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6" documentId="8_{6AC40164-8FE6-4D1E-B85D-D99743F84396}" xr6:coauthVersionLast="47" xr6:coauthVersionMax="47" xr10:uidLastSave="{7C751BB5-AAFE-4CA2-B3ED-2854500C4C90}"/>
  <bookViews>
    <workbookView xWindow="705" yWindow="990" windowWidth="27000" windowHeight="19920" xr2:uid="{6515E7F8-5D0F-4A0B-92FB-6DD264FA8E62}"/>
  </bookViews>
  <sheets>
    <sheet name="Attribution and License" sheetId="2" r:id="rId1"/>
    <sheet name="Control Reporting" sheetId="9" r:id="rId2"/>
    <sheet name="Control Dashboard" sheetId="11" r:id="rId3"/>
    <sheet name="Control Worksheet"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1" hidden="1">'Control Worksheet'!$A$17:$K$141</definedName>
    <definedName name="_xlcn.WorksheetConnection_ControlImplementationA17L1401" hidden="1">'Control Worksheet'!$A$17:$K$141</definedName>
    <definedName name="cr_ControlImplementaitionStatus">CR_ConImpStat[]</definedName>
    <definedName name="CR_ControlImpStatus">CR_ConImpStat[]</definedName>
    <definedName name="Slicer_CONTROL_FAMILY">#N/A</definedName>
    <definedName name="Slicer_Control_Type">#N/A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L5" i="9"/>
  <c r="M5" i="9"/>
  <c r="L6" i="9"/>
  <c r="M6" i="9"/>
  <c r="L7" i="9"/>
  <c r="M7" i="9"/>
  <c r="L8" i="9"/>
  <c r="M8" i="9"/>
  <c r="L9" i="9"/>
  <c r="M9" i="9"/>
  <c r="L10" i="9"/>
  <c r="M10" i="9"/>
  <c r="L11" i="9"/>
  <c r="M11" i="9"/>
  <c r="L12" i="9"/>
  <c r="M12" i="9"/>
  <c r="L13" i="9"/>
  <c r="M13" i="9"/>
  <c r="L14" i="9"/>
  <c r="M14" i="9"/>
  <c r="L15" i="9"/>
  <c r="M15" i="9"/>
  <c r="L16" i="9"/>
  <c r="M16" i="9"/>
  <c r="L17" i="9"/>
  <c r="M17" i="9"/>
  <c r="M4" i="9"/>
  <c r="L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E31" i="5"/>
  <c r="D31" i="5"/>
  <c r="B31" i="5"/>
  <c r="E30" i="5"/>
  <c r="D30" i="5"/>
  <c r="B30" i="5"/>
  <c r="E29" i="5"/>
  <c r="D29" i="5"/>
  <c r="B29" i="5"/>
  <c r="E28" i="5"/>
  <c r="D28" i="5"/>
  <c r="B28" i="5"/>
  <c r="E27" i="5"/>
  <c r="D27" i="5"/>
  <c r="B27" i="5"/>
  <c r="E26" i="5"/>
  <c r="D26" i="5"/>
  <c r="B26" i="5"/>
  <c r="K13" i="9" s="1"/>
  <c r="E25" i="5"/>
  <c r="D25" i="5"/>
  <c r="B25" i="5"/>
  <c r="E24" i="5"/>
  <c r="D24" i="5"/>
  <c r="B24" i="5"/>
  <c r="E23" i="5"/>
  <c r="D23" i="5"/>
  <c r="B23" i="5"/>
  <c r="E22" i="5"/>
  <c r="D22" i="5"/>
  <c r="B22" i="5"/>
  <c r="E21" i="5"/>
  <c r="D21" i="5"/>
  <c r="B21" i="5"/>
  <c r="E20" i="5"/>
  <c r="D20" i="5"/>
  <c r="B20" i="5"/>
  <c r="E19" i="5"/>
  <c r="D19" i="5"/>
  <c r="B19" i="5"/>
  <c r="B18" i="5"/>
  <c r="K15" i="9" s="1"/>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K16" i="9" l="1"/>
  <c r="K17" i="9"/>
  <c r="K14" i="9"/>
  <c r="K9" i="9"/>
  <c r="K7" i="9"/>
  <c r="N7" i="9" s="1"/>
  <c r="K5" i="9"/>
  <c r="K11" i="9"/>
  <c r="N13" i="9"/>
  <c r="K4" i="9"/>
  <c r="K6" i="9"/>
  <c r="K12" i="9"/>
  <c r="N12" i="9" s="1"/>
  <c r="N17" i="9"/>
  <c r="N11" i="9"/>
  <c r="K10" i="9"/>
  <c r="N10" i="9" s="1"/>
  <c r="K8" i="9"/>
  <c r="G26" i="9"/>
  <c r="G22" i="9"/>
  <c r="G34" i="9"/>
  <c r="G25" i="9"/>
  <c r="G31" i="9"/>
  <c r="G33" i="9"/>
  <c r="G32" i="9"/>
  <c r="G28" i="9"/>
  <c r="F36" i="9"/>
  <c r="G27" i="9"/>
  <c r="C36" i="9"/>
  <c r="G30" i="9"/>
  <c r="E36" i="9"/>
  <c r="G29" i="9"/>
  <c r="D36" i="9"/>
  <c r="G23" i="9"/>
  <c r="G35" i="9"/>
  <c r="G24" i="9"/>
  <c r="G7" i="9"/>
  <c r="B36" i="9"/>
  <c r="N15" i="9"/>
  <c r="M18" i="9"/>
  <c r="L18" i="9"/>
  <c r="G14" i="9"/>
  <c r="G17" i="9"/>
  <c r="G12" i="9"/>
  <c r="G8" i="9"/>
  <c r="G16" i="9"/>
  <c r="G13" i="9"/>
  <c r="G9" i="9"/>
  <c r="F18" i="9"/>
  <c r="G4" i="9"/>
  <c r="G11" i="9"/>
  <c r="G6" i="9"/>
  <c r="E18" i="9"/>
  <c r="G15" i="9"/>
  <c r="G10" i="9"/>
  <c r="D18" i="9"/>
  <c r="C18" i="9"/>
  <c r="G5" i="9"/>
  <c r="B18" i="9"/>
  <c r="C1" i="5"/>
  <c r="N14" i="9" l="1"/>
  <c r="N9" i="9"/>
  <c r="N5" i="9"/>
  <c r="N16" i="9"/>
  <c r="N6" i="9"/>
  <c r="K18" i="9"/>
  <c r="N8" i="9"/>
  <c r="N4" i="9"/>
  <c r="N18" i="9" s="1"/>
  <c r="G36"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<sst xmlns="http://schemas.openxmlformats.org/spreadsheetml/2006/main" count="2001" uniqueCount="586">
  <si>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</si>
  <si>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</si>
  <si>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</si>
  <si>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</si>
  <si>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</si>
  <si>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</si>
  <si>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</si>
  <si>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</si>
  <si>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</si>
  <si>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</si>
  <si>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</si>
  <si>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</si>
  <si>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</si>
  <si>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</si>
  <si>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</si>
  <si>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</si>
  <si>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</si>
  <si>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</si>
  <si>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</si>
  <si>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</si>
  <si>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</si>
  <si>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</si>
  <si>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</si>
  <si>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</si>
  <si>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</si>
  <si>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</si>
  <si>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</si>
  <si>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</si>
  <si>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</si>
  <si>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</si>
  <si>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</si>
  <si>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</si>
  <si>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</si>
  <si>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</si>
  <si>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</si>
  <si>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</si>
  <si>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</si>
  <si>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</si>
  <si>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</si>
  <si>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</si>
  <si>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</si>
  <si>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</si>
  <si>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</si>
  <si>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</si>
  <si>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</si>
  <si>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</si>
  <si>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</si>
  <si>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</si>
  <si>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</si>
  <si>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</si>
  <si>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</si>
  <si>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</si>
  <si>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</si>
  <si>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</si>
  <si>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</si>
  <si>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</si>
  <si>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</si>
  <si>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</si>
  <si>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</si>
  <si>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</si>
  <si>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</si>
  <si>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</si>
  <si>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</si>
  <si>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</si>
  <si>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</si>
  <si>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</si>
  <si>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</si>
  <si>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</si>
  <si>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</si>
  <si>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</si>
  <si>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</si>
  <si>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</si>
  <si>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</si>
  <si>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</si>
  <si>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</si>
  <si>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</si>
  <si>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</si>
  <si>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</si>
  <si>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</si>
  <si>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</si>
  <si>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</si>
  <si>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</si>
  <si>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</si>
  <si>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</si>
  <si>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</si>
  <si>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</si>
  <si>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</si>
  <si>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</si>
  <si>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</si>
  <si>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</si>
  <si>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</si>
  <si>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</si>
  <si>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</si>
  <si>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</si>
  <si>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</si>
  <si>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</si>
  <si>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</si>
  <si>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</si>
  <si>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</si>
  <si>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</si>
  <si>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</si>
  <si>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</si>
  <si>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</si>
  <si>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</si>
  <si>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</si>
  <si>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</si>
  <si>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</si>
  <si>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</si>
  <si>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</si>
  <si>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</si>
  <si>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</si>
  <si>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</si>
  <si>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</si>
  <si>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</si>
  <si>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</si>
  <si>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</si>
  <si>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</si>
  <si>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</si>
  <si>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</si>
  <si>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</si>
  <si>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</si>
  <si>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</si>
  <si>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</si>
  <si>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</si>
  <si>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</si>
  <si>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</si>
  <si>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</si>
  <si>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</si>
  <si>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</si>
  <si>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</si>
  <si>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</si>
  <si>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</si>
  <si>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</si>
  <si>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</si>
  <si>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</si>
  <si>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</si>
  <si>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</si>
  <si>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</si>
  <si>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</si>
  <si>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</si>
  <si>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</si>
  <si>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</si>
  <si>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</si>
  <si>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</si>
  <si>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</si>
  <si>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</si>
  <si>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</si>
  <si>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</si>
  <si>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</si>
  <si>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</si>
  <si>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</si>
  <si>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</si>
  <si>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</si>
  <si>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</si>
  <si>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</si>
  <si>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</si>
  <si>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</si>
  <si>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</si>
  <si>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</si>
  <si>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</si>
  <si>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</si>
  <si>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</si>
  <si>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</si>
  <si>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</si>
  <si>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</si>
  <si>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</si>
  <si>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</si>
  <si>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</si>
  <si>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</si>
  <si>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</si>
  <si>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</si>
  <si>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</si>
  <si>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</si>
  <si>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</si>
  <si>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</si>
  <si>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</si>
  <si>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</si>
  <si>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</si>
  <si>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</si>
  <si>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</si>
  <si>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</si>
  <si>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</si>
  <si>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</si>
  <si>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</si>
  <si>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</si>
  <si>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</si>
  <si>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</si>
  <si>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</si>
  <si>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</si>
  <si>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</si>
  <si>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</si>
  <si>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</si>
  <si>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</si>
  <si>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</si>
  <si>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</si>
  <si>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</si>
  <si>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</si>
  <si>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</si>
  <si>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</si>
  <si>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</si>
  <si>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</si>
  <si>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</si>
  <si>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</si>
  <si>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</si>
  <si>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</si>
  <si>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</si>
  <si>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</si>
  <si>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</si>
  <si>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</si>
  <si>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</si>
  <si>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</si>
  <si>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</si>
  <si>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</si>
  <si>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</si>
  <si>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</si>
  <si>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</si>
  <si>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</si>
  <si>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</si>
  <si>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</si>
  <si>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</si>
  <si>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</si>
  <si>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</si>
  <si>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</si>
  <si>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</si>
  <si>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</si>
  <si>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</si>
  <si>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</si>
  <si>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</si>
  <si>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</si>
  <si>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</si>
  <si>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</si>
  <si>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</si>
  <si>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</si>
  <si>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</si>
  <si>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</si>
  <si>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</si>
  <si>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</si>
  <si>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</si>
  <si>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</si>
  <si>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</si>
  <si>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</si>
  <si>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</si>
  <si>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</si>
  <si>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</si>
  <si>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</si>
  <si>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</si>
  <si>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</si>
  <si>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</si>
  <si>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</si>
  <si>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</si>
  <si>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</si>
  <si>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</si>
  <si>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</si>
  <si>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</si>
  <si>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</si>
  <si>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</si>
  <si>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</si>
  <si>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</si>
  <si>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</si>
  <si>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</si>
  <si>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</si>
  <si>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</si>
  <si>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</si>
  <si>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</si>
  <si>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</si>
  <si>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</si>
  <si>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</si>
  <si>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</si>
  <si>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</si>
  <si>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</si>
  <si>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</si>
  <si>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</si>
  <si>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</si>
  <si>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</si>
  <si>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</si>
  <si>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</si>
  <si>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</si>
  <si>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</si>
  <si>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</si>
  <si>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</si>
  <si>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</si>
  <si>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</si>
  <si>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</si>
  <si>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</si>
  <si>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</si>
  <si>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</si>
  <si>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</si>
  <si>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</si>
  <si>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</si>
  <si>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</si>
  <si>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</si>
  <si>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</si>
  <si>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</si>
  <si>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</si>
  <si>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</si>
  <si>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</si>
  <si>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</si>
  <si>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</si>
  <si>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</si>
  <si>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</si>
  <si>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</si>
  <si>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</si>
  <si>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</si>
  <si>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</si>
  <si>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</si>
  <si>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</si>
  <si>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</si>
  <si>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</si>
  <si>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</si>
  <si>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</si>
  <si>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</si>
  <si>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</si>
  <si>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</si>
  <si>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</si>
  <si>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</si>
  <si>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</si>
  <si>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</si>
  <si>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</si>
  <si>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</si>
  <si>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</si>
  <si>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</si>
  <si>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</si>
  <si>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</si>
  <si>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</si>
  <si>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</si>
  <si>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</si>
  <si>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</si>
  <si>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</si>
  <si>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</si>
  <si>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</si>
  <si>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</si>
  <si>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</si>
  <si>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</si>
  <si>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</si>
  <si>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</si>
  <si>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</si>
  <si>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</si>
  <si>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</si>
  <si>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</si>
  <si>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</si>
  <si>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</si>
  <si>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</si>
  <si>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</si>
  <si>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</si>
  <si>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</si>
  <si>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</si>
  <si>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</si>
  <si>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</si>
  <si>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</si>
  <si>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</si>
  <si>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</si>
  <si>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</si>
  <si>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</si>
  <si>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</si>
  <si>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</si>
  <si>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</si>
  <si>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</si>
  <si>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</si>
  <si>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</si>
  <si>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</si>
  <si>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</si>
  <si>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</si>
  <si>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</si>
  <si>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</si>
  <si>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</si>
  <si>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</si>
  <si>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</si>
  <si>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</si>
  <si>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</si>
  <si>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</si>
  <si>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</si>
  <si>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</si>
  <si>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</si>
  <si>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</si>
  <si>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</si>
  <si>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</si>
  <si>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</si>
  <si>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</si>
  <si>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</si>
  <si>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</si>
  <si>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</si>
  <si>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</si>
  <si>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</si>
  <si>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</si>
  <si>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</si>
  <si>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</si>
  <si>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</si>
  <si>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</si>
  <si>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</si>
  <si>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</si>
  <si>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</si>
  <si>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</si>
  <si>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</si>
  <si>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</si>
  <si>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</si>
  <si>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</si>
  <si>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</si>
  <si>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</si>
  <si>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</si>
  <si>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</si>
  <si>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</si>
  <si>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</si>
  <si>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</si>
  <si>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</si>
  <si>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</si>
  <si>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</si>
  <si>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</si>
  <si>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</si>
  <si>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</si>
  <si>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</si>
  <si>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</si>
  <si>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</si>
  <si>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</si>
  <si>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</si>
  <si>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</si>
  <si>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</si>
  <si>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</si>
  <si>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</si>
  <si>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</si>
  <si>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</si>
  <si>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</si>
  <si>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</si>
  <si>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</si>
  <si>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</si>
  <si>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</si>
  <si>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</si>
  <si>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</si>
  <si>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</si>
  <si>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</si>
  <si>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</si>
  <si>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</si>
  <si>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</si>
  <si>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</si>
  <si>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</si>
  <si>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</si>
  <si>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</si>
  <si>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</si>
  <si>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</si>
  <si>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</si>
  <si>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</si>
  <si>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</si>
  <si>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</si>
  <si>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</si>
  <si>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</si>
  <si>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</si>
  <si>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</si>
  <si>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</si>
  <si>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</si>
  <si>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</si>
  <si>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</si>
  <si>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</si>
  <si>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</si>
  <si>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</si>
  <si>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</si>
  <si>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</si>
  <si>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</si>
  <si>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</si>
  <si>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</si>
  <si>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</si>
  <si>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</si>
  <si>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</si>
  <si>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</si>
  <si>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</si>
  <si>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</si>
  <si>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</si>
  <si>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</si>
  <si>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</si>
  <si>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</si>
  <si>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</si>
  <si>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</si>
  <si>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</si>
  <si>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</si>
  <si>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</si>
  <si>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</si>
  <si>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</si>
  <si>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</si>
  <si>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</si>
  <si>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</si>
  <si>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</si>
  <si>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</si>
  <si>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</si>
  <si>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</si>
  <si>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</si>
  <si>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</si>
  <si>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</si>
  <si>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</si>
  <si>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</si>
  <si>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</si>
  <si>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</si>
  <si>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</si>
  <si>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</si>
  <si>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</si>
  <si>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</si>
  <si>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</si>
  <si>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</si>
  <si>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</si>
  <si>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</si>
  <si>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</si>
  <si>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</si>
  <si>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</si>
  <si>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</si>
  <si>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</si>
  <si>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</si>
  <si>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</si>
  <si>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</si>
  <si>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</si>
  <si>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</si>
  <si>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</si>
  <si>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</si>
  <si>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</si>
  <si>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</si>
  <si>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</si>
  <si>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</si>
  <si>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</si>
  <si>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</si>
  <si>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</si>
  <si>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</si>
  <si>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</si>
  <si>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</si>
  <si>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</si>
  <si>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</si>
  <si>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</si>
  <si>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</si>
  <si>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</si>
  <si>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</si>
  <si>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</si>
  <si>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</si>
  <si>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</si>
  <si>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</si>
  <si>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</si>
  <si>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</si>
  <si>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</si>
  <si>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</si>
  <si>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</si>
  <si>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</si>
  <si>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</si>
  <si>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</si>
  <si>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</si>
  <si>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</si>
  <si>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</si>
  <si>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</si>
  <si>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</si>
  <si>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</si>
  <si>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</si>
  <si>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</si>
  <si>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</si>
  <si>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</si>
  <si>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</si>
  <si>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</si>
  <si>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</si>
  <si>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</si>
  <si>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</si>
  <si>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</si>
  <si>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</si>
  <si>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</si>
  <si>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</si>
  <si>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</si>
  <si>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</si>
  <si>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</si>
  <si>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</si>
  <si>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</si>
  <si>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</si>
  <si>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</si>
  <si>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</si>
  <si>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</si>
  <si>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Implemented by Microsoft as documented in the Azure SSP</t>
  </si>
  <si>
    <t>Implemented by Microsoft in the Azure SSP.</t>
  </si>
  <si>
    <t>Azure SSP</t>
  </si>
  <si>
    <t>Addressed in the MS SSP</t>
  </si>
  <si>
    <t>Team Member</t>
  </si>
  <si>
    <t>Compliance Documents from Conquest Security © 2024 by Mark Williamson &amp; Jim Miller is licensed under Attribution-ShareAlike 4.0 International</t>
  </si>
  <si>
    <t>Conquest Security © 2024 by Mark Williamson &amp; Jim Miller</t>
  </si>
  <si>
    <t>Initial Draft</t>
  </si>
  <si>
    <t>Adjust license and some formatting</t>
  </si>
  <si>
    <t>Discord:</t>
  </si>
  <si>
    <t>https://discord.gg/pVzGfgSU</t>
  </si>
  <si>
    <t>Web:</t>
  </si>
  <si>
    <t>https://www.conquestsecurity.com</t>
  </si>
  <si>
    <t>Contact us:</t>
  </si>
  <si>
    <t>Contact Us – Conquest (conquestsecurity.com)</t>
  </si>
  <si>
    <t xml:space="preserve"> </t>
  </si>
  <si>
    <t>Adjusted Audit for inteview, examine and test.</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</si>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</sst>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9" fillId="8" borderId="0" xfId="1" applyNumberFormat="1"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49</c:v>
                </c:pt>
                <c:pt idx="1">
                  <c:v>7</c:v>
                </c:pt>
                <c:pt idx="2">
                  <c:v>0</c:v>
                </c:pt>
                <c:pt idx="3">
                  <c:v>54</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Reporting'!$K$18:$M$18</c:f>
              <c:numCache>
                <c:formatCode>General</c:formatCode>
                <c:ptCount val="3"/>
                <c:pt idx="0">
                  <c:v>0</c:v>
                </c:pt>
                <c:pt idx="1">
                  <c:v>110</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54</c:v>
                </c:pt>
                <c:pt idx="2">
                  <c:v>0</c:v>
                </c:pt>
                <c:pt idx="3">
                  <c:v>53</c:v>
                </c:pt>
                <c:pt idx="4">
                  <c:v>1</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361950</xdr:colOff>
      <xdr:row>19</xdr:row>
      <xdr:rowOff>1085850</xdr:rowOff>
    </xdr:from>
    <xdr:to>
      <xdr:col>14</xdr:col>
      <xdr:colOff>361950</xdr:colOff>
      <xdr:row>22</xdr:row>
      <xdr:rowOff>295275</xdr:rowOff>
    </xdr:to>
    <mc:AlternateContent xmlns:mc="http://schemas.openxmlformats.org/markup-compatibility/2006" xmlns:sle15="http://schemas.microsoft.com/office/drawing/2012/slicer">
      <mc:Choice Requires="sle15">
        <xdr:graphicFrame macro="">
          <xdr:nvGraphicFramePr>
            <xdr:cNvPr id="3" name="Control Type">
              <a:extLst>
                <a:ext uri="{FF2B5EF4-FFF2-40B4-BE49-F238E27FC236}">
                  <a16:creationId xmlns:a16="http://schemas.microsoft.com/office/drawing/2014/main" id="{2A0D9487-8CB2-14C4-39ED-F38A3006BCAD}"/>
                </a:ext>
              </a:extLst>
            </xdr:cNvPr>
            <xdr:cNvGraphicFramePr/>
          </xdr:nvGraphicFramePr>
          <xdr:xfrm>
            <a:off x="0" y="0"/>
            <a:ext cx="0" cy="0"/>
          </xdr:xfrm>
          <a:graphic>
            <a:graphicData uri="http://schemas.microsoft.com/office/drawing/2010/slicer">
              <sle:slicer xmlns:sle="http://schemas.microsoft.com/office/drawing/2010/slicer" name="Control Type"/>
            </a:graphicData>
          </a:graphic>
        </xdr:graphicFrame>
      </mc:Choice>
      <mc:Fallback xmlns="">
        <xdr:sp macro="" textlink="">
          <xdr:nvSpPr>
            <xdr:cNvPr id="0" name=""/>
            <xdr:cNvSpPr>
              <a:spLocks noTextEdit="1"/>
            </xdr:cNvSpPr>
          </xdr:nvSpPr>
          <xdr:spPr>
            <a:xfrm>
              <a:off x="16440150" y="752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66675</xdr:colOff>
      <xdr:row>13</xdr:row>
      <xdr:rowOff>0</xdr:rowOff>
    </xdr:from>
    <xdr:to>
      <xdr:col>19</xdr:col>
      <xdr:colOff>66675</xdr:colOff>
      <xdr:row>38</xdr:row>
      <xdr:rowOff>285750</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916900" y="255270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219075</xdr:colOff>
      <xdr:row>13</xdr:row>
      <xdr:rowOff>0</xdr:rowOff>
    </xdr:from>
    <xdr:to>
      <xdr:col>22</xdr:col>
      <xdr:colOff>219075</xdr:colOff>
      <xdr:row>38</xdr:row>
      <xdr:rowOff>276225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98100" y="255270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95250</xdr:colOff>
      <xdr:row>39</xdr:row>
      <xdr:rowOff>19050</xdr:rowOff>
    </xdr:from>
    <xdr:to>
      <xdr:col>19</xdr:col>
      <xdr:colOff>95250</xdr:colOff>
      <xdr:row>52</xdr:row>
      <xdr:rowOff>66675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4BF3B6C1-EFA4-E588-C2E5-6CABFDE14DE7}"/>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945475" y="790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Type" xr10:uid="{10DEDB94-F81D-4B73-848E-93F936DA37C2}" sourceName="Control Type">
  <extLst>
    <x:ext xmlns:x15="http://schemas.microsoft.com/office/spreadsheetml/2010/11/main" uri="{2F2917AC-EB37-4324-AD4E-5DD8C200BD13}">
      <x15:tableSlicerCache tableId="9"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8B65FB26-3105-4C74-9100-2F60F96725F7}"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 name="Control Type" xr10:uid="{B5DD230B-07EB-4264-962C-412CC3AD62E4}" cache="Slicer_Control_Type" caption="Control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 rowHeight="241300"/>
  <slicer name="Status 2" xr10:uid="{18D6F078-F657-490B-99E5-5E28E3DC4B1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1">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C3E09-22E7-498D-A1B6-7D520C45FFAD}" name="AuditStatus" displayName="AuditStatus" ref="N1:N4" totalsRowShown="0">
  <autoFilter ref="N1:N4" xr:uid="{9C9C3E09-22E7-498D-A1B6-7D520C45FFAD}"/>
  <tableColumns count="1">
    <tableColumn id="1" xr3:uid="{F01484AD-16B9-4EFF-B53C-F9107DBF63BC}"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19">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8" totalsRowShown="0" headerRowDxfId="12">
  <autoFilter ref="J3:N18"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0" tableBorderDxfId="9">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41" totalsRowShown="0" headerRowDxfId="7">
  <autoFilter ref="A17:P141"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8FBAEDA-2558-4347-A9E0-FB40D5D650A1}" name="Examine"/>
    <tableColumn id="13" xr3:uid="{A0BD1FFB-08C8-4941-BF40-DDF19CF0939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topLeftCell="B1" workbookViewId="0">
      <selection activeCell="B12" sqref="B12"/>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40" t="s">
        <v>463</v>
      </c>
      <c r="B1" s="40"/>
    </row>
    <row r="2" spans="1:2" x14ac:dyDescent="0.25">
      <c r="A2" s="36" t="s">
        <v>469</v>
      </c>
      <c r="B2" s="37">
        <v>1.1000000000000001</v>
      </c>
    </row>
    <row r="3" spans="1:2" x14ac:dyDescent="0.25">
      <c r="A3" s="36" t="s">
        <v>470</v>
      </c>
      <c r="B3" s="36" t="s">
        <v>464</v>
      </c>
    </row>
    <row r="4" spans="1:2" x14ac:dyDescent="0.25">
      <c r="A4" s="36" t="s">
        <v>468</v>
      </c>
      <c r="B4" s="38" t="s">
        <v>570</v>
      </c>
    </row>
    <row r="5" spans="1:2" x14ac:dyDescent="0.25">
      <c r="A5" s="36" t="s">
        <v>465</v>
      </c>
      <c r="B5" s="38" t="s">
        <v>571</v>
      </c>
    </row>
    <row r="6" spans="1:2" x14ac:dyDescent="0.25">
      <c r="A6" s="36" t="s">
        <v>471</v>
      </c>
      <c r="B6" s="36" t="s">
        <v>467</v>
      </c>
    </row>
    <row r="8" spans="1:2" x14ac:dyDescent="0.25">
      <c r="A8" s="36" t="s">
        <v>574</v>
      </c>
      <c r="B8" s="38" t="s">
        <v>575</v>
      </c>
    </row>
    <row r="9" spans="1:2" x14ac:dyDescent="0.25">
      <c r="A9" s="36" t="s">
        <v>576</v>
      </c>
      <c r="B9" s="38" t="s">
        <v>577</v>
      </c>
    </row>
    <row r="10" spans="1:2" x14ac:dyDescent="0.25">
      <c r="A10" s="36" t="s">
        <v>578</v>
      </c>
      <c r="B10" s="39" t="s">
        <v>579</v>
      </c>
    </row>
    <row r="27" spans="2:2" x14ac:dyDescent="0.25">
      <c r="B27" s="35" t="s">
        <v>580</v>
      </c>
    </row>
  </sheetData>
  <mergeCells count="1">
    <mergeCell ref="A1:B1"/>
  </mergeCells>
  <hyperlinks>
    <hyperlink ref="B5" r:id="rId1" xr:uid="{4E7E2984-4270-45FA-8498-89DAF5377C22}"/>
    <hyperlink ref="B4" r:id="rId2" display="Attribution-ShareAlike 4.0 International" xr:uid="{85A23456-DC78-4817-A7D0-7EBFA93CE1D1}"/>
    <hyperlink ref="B8" r:id="rId3" xr:uid="{C30CB237-4EA6-41C0-B6AB-DA6531854B42}"/>
    <hyperlink ref="B9" r:id="rId4" xr:uid="{D6CA0DAB-BCD9-4181-8A83-224F529A1DC4}"/>
    <hyperlink ref="B10" r:id="rId5" display="https://www.conquestsecurity.com/contact-us/" xr:uid="{607861F6-DB8C-4934-A9B7-86BDB0EF54E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488</v>
      </c>
      <c r="C1" t="s">
        <v>498</v>
      </c>
      <c r="E1" t="s">
        <v>512</v>
      </c>
      <c r="H1" t="s">
        <v>548</v>
      </c>
      <c r="J1" t="s">
        <v>551</v>
      </c>
      <c r="L1" t="s">
        <v>556</v>
      </c>
      <c r="N1" t="s">
        <v>582</v>
      </c>
    </row>
    <row r="2" spans="1:14" x14ac:dyDescent="0.25">
      <c r="A2" t="s">
        <v>492</v>
      </c>
      <c r="C2" t="s">
        <v>505</v>
      </c>
      <c r="E2" t="s">
        <v>513</v>
      </c>
      <c r="H2" t="s">
        <v>549</v>
      </c>
      <c r="J2" t="s">
        <v>552</v>
      </c>
      <c r="L2" t="s">
        <v>557</v>
      </c>
      <c r="N2" t="s">
        <v>583</v>
      </c>
    </row>
    <row r="3" spans="1:14" x14ac:dyDescent="0.25">
      <c r="A3" t="s">
        <v>490</v>
      </c>
      <c r="C3" t="s">
        <v>499</v>
      </c>
      <c r="E3" t="s">
        <v>529</v>
      </c>
      <c r="H3" t="s">
        <v>550</v>
      </c>
      <c r="J3" t="s">
        <v>553</v>
      </c>
      <c r="L3" t="s">
        <v>526</v>
      </c>
      <c r="N3" t="s">
        <v>584</v>
      </c>
    </row>
    <row r="4" spans="1:14" x14ac:dyDescent="0.25">
      <c r="A4" t="s">
        <v>491</v>
      </c>
      <c r="C4" t="s">
        <v>500</v>
      </c>
      <c r="E4" t="s">
        <v>530</v>
      </c>
      <c r="J4" t="s">
        <v>554</v>
      </c>
      <c r="L4" t="s">
        <v>525</v>
      </c>
      <c r="N4" t="s">
        <v>585</v>
      </c>
    </row>
    <row r="5" spans="1:14" x14ac:dyDescent="0.25">
      <c r="A5" t="s">
        <v>489</v>
      </c>
      <c r="E5" t="s">
        <v>514</v>
      </c>
      <c r="J5" t="s">
        <v>555</v>
      </c>
      <c r="L5" t="s">
        <v>524</v>
      </c>
    </row>
    <row r="6" spans="1:14"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36"/>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1" t="s">
        <v>535</v>
      </c>
      <c r="B2" s="41"/>
      <c r="C2" s="41"/>
      <c r="D2" s="41"/>
      <c r="E2" s="41"/>
      <c r="F2" s="41"/>
      <c r="G2" s="41"/>
      <c r="J2" s="41" t="s">
        <v>531</v>
      </c>
      <c r="K2" s="41"/>
      <c r="L2" s="41"/>
      <c r="M2" s="41"/>
    </row>
    <row r="3" spans="1:14" x14ac:dyDescent="0.25">
      <c r="A3" s="4" t="s">
        <v>0</v>
      </c>
      <c r="B3" s="3" t="s">
        <v>492</v>
      </c>
      <c r="C3" s="3" t="s">
        <v>490</v>
      </c>
      <c r="D3" s="3" t="s">
        <v>491</v>
      </c>
      <c r="E3" s="3" t="s">
        <v>489</v>
      </c>
      <c r="F3" s="3" t="s">
        <v>493</v>
      </c>
      <c r="G3" s="3" t="s">
        <v>533</v>
      </c>
      <c r="J3" s="4" t="s">
        <v>0</v>
      </c>
      <c r="K3" s="3" t="s">
        <v>583</v>
      </c>
      <c r="L3" s="3" t="s">
        <v>584</v>
      </c>
      <c r="M3" s="3" t="s">
        <v>585</v>
      </c>
      <c r="N3" s="3" t="s">
        <v>533</v>
      </c>
    </row>
    <row r="4" spans="1:14" x14ac:dyDescent="0.25">
      <c r="A4" t="s">
        <v>7</v>
      </c>
      <c r="B4" s="10">
        <f>COUNTIFS('Control Worksheet'!$K$18:$K$141,"="&amp;B$3,'Control Worksheet'!$B$18:$B$141,"="&amp;$A4)</f>
        <v>13</v>
      </c>
      <c r="C4" s="10">
        <f>COUNTIFS('Control Worksheet'!$K$18:$K$141,"="&amp;C$3,'Control Worksheet'!$B$18:$B$141,"="&amp;$A4)</f>
        <v>7</v>
      </c>
      <c r="D4" s="10">
        <f>COUNTIFS('Control Worksheet'!$K$18:$K$141,"="&amp;D$3,'Control Worksheet'!$B$18:$B$141,"="&amp;$A4)</f>
        <v>0</v>
      </c>
      <c r="E4" s="10">
        <f>COUNTIFS('Control Worksheet'!$K$18:$K$141,"="&amp;E$3,'Control Worksheet'!$B$18:$B$141,"="&amp;$A4)</f>
        <v>2</v>
      </c>
      <c r="F4" s="10">
        <f>COUNTIFS('Control Worksheet'!$K$18:$K$141,"="&amp;F$3,'Control Worksheet'!$B$18:$B$141,"="&amp;$A4)</f>
        <v>0</v>
      </c>
      <c r="G4" s="24">
        <f>SUM(B4:F4)</f>
        <v>22</v>
      </c>
      <c r="J4" t="s">
        <v>7</v>
      </c>
      <c r="K4">
        <f>COUNTIFS('Audit Worksheet'!$L$18:$L$141,"="&amp;K$3,'Audit Worksheet'!$B$18:$B$141,"="&amp;$J4)</f>
        <v>0</v>
      </c>
      <c r="L4">
        <f>COUNTIFS('Audit Worksheet'!$L$18:$L$141,"="&amp;L$3,'Audit Worksheet'!$B$18:$B$141,"="&amp;$J4)</f>
        <v>22</v>
      </c>
      <c r="M4">
        <f>COUNTIFS('Audit Worksheet'!$L$18:$L$141,"="&amp;M$3,'Audit Worksheet'!$B$18:$B$141,"="&amp;$J4)</f>
        <v>0</v>
      </c>
      <c r="N4" s="23">
        <f>SUM(K4:M4)</f>
        <v>22</v>
      </c>
    </row>
    <row r="5" spans="1:14"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0">SUM(B5:F5)</f>
        <v>9</v>
      </c>
      <c r="J5" t="s">
        <v>111</v>
      </c>
      <c r="K5">
        <f>COUNTIFS('Audit Worksheet'!$L$18:$L$141,"="&amp;K$3,'Audit Worksheet'!$B$18:$B$141,"="&amp;$J5)</f>
        <v>0</v>
      </c>
      <c r="L5">
        <f>COUNTIFS('Audit Worksheet'!$L$18:$L$141,"="&amp;L$3,'Audit Worksheet'!$B$18:$B$141,"="&amp;$J5)</f>
        <v>9</v>
      </c>
      <c r="M5">
        <f>COUNTIFS('Audit Worksheet'!$L$18:$L$141,"="&amp;M$3,'Audit Worksheet'!$B$18:$B$141,"="&amp;$J5)</f>
        <v>0</v>
      </c>
      <c r="N5" s="23">
        <f>SUM(K5:M5)</f>
        <v>9</v>
      </c>
    </row>
    <row r="6" spans="1:14"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0"/>
        <v>3</v>
      </c>
      <c r="J6" t="s">
        <v>98</v>
      </c>
      <c r="K6">
        <f>COUNTIFS('Audit Worksheet'!$L$18:$L$141,"="&amp;K$3,'Audit Worksheet'!$B$18:$B$141,"="&amp;$J6)</f>
        <v>0</v>
      </c>
      <c r="L6">
        <f>COUNTIFS('Audit Worksheet'!$L$18:$L$141,"="&amp;L$3,'Audit Worksheet'!$B$18:$B$141,"="&amp;$J6)</f>
        <v>3</v>
      </c>
      <c r="M6">
        <f>COUNTIFS('Audit Worksheet'!$L$18:$L$141,"="&amp;M$3,'Audit Worksheet'!$B$18:$B$141,"="&amp;$J6)</f>
        <v>0</v>
      </c>
      <c r="N6" s="23">
        <f>SUM(K6:M6)</f>
        <v>3</v>
      </c>
    </row>
    <row r="7" spans="1:14" x14ac:dyDescent="0.25">
      <c r="A7" t="s">
        <v>148</v>
      </c>
      <c r="B7" s="10">
        <f>COUNTIFS('Control Worksheet'!$K$18:$K$141,"="&amp;B$3,'Control Worksheet'!$B$18:$B$141,"="&amp;$A7)</f>
        <v>0</v>
      </c>
      <c r="C7" s="10">
        <f>COUNTIFS('Control Worksheet'!$K$18:$K$141,"="&amp;C$3,'Control Worksheet'!$B$18:$B$141,"="&amp;$A7)</f>
        <v>0</v>
      </c>
      <c r="D7" s="10">
        <f>COUNTIFS('Control Worksheet'!$K$18:$K$141,"="&amp;D$3,'Control Worksheet'!$B$18:$B$141,"="&amp;$A7)</f>
        <v>0</v>
      </c>
      <c r="E7" s="10">
        <f>COUNTIFS('Control Worksheet'!$K$18:$K$141,"="&amp;E$3,'Control Worksheet'!$B$18:$B$141,"="&amp;$A7)</f>
        <v>9</v>
      </c>
      <c r="F7" s="10">
        <f>COUNTIFS('Control Worksheet'!$K$18:$K$141,"="&amp;F$3,'Control Worksheet'!$B$18:$B$141,"="&amp;$A7)</f>
        <v>0</v>
      </c>
      <c r="G7" s="24">
        <f t="shared" si="0"/>
        <v>9</v>
      </c>
      <c r="J7" t="s">
        <v>148</v>
      </c>
      <c r="K7">
        <f>COUNTIFS('Audit Worksheet'!$L$18:$L$141,"="&amp;K$3,'Audit Worksheet'!$B$18:$B$141,"="&amp;$J7)</f>
        <v>0</v>
      </c>
      <c r="L7">
        <f>COUNTIFS('Audit Worksheet'!$L$18:$L$141,"="&amp;L$3,'Audit Worksheet'!$B$18:$B$141,"="&amp;$J7)</f>
        <v>9</v>
      </c>
      <c r="M7">
        <f>COUNTIFS('Audit Worksheet'!$L$18:$L$141,"="&amp;M$3,'Audit Worksheet'!$B$18:$B$141,"="&amp;$J7)</f>
        <v>0</v>
      </c>
      <c r="N7" s="23">
        <f>SUM(K7:M7)</f>
        <v>9</v>
      </c>
    </row>
    <row r="8" spans="1:14"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0"/>
        <v>11</v>
      </c>
      <c r="J8" t="s">
        <v>185</v>
      </c>
      <c r="K8">
        <f>COUNTIFS('Audit Worksheet'!$L$18:$L$141,"="&amp;K$3,'Audit Worksheet'!$B$18:$B$141,"="&amp;$J8)</f>
        <v>0</v>
      </c>
      <c r="L8">
        <f>COUNTIFS('Audit Worksheet'!$L$18:$L$141,"="&amp;L$3,'Audit Worksheet'!$B$18:$B$141,"="&amp;$J8)</f>
        <v>11</v>
      </c>
      <c r="M8">
        <f>COUNTIFS('Audit Worksheet'!$L$18:$L$141,"="&amp;M$3,'Audit Worksheet'!$B$18:$B$141,"="&amp;$J8)</f>
        <v>0</v>
      </c>
      <c r="N8" s="23">
        <f>SUM(K8:M8)</f>
        <v>11</v>
      </c>
    </row>
    <row r="9" spans="1:14" x14ac:dyDescent="0.25">
      <c r="A9" t="s">
        <v>532</v>
      </c>
      <c r="B9" s="10">
        <f>COUNTIFS('Control Worksheet'!$K$18:$K$141,"="&amp;B$3,'Control Worksheet'!$B$18:$B$141,"="&amp;$A9)</f>
        <v>0</v>
      </c>
      <c r="C9" s="10">
        <f>COUNTIFS('Control Worksheet'!$K$18:$K$141,"="&amp;C$3,'Control Worksheet'!$B$18:$B$141,"="&amp;$A9)</f>
        <v>0</v>
      </c>
      <c r="D9" s="10">
        <f>COUNTIFS('Control Worksheet'!$K$18:$K$141,"="&amp;D$3,'Control Worksheet'!$B$18:$B$141,"="&amp;$A9)</f>
        <v>0</v>
      </c>
      <c r="E9" s="10">
        <f>COUNTIFS('Control Worksheet'!$K$18:$K$141,"="&amp;E$3,'Control Worksheet'!$B$18:$B$141,"="&amp;$A9)</f>
        <v>3</v>
      </c>
      <c r="F9" s="10">
        <f>COUNTIFS('Control Worksheet'!$K$18:$K$141,"="&amp;F$3,'Control Worksheet'!$B$18:$B$141,"="&amp;$A9)</f>
        <v>0</v>
      </c>
      <c r="G9" s="24">
        <f t="shared" si="0"/>
        <v>3</v>
      </c>
      <c r="J9" t="s">
        <v>532</v>
      </c>
      <c r="K9">
        <f>COUNTIFS('Audit Worksheet'!$L$18:$L$141,"="&amp;K$3,'Audit Worksheet'!$B$18:$B$141,"="&amp;$J9)</f>
        <v>0</v>
      </c>
      <c r="L9">
        <f>COUNTIFS('Audit Worksheet'!$L$18:$L$141,"="&amp;L$3,'Audit Worksheet'!$B$18:$B$141,"="&amp;$J9)</f>
        <v>3</v>
      </c>
      <c r="M9">
        <f>COUNTIFS('Audit Worksheet'!$L$18:$L$141,"="&amp;M$3,'Audit Worksheet'!$B$18:$B$141,"="&amp;$J9)</f>
        <v>0</v>
      </c>
      <c r="N9" s="23">
        <f>SUM(K9:M9)</f>
        <v>3</v>
      </c>
    </row>
    <row r="10" spans="1:14" x14ac:dyDescent="0.25">
      <c r="A10" t="s">
        <v>243</v>
      </c>
      <c r="B10" s="10">
        <f>COUNTIFS('Control Worksheet'!$K$18:$K$141,"="&amp;B$3,'Control Worksheet'!$B$18:$B$141,"="&amp;$A10)</f>
        <v>0</v>
      </c>
      <c r="C10" s="10">
        <f>COUNTIFS('Control Worksheet'!$K$18:$K$141,"="&amp;C$3,'Control Worksheet'!$B$18:$B$141,"="&amp;$A10)</f>
        <v>0</v>
      </c>
      <c r="D10" s="10">
        <f>COUNTIFS('Control Worksheet'!$K$18:$K$141,"="&amp;D$3,'Control Worksheet'!$B$18:$B$141,"="&amp;$A10)</f>
        <v>0</v>
      </c>
      <c r="E10" s="10">
        <f>COUNTIFS('Control Worksheet'!$K$18:$K$141,"="&amp;E$3,'Control Worksheet'!$B$18:$B$141,"="&amp;$A10)</f>
        <v>6</v>
      </c>
      <c r="F10" s="10">
        <f>COUNTIFS('Control Worksheet'!$K$18:$K$141,"="&amp;F$3,'Control Worksheet'!$B$18:$B$141,"="&amp;$A10)</f>
        <v>0</v>
      </c>
      <c r="G10" s="24">
        <f t="shared" si="0"/>
        <v>6</v>
      </c>
      <c r="J10" t="s">
        <v>243</v>
      </c>
      <c r="K10">
        <f>COUNTIFS('Audit Worksheet'!$L$18:$L$141,"="&amp;K$3,'Audit Worksheet'!$B$18:$B$141,"="&amp;$J10)</f>
        <v>0</v>
      </c>
      <c r="L10">
        <f>COUNTIFS('Audit Worksheet'!$L$18:$L$141,"="&amp;L$3,'Audit Worksheet'!$B$18:$B$141,"="&amp;$J10)</f>
        <v>6</v>
      </c>
      <c r="M10">
        <f>COUNTIFS('Audit Worksheet'!$L$18:$L$141,"="&amp;M$3,'Audit Worksheet'!$B$18:$B$141,"="&amp;$J10)</f>
        <v>0</v>
      </c>
      <c r="N10" s="23">
        <f>SUM(K10:M10)</f>
        <v>6</v>
      </c>
    </row>
    <row r="11" spans="1:14" x14ac:dyDescent="0.25">
      <c r="A11" t="s">
        <v>268</v>
      </c>
      <c r="B11" s="10">
        <f>COUNTIFS('Control Worksheet'!$K$18:$K$141,"="&amp;B$3,'Control Worksheet'!$B$18:$B$141,"="&amp;$A11)</f>
        <v>0</v>
      </c>
      <c r="C11" s="10">
        <f>COUNTIFS('Control Worksheet'!$K$18:$K$141,"="&amp;C$3,'Control Worksheet'!$B$18:$B$141,"="&amp;$A11)</f>
        <v>0</v>
      </c>
      <c r="D11" s="10">
        <f>COUNTIFS('Control Worksheet'!$K$18:$K$141,"="&amp;D$3,'Control Worksheet'!$B$18:$B$141,"="&amp;$A11)</f>
        <v>0</v>
      </c>
      <c r="E11" s="10">
        <f>COUNTIFS('Control Worksheet'!$K$18:$K$141,"="&amp;E$3,'Control Worksheet'!$B$18:$B$141,"="&amp;$A11)</f>
        <v>9</v>
      </c>
      <c r="F11" s="10">
        <f>COUNTIFS('Control Worksheet'!$K$18:$K$141,"="&amp;F$3,'Control Worksheet'!$B$18:$B$141,"="&amp;$A11)</f>
        <v>0</v>
      </c>
      <c r="G11" s="24">
        <f t="shared" si="0"/>
        <v>9</v>
      </c>
      <c r="J11" t="s">
        <v>268</v>
      </c>
      <c r="K11">
        <f>COUNTIFS('Audit Worksheet'!$L$18:$L$141,"="&amp;K$3,'Audit Worksheet'!$B$18:$B$141,"="&amp;$J11)</f>
        <v>0</v>
      </c>
      <c r="L11">
        <f>COUNTIFS('Audit Worksheet'!$L$18:$L$141,"="&amp;L$3,'Audit Worksheet'!$B$18:$B$141,"="&amp;$J11)</f>
        <v>9</v>
      </c>
      <c r="M11">
        <f>COUNTIFS('Audit Worksheet'!$L$18:$L$141,"="&amp;M$3,'Audit Worksheet'!$B$18:$B$141,"="&amp;$J11)</f>
        <v>0</v>
      </c>
      <c r="N11" s="23">
        <f>SUM(K11:M11)</f>
        <v>9</v>
      </c>
    </row>
    <row r="12" spans="1:14"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0"/>
        <v>2</v>
      </c>
      <c r="J12" t="s">
        <v>305</v>
      </c>
      <c r="K12">
        <f>COUNTIFS('Audit Worksheet'!$L$18:$L$141,"="&amp;K$3,'Audit Worksheet'!$B$18:$B$141,"="&amp;$J12)</f>
        <v>0</v>
      </c>
      <c r="L12">
        <f>COUNTIFS('Audit Worksheet'!$L$18:$L$141,"="&amp;L$3,'Audit Worksheet'!$B$18:$B$141,"="&amp;$J12)</f>
        <v>2</v>
      </c>
      <c r="M12">
        <f>COUNTIFS('Audit Worksheet'!$L$18:$L$141,"="&amp;M$3,'Audit Worksheet'!$B$18:$B$141,"="&amp;$J12)</f>
        <v>0</v>
      </c>
      <c r="N12" s="23">
        <f>SUM(K12:M12)</f>
        <v>2</v>
      </c>
    </row>
    <row r="13" spans="1:14" x14ac:dyDescent="0.25">
      <c r="A13" t="s">
        <v>314</v>
      </c>
      <c r="B13" s="10">
        <f>COUNTIFS('Control Worksheet'!$K$18:$K$141,"="&amp;B$3,'Control Worksheet'!$B$18:$B$141,"="&amp;$A13)</f>
        <v>0</v>
      </c>
      <c r="C13" s="10">
        <f>COUNTIFS('Control Worksheet'!$K$18:$K$141,"="&amp;C$3,'Control Worksheet'!$B$18:$B$141,"="&amp;$A13)</f>
        <v>0</v>
      </c>
      <c r="D13" s="10">
        <f>COUNTIFS('Control Worksheet'!$K$18:$K$141,"="&amp;D$3,'Control Worksheet'!$B$18:$B$141,"="&amp;$A13)</f>
        <v>0</v>
      </c>
      <c r="E13" s="10">
        <f>COUNTIFS('Control Worksheet'!$K$18:$K$141,"="&amp;E$3,'Control Worksheet'!$B$18:$B$141,"="&amp;$A13)</f>
        <v>6</v>
      </c>
      <c r="F13" s="10">
        <f>COUNTIFS('Control Worksheet'!$K$18:$K$141,"="&amp;F$3,'Control Worksheet'!$B$18:$B$141,"="&amp;$A13)</f>
        <v>0</v>
      </c>
      <c r="G13" s="24">
        <f t="shared" si="0"/>
        <v>6</v>
      </c>
      <c r="J13" t="s">
        <v>314</v>
      </c>
      <c r="K13">
        <f>COUNTIFS('Audit Worksheet'!$L$18:$L$141,"="&amp;K$3,'Audit Worksheet'!$B$18:$B$141,"="&amp;$J13)</f>
        <v>0</v>
      </c>
      <c r="L13">
        <f>COUNTIFS('Audit Worksheet'!$L$18:$L$141,"="&amp;L$3,'Audit Worksheet'!$B$18:$B$141,"="&amp;$J13)</f>
        <v>6</v>
      </c>
      <c r="M13">
        <f>COUNTIFS('Audit Worksheet'!$L$18:$L$141,"="&amp;M$3,'Audit Worksheet'!$B$18:$B$141,"="&amp;$J13)</f>
        <v>0</v>
      </c>
      <c r="N13" s="23">
        <f>SUM(K13:M13)</f>
        <v>6</v>
      </c>
    </row>
    <row r="14" spans="1:14" x14ac:dyDescent="0.25">
      <c r="A14" t="s">
        <v>339</v>
      </c>
      <c r="B14" s="10">
        <f>COUNTIFS('Control Worksheet'!$K$18:$K$141,"="&amp;B$3,'Control Worksheet'!$B$18:$B$141,"="&amp;$A14)</f>
        <v>0</v>
      </c>
      <c r="C14" s="10">
        <f>COUNTIFS('Control Worksheet'!$K$18:$K$141,"="&amp;C$3,'Control Worksheet'!$B$18:$B$141,"="&amp;$A14)</f>
        <v>0</v>
      </c>
      <c r="D14" s="10">
        <f>COUNTIFS('Control Worksheet'!$K$18:$K$141,"="&amp;D$3,'Control Worksheet'!$B$18:$B$141,"="&amp;$A14)</f>
        <v>0</v>
      </c>
      <c r="E14" s="10">
        <f>COUNTIFS('Control Worksheet'!$K$18:$K$141,"="&amp;E$3,'Control Worksheet'!$B$18:$B$141,"="&amp;$A14)</f>
        <v>3</v>
      </c>
      <c r="F14" s="10">
        <f>COUNTIFS('Control Worksheet'!$K$18:$K$141,"="&amp;F$3,'Control Worksheet'!$B$18:$B$141,"="&amp;$A14)</f>
        <v>0</v>
      </c>
      <c r="G14" s="24">
        <f t="shared" si="0"/>
        <v>3</v>
      </c>
      <c r="J14" t="s">
        <v>339</v>
      </c>
      <c r="K14">
        <f>COUNTIFS('Audit Worksheet'!$L$18:$L$141,"="&amp;K$3,'Audit Worksheet'!$B$18:$B$141,"="&amp;$J14)</f>
        <v>0</v>
      </c>
      <c r="L14">
        <f>COUNTIFS('Audit Worksheet'!$L$18:$L$141,"="&amp;L$3,'Audit Worksheet'!$B$18:$B$141,"="&amp;$J14)</f>
        <v>3</v>
      </c>
      <c r="M14">
        <f>COUNTIFS('Audit Worksheet'!$L$18:$L$141,"="&amp;M$3,'Audit Worksheet'!$B$18:$B$141,"="&amp;$J14)</f>
        <v>0</v>
      </c>
      <c r="N14" s="23">
        <f>SUM(K14:M14)</f>
        <v>3</v>
      </c>
    </row>
    <row r="15" spans="1:14" x14ac:dyDescent="0.25">
      <c r="A15" t="s">
        <v>352</v>
      </c>
      <c r="B15" s="10">
        <f>COUNTIFS('Control Worksheet'!$K$18:$K$141,"="&amp;B$3,'Control Worksheet'!$B$18:$B$141,"="&amp;$A15)</f>
        <v>0</v>
      </c>
      <c r="C15" s="10">
        <f>COUNTIFS('Control Worksheet'!$K$18:$K$141,"="&amp;C$3,'Control Worksheet'!$B$18:$B$141,"="&amp;$A15)</f>
        <v>0</v>
      </c>
      <c r="D15" s="10">
        <f>COUNTIFS('Control Worksheet'!$K$18:$K$141,"="&amp;D$3,'Control Worksheet'!$B$18:$B$141,"="&amp;$A15)</f>
        <v>0</v>
      </c>
      <c r="E15" s="10">
        <f>COUNTIFS('Control Worksheet'!$K$18:$K$141,"="&amp;E$3,'Control Worksheet'!$B$18:$B$141,"="&amp;$A15)</f>
        <v>4</v>
      </c>
      <c r="F15" s="10">
        <f>COUNTIFS('Control Worksheet'!$K$18:$K$141,"="&amp;F$3,'Control Worksheet'!$B$18:$B$141,"="&amp;$A15)</f>
        <v>0</v>
      </c>
      <c r="G15" s="24">
        <f t="shared" si="0"/>
        <v>4</v>
      </c>
      <c r="J15" t="s">
        <v>352</v>
      </c>
      <c r="K15">
        <f>COUNTIFS('Audit Worksheet'!$L$18:$L$141,"="&amp;K$3,'Audit Worksheet'!$B$18:$B$141,"="&amp;$J15)</f>
        <v>0</v>
      </c>
      <c r="L15">
        <f>COUNTIFS('Audit Worksheet'!$L$18:$L$141,"="&amp;L$3,'Audit Worksheet'!$B$18:$B$141,"="&amp;$J15)</f>
        <v>4</v>
      </c>
      <c r="M15">
        <f>COUNTIFS('Audit Worksheet'!$L$18:$L$141,"="&amp;M$3,'Audit Worksheet'!$B$18:$B$141,"="&amp;$J15)</f>
        <v>0</v>
      </c>
      <c r="N15" s="23">
        <f>SUM(K15:M15)</f>
        <v>4</v>
      </c>
    </row>
    <row r="16" spans="1:14" x14ac:dyDescent="0.25">
      <c r="A16" t="s">
        <v>369</v>
      </c>
      <c r="B16" s="10">
        <f>COUNTIFS('Control Worksheet'!$K$18:$K$141,"="&amp;B$3,'Control Worksheet'!$B$18:$B$141,"="&amp;$A16)</f>
        <v>4</v>
      </c>
      <c r="C16" s="10">
        <f>COUNTIFS('Control Worksheet'!$K$18:$K$141,"="&amp;C$3,'Control Worksheet'!$B$18:$B$141,"="&amp;$A16)</f>
        <v>0</v>
      </c>
      <c r="D16" s="10">
        <f>COUNTIFS('Control Worksheet'!$K$18:$K$141,"="&amp;D$3,'Control Worksheet'!$B$18:$B$141,"="&amp;$A16)</f>
        <v>0</v>
      </c>
      <c r="E16" s="10">
        <f>COUNTIFS('Control Worksheet'!$K$18:$K$141,"="&amp;E$3,'Control Worksheet'!$B$18:$B$141,"="&amp;$A16)</f>
        <v>12</v>
      </c>
      <c r="F16" s="10">
        <f>COUNTIFS('Control Worksheet'!$K$18:$K$141,"="&amp;F$3,'Control Worksheet'!$B$18:$B$141,"="&amp;$A16)</f>
        <v>0</v>
      </c>
      <c r="G16" s="24">
        <f t="shared" si="0"/>
        <v>16</v>
      </c>
      <c r="J16" t="s">
        <v>369</v>
      </c>
      <c r="K16">
        <f>COUNTIFS('Audit Worksheet'!$L$18:$L$141,"="&amp;K$3,'Audit Worksheet'!$B$18:$B$141,"="&amp;$J16)</f>
        <v>0</v>
      </c>
      <c r="L16">
        <f>COUNTIFS('Audit Worksheet'!$L$18:$L$141,"="&amp;L$3,'Audit Worksheet'!$B$18:$B$141,"="&amp;$J16)</f>
        <v>16</v>
      </c>
      <c r="M16">
        <f>COUNTIFS('Audit Worksheet'!$L$18:$L$141,"="&amp;M$3,'Audit Worksheet'!$B$18:$B$141,"="&amp;$J16)</f>
        <v>0</v>
      </c>
      <c r="N16" s="23">
        <f>SUM(K16:M16)</f>
        <v>16</v>
      </c>
    </row>
    <row r="17" spans="1:14"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0"/>
        <v>7</v>
      </c>
      <c r="J17" t="s">
        <v>434</v>
      </c>
      <c r="K17">
        <f>COUNTIFS('Audit Worksheet'!$L$18:$L$141,"="&amp;K$3,'Audit Worksheet'!$B$18:$B$141,"="&amp;$J17)</f>
        <v>0</v>
      </c>
      <c r="L17">
        <f>COUNTIFS('Audit Worksheet'!$L$18:$L$141,"="&amp;L$3,'Audit Worksheet'!$B$18:$B$141,"="&amp;$J17)</f>
        <v>7</v>
      </c>
      <c r="M17">
        <f>COUNTIFS('Audit Worksheet'!$L$18:$L$141,"="&amp;M$3,'Audit Worksheet'!$B$18:$B$141,"="&amp;$J17)</f>
        <v>0</v>
      </c>
      <c r="N17" s="23">
        <f>SUM(K17:M17)</f>
        <v>7</v>
      </c>
    </row>
    <row r="18" spans="1:14" x14ac:dyDescent="0.25">
      <c r="A18" s="23" t="s">
        <v>533</v>
      </c>
      <c r="B18" s="24">
        <f>SUM(B4:B17)</f>
        <v>49</v>
      </c>
      <c r="C18" s="24">
        <f t="shared" ref="C18:G18" si="1">SUM(C4:C17)</f>
        <v>7</v>
      </c>
      <c r="D18" s="24">
        <f t="shared" si="1"/>
        <v>0</v>
      </c>
      <c r="E18" s="24">
        <f t="shared" si="1"/>
        <v>54</v>
      </c>
      <c r="F18" s="24">
        <f t="shared" si="1"/>
        <v>0</v>
      </c>
      <c r="G18" s="24">
        <f t="shared" si="1"/>
        <v>110</v>
      </c>
      <c r="J18" s="23" t="s">
        <v>533</v>
      </c>
      <c r="K18" s="23">
        <f>SUM(K4:K17)</f>
        <v>0</v>
      </c>
      <c r="L18" s="23">
        <f t="shared" ref="L18" si="2">SUM(L4:L17)</f>
        <v>110</v>
      </c>
      <c r="M18" s="23">
        <f t="shared" ref="M18" si="3">SUM(M4:M17)</f>
        <v>0</v>
      </c>
      <c r="N18" s="23">
        <f t="shared" ref="N18" si="4">SUM(N4:N17)</f>
        <v>110</v>
      </c>
    </row>
    <row r="20" spans="1:14" ht="21" x14ac:dyDescent="0.35">
      <c r="A20" s="41" t="s">
        <v>534</v>
      </c>
      <c r="B20" s="41"/>
      <c r="C20" s="41"/>
      <c r="D20" s="41"/>
      <c r="E20" s="41"/>
      <c r="F20" s="41"/>
      <c r="G20" s="41"/>
    </row>
    <row r="21" spans="1:14" ht="21" x14ac:dyDescent="0.35">
      <c r="A21" s="4" t="s">
        <v>0</v>
      </c>
      <c r="B21" s="4" t="s">
        <v>513</v>
      </c>
      <c r="C21" s="4" t="s">
        <v>529</v>
      </c>
      <c r="D21" s="4" t="s">
        <v>530</v>
      </c>
      <c r="E21" s="4" t="s">
        <v>514</v>
      </c>
      <c r="F21" s="4" t="s">
        <v>515</v>
      </c>
      <c r="G21" s="4" t="s">
        <v>533</v>
      </c>
      <c r="J21" s="41" t="s">
        <v>559</v>
      </c>
      <c r="K21" s="41"/>
      <c r="L21" s="41"/>
      <c r="M21" s="41"/>
      <c r="N21" s="41"/>
    </row>
    <row r="22" spans="1:14" x14ac:dyDescent="0.25">
      <c r="A22" t="s">
        <v>7</v>
      </c>
      <c r="B22" s="10">
        <f>COUNTIFS('Control Worksheet'!$I$18:$I$141,"="&amp;B$21,'Control Worksheet'!$B$18:$B$141,"="&amp;$A22)</f>
        <v>0</v>
      </c>
      <c r="C22" s="10">
        <f>COUNTIFS('Control Worksheet'!$I$18:$I$141,"="&amp;C$21,'Control Worksheet'!$B$18:$B$141,"="&amp;$A22)</f>
        <v>2</v>
      </c>
      <c r="D22" s="10">
        <f>COUNTIFS('Control Worksheet'!$I$18:$I$141,"="&amp;D$21,'Control Worksheet'!$B$18:$B$141,"="&amp;$A22)</f>
        <v>0</v>
      </c>
      <c r="E22" s="10">
        <f>COUNTIFS('Control Worksheet'!$I$18:$I$141,"="&amp;E$21,'Control Worksheet'!$B$18:$B$141,"="&amp;$A22)</f>
        <v>19</v>
      </c>
      <c r="F22" s="10">
        <f>COUNTIFS('Control Worksheet'!$I$18:$I$141,"="&amp;F$21,'Control Worksheet'!$B$18:$B$141,"="&amp;$A22)</f>
        <v>1</v>
      </c>
      <c r="G22" s="24">
        <f>SUM(B22:F22)</f>
        <v>22</v>
      </c>
    </row>
    <row r="23" spans="1:14"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9</v>
      </c>
      <c r="F23" s="10">
        <f>COUNTIFS('Control Worksheet'!$I$18:$I$141,"="&amp;F$21,'Control Worksheet'!$B$18:$B$141,"="&amp;$A23)</f>
        <v>0</v>
      </c>
      <c r="G23" s="24">
        <f t="shared" ref="G23:G35" si="5">SUM(B23:F23)</f>
        <v>9</v>
      </c>
      <c r="J23" t="s">
        <v>560</v>
      </c>
      <c r="K23">
        <f>COUNTIF(POAMRegister[Status],"="&amp;xValues!H2)</f>
        <v>0</v>
      </c>
    </row>
    <row r="24" spans="1:14"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3</v>
      </c>
      <c r="F24" s="10">
        <f>COUNTIFS('Control Worksheet'!$I$18:$I$141,"="&amp;F$21,'Control Worksheet'!$B$18:$B$141,"="&amp;$A24)</f>
        <v>0</v>
      </c>
      <c r="G24" s="24">
        <f t="shared" si="5"/>
        <v>3</v>
      </c>
      <c r="J24" t="s">
        <v>563</v>
      </c>
      <c r="K24">
        <f ca="1">COUNTIFS(POAMRegister[Status],"="&amp;xValues!H2,POAMRegister[Completion Date],"&lt;"&amp;TODAY() + 30)</f>
        <v>0</v>
      </c>
    </row>
    <row r="25" spans="1:14" x14ac:dyDescent="0.25">
      <c r="A25" t="s">
        <v>148</v>
      </c>
      <c r="B25" s="10">
        <f>COUNTIFS('Control Worksheet'!$I$18:$I$141,"="&amp;B$21,'Control Worksheet'!$B$18:$B$141,"="&amp;$A25)</f>
        <v>0</v>
      </c>
      <c r="C25" s="10">
        <f>COUNTIFS('Control Worksheet'!$I$18:$I$141,"="&amp;C$21,'Control Worksheet'!$B$18:$B$141,"="&amp;$A25)</f>
        <v>9</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5"/>
        <v>9</v>
      </c>
      <c r="J25" t="s">
        <v>561</v>
      </c>
      <c r="K25">
        <f>COUNTIF(POAMRegister[Status],"="&amp;xValues!H3)</f>
        <v>0</v>
      </c>
    </row>
    <row r="26" spans="1:14"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11</v>
      </c>
      <c r="F26" s="10">
        <f>COUNTIFS('Control Worksheet'!$I$18:$I$141,"="&amp;F$21,'Control Worksheet'!$B$18:$B$141,"="&amp;$A26)</f>
        <v>0</v>
      </c>
      <c r="G26" s="24">
        <f t="shared" si="5"/>
        <v>11</v>
      </c>
      <c r="J26" t="s">
        <v>562</v>
      </c>
      <c r="K26">
        <f ca="1">COUNTIFS(POAMRegister[Status],"="&amp;xValues!H2,POAMRegister[Completion Date],"&lt;"&amp;TODAY())</f>
        <v>0</v>
      </c>
    </row>
    <row r="27" spans="1:14" x14ac:dyDescent="0.25">
      <c r="A27" t="s">
        <v>532</v>
      </c>
      <c r="B27" s="10">
        <f>COUNTIFS('Control Worksheet'!$I$18:$I$141,"="&amp;B$21,'Control Worksheet'!$B$18:$B$141,"="&amp;$A27)</f>
        <v>0</v>
      </c>
      <c r="C27" s="10">
        <f>COUNTIFS('Control Worksheet'!$I$18:$I$141,"="&amp;C$21,'Control Worksheet'!$B$18:$B$141,"="&amp;$A27)</f>
        <v>3</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5"/>
        <v>3</v>
      </c>
    </row>
    <row r="28" spans="1:14" x14ac:dyDescent="0.25">
      <c r="A28" t="s">
        <v>243</v>
      </c>
      <c r="B28" s="10">
        <f>COUNTIFS('Control Worksheet'!$I$18:$I$141,"="&amp;B$21,'Control Worksheet'!$B$18:$B$141,"="&amp;$A28)</f>
        <v>0</v>
      </c>
      <c r="C28" s="10">
        <f>COUNTIFS('Control Worksheet'!$I$18:$I$141,"="&amp;C$21,'Control Worksheet'!$B$18:$B$141,"="&amp;$A28)</f>
        <v>6</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5"/>
        <v>6</v>
      </c>
    </row>
    <row r="29" spans="1:14" x14ac:dyDescent="0.25">
      <c r="A29" t="s">
        <v>268</v>
      </c>
      <c r="B29" s="10">
        <f>COUNTIFS('Control Worksheet'!$I$18:$I$141,"="&amp;B$21,'Control Worksheet'!$B$18:$B$141,"="&amp;$A29)</f>
        <v>0</v>
      </c>
      <c r="C29" s="10">
        <f>COUNTIFS('Control Worksheet'!$I$18:$I$141,"="&amp;C$21,'Control Worksheet'!$B$18:$B$141,"="&amp;$A29)</f>
        <v>9</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5"/>
        <v>9</v>
      </c>
    </row>
    <row r="30" spans="1:14"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5"/>
        <v>0</v>
      </c>
    </row>
    <row r="31" spans="1:14" x14ac:dyDescent="0.25">
      <c r="A31" t="s">
        <v>314</v>
      </c>
      <c r="B31" s="10">
        <f>COUNTIFS('Control Worksheet'!$I$18:$I$141,"="&amp;B$21,'Control Worksheet'!$B$18:$B$141,"="&amp;$A31)</f>
        <v>0</v>
      </c>
      <c r="C31" s="10">
        <f>COUNTIFS('Control Worksheet'!$I$18:$I$141,"="&amp;C$21,'Control Worksheet'!$B$18:$B$141,"="&amp;$A31)</f>
        <v>6</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5"/>
        <v>6</v>
      </c>
    </row>
    <row r="32" spans="1:14" x14ac:dyDescent="0.25">
      <c r="A32" t="s">
        <v>339</v>
      </c>
      <c r="B32" s="10">
        <f>COUNTIFS('Control Worksheet'!$I$18:$I$141,"="&amp;B$21,'Control Worksheet'!$B$18:$B$141,"="&amp;$A32)</f>
        <v>0</v>
      </c>
      <c r="C32" s="10">
        <f>COUNTIFS('Control Worksheet'!$I$18:$I$141,"="&amp;C$21,'Control Worksheet'!$B$18:$B$141,"="&amp;$A32)</f>
        <v>3</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5"/>
        <v>3</v>
      </c>
    </row>
    <row r="33" spans="1:7" x14ac:dyDescent="0.25">
      <c r="A33" t="s">
        <v>352</v>
      </c>
      <c r="B33" s="10">
        <f>COUNTIFS('Control Worksheet'!$I$18:$I$141,"="&amp;B$21,'Control Worksheet'!$B$18:$B$141,"="&amp;$A33)</f>
        <v>0</v>
      </c>
      <c r="C33" s="10">
        <f>COUNTIFS('Control Worksheet'!$I$18:$I$141,"="&amp;C$21,'Control Worksheet'!$B$18:$B$141,"="&amp;$A33)</f>
        <v>4</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5"/>
        <v>4</v>
      </c>
    </row>
    <row r="34" spans="1:7" x14ac:dyDescent="0.25">
      <c r="A34" t="s">
        <v>369</v>
      </c>
      <c r="B34" s="10">
        <f>COUNTIFS('Control Worksheet'!$I$18:$I$141,"="&amp;B$21,'Control Worksheet'!$B$18:$B$141,"="&amp;$A34)</f>
        <v>0</v>
      </c>
      <c r="C34" s="10">
        <f>COUNTIFS('Control Worksheet'!$I$18:$I$141,"="&amp;C$21,'Control Worksheet'!$B$18:$B$141,"="&amp;$A34)</f>
        <v>12</v>
      </c>
      <c r="D34" s="10">
        <f>COUNTIFS('Control Worksheet'!$I$18:$I$141,"="&amp;D$21,'Control Worksheet'!$B$18:$B$141,"="&amp;$A34)</f>
        <v>0</v>
      </c>
      <c r="E34" s="10">
        <f>COUNTIFS('Control Worksheet'!$I$18:$I$141,"="&amp;E$21,'Control Worksheet'!$B$18:$B$141,"="&amp;$A34)</f>
        <v>4</v>
      </c>
      <c r="F34" s="10">
        <f>COUNTIFS('Control Worksheet'!$I$18:$I$141,"="&amp;F$21,'Control Worksheet'!$B$18:$B$141,"="&amp;$A34)</f>
        <v>0</v>
      </c>
      <c r="G34" s="24">
        <f t="shared" si="5"/>
        <v>16</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7</v>
      </c>
      <c r="F35" s="10">
        <f>COUNTIFS('Control Worksheet'!$I$18:$I$141,"="&amp;F$21,'Control Worksheet'!$B$18:$B$141,"="&amp;$A35)</f>
        <v>0</v>
      </c>
      <c r="G35" s="24">
        <f t="shared" si="5"/>
        <v>7</v>
      </c>
    </row>
    <row r="36" spans="1:7" x14ac:dyDescent="0.25">
      <c r="A36" s="23" t="s">
        <v>533</v>
      </c>
      <c r="B36" s="24">
        <f>SUM(B22:B35)</f>
        <v>0</v>
      </c>
      <c r="C36" s="24">
        <f t="shared" ref="C36:G36" si="6">SUM(C22:C35)</f>
        <v>54</v>
      </c>
      <c r="D36" s="24">
        <f t="shared" si="6"/>
        <v>0</v>
      </c>
      <c r="E36" s="24">
        <f t="shared" si="6"/>
        <v>53</v>
      </c>
      <c r="F36" s="24">
        <f t="shared" si="6"/>
        <v>1</v>
      </c>
      <c r="G36" s="24">
        <f t="shared" si="6"/>
        <v>108</v>
      </c>
    </row>
  </sheetData>
  <mergeCells count="4">
    <mergeCell ref="A20:G20"/>
    <mergeCell ref="J2:M2"/>
    <mergeCell ref="A2:G2"/>
    <mergeCell ref="J21:N21"/>
  </mergeCells>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M41" sqref="M41"/>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2" t="s">
        <v>536</v>
      </c>
      <c r="D2" s="42"/>
      <c r="E2" s="42"/>
      <c r="F2" s="42"/>
      <c r="G2" s="42"/>
      <c r="H2" s="42"/>
      <c r="I2" s="42"/>
      <c r="J2" s="42"/>
      <c r="K2" s="42"/>
      <c r="L2" s="42"/>
      <c r="M2" s="42"/>
    </row>
    <row r="3" spans="3:13" x14ac:dyDescent="0.25">
      <c r="C3" s="42"/>
      <c r="D3" s="42"/>
      <c r="E3" s="42"/>
      <c r="F3" s="42"/>
      <c r="G3" s="42"/>
      <c r="H3" s="42"/>
      <c r="I3" s="42"/>
      <c r="J3" s="42"/>
      <c r="K3" s="42"/>
      <c r="L3" s="42"/>
      <c r="M3" s="42"/>
    </row>
    <row r="24" spans="11:11" x14ac:dyDescent="0.25">
      <c r="K24" t="s">
        <v>564</v>
      </c>
    </row>
  </sheetData>
  <mergeCells count="1">
    <mergeCell ref="C2: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1" zoomScaleNormal="100" workbookViewId="0">
      <selection activeCell="C4" sqref="C4:K8"/>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7" t="str">
        <f>CONCATENATE("NIST 800-171 Assessment Interview: ",E11," for ", E10)</f>
        <v xml:space="preserve">NIST 800-171 Assessment Interview:  for </v>
      </c>
      <c r="D1" s="58"/>
      <c r="E1" s="58"/>
      <c r="F1" s="58"/>
      <c r="G1" s="58"/>
      <c r="H1" s="58"/>
      <c r="I1" s="58"/>
      <c r="J1" s="58"/>
      <c r="K1" s="58"/>
      <c r="L1" s="2"/>
    </row>
    <row r="3" spans="3:12" x14ac:dyDescent="0.25">
      <c r="C3" s="56" t="s">
        <v>466</v>
      </c>
      <c r="D3" s="49"/>
      <c r="E3" s="49"/>
      <c r="F3" s="49"/>
      <c r="G3" s="49"/>
      <c r="H3" s="49"/>
      <c r="I3" s="49"/>
      <c r="J3" s="49"/>
      <c r="K3" s="49"/>
      <c r="L3" s="3"/>
    </row>
    <row r="4" spans="3:12" x14ac:dyDescent="0.25">
      <c r="C4" s="54" t="s">
        <v>485</v>
      </c>
      <c r="D4" s="55"/>
      <c r="E4" s="55"/>
      <c r="F4" s="55"/>
      <c r="G4" s="55"/>
      <c r="H4" s="55"/>
      <c r="I4" s="55"/>
      <c r="J4" s="55"/>
      <c r="K4" s="55"/>
    </row>
    <row r="5" spans="3:12" x14ac:dyDescent="0.25">
      <c r="C5" s="55"/>
      <c r="D5" s="55"/>
      <c r="E5" s="55"/>
      <c r="F5" s="55"/>
      <c r="G5" s="55"/>
      <c r="H5" s="55"/>
      <c r="I5" s="55"/>
      <c r="J5" s="55"/>
      <c r="K5" s="55"/>
    </row>
    <row r="6" spans="3:12" x14ac:dyDescent="0.25">
      <c r="C6" s="55"/>
      <c r="D6" s="55"/>
      <c r="E6" s="55"/>
      <c r="F6" s="55"/>
      <c r="G6" s="55"/>
      <c r="H6" s="55"/>
      <c r="I6" s="55"/>
      <c r="J6" s="55"/>
      <c r="K6" s="55"/>
    </row>
    <row r="7" spans="3:12" x14ac:dyDescent="0.25">
      <c r="C7" s="55"/>
      <c r="D7" s="55"/>
      <c r="E7" s="55"/>
      <c r="F7" s="55"/>
      <c r="G7" s="55"/>
      <c r="H7" s="55"/>
      <c r="I7" s="55"/>
      <c r="J7" s="55"/>
      <c r="K7" s="55"/>
    </row>
    <row r="8" spans="3:12" x14ac:dyDescent="0.25">
      <c r="C8" s="55"/>
      <c r="D8" s="55"/>
      <c r="E8" s="55"/>
      <c r="F8" s="55"/>
      <c r="G8" s="55"/>
      <c r="H8" s="55"/>
      <c r="I8" s="55"/>
      <c r="J8" s="55"/>
      <c r="K8" s="55"/>
    </row>
    <row r="10" spans="3:12" x14ac:dyDescent="0.25">
      <c r="C10" s="59" t="s">
        <v>480</v>
      </c>
      <c r="D10" s="60"/>
      <c r="E10" s="61"/>
      <c r="F10" s="62"/>
      <c r="G10" s="62"/>
      <c r="H10" s="62"/>
      <c r="I10" s="62"/>
      <c r="J10" s="62"/>
      <c r="K10" s="63"/>
    </row>
    <row r="11" spans="3:12" x14ac:dyDescent="0.25">
      <c r="C11" s="50" t="s">
        <v>476</v>
      </c>
      <c r="D11" s="51"/>
      <c r="E11" s="43"/>
      <c r="F11" s="44"/>
      <c r="G11" s="44"/>
      <c r="H11" s="44"/>
      <c r="I11" s="44"/>
      <c r="J11" s="44"/>
      <c r="K11" s="45"/>
    </row>
    <row r="12" spans="3:12" x14ac:dyDescent="0.25">
      <c r="C12" s="50" t="s">
        <v>478</v>
      </c>
      <c r="D12" s="51"/>
      <c r="E12" s="43"/>
      <c r="F12" s="44"/>
      <c r="G12" s="44"/>
      <c r="H12" s="44"/>
      <c r="I12" s="44"/>
      <c r="J12" s="44"/>
      <c r="K12" s="45"/>
    </row>
    <row r="13" spans="3:12" x14ac:dyDescent="0.25">
      <c r="C13" s="50" t="s">
        <v>477</v>
      </c>
      <c r="D13" s="51"/>
      <c r="E13" s="43"/>
      <c r="F13" s="44"/>
      <c r="G13" s="44"/>
      <c r="H13" s="44"/>
      <c r="I13" s="44"/>
      <c r="J13" s="44"/>
      <c r="K13" s="45"/>
    </row>
    <row r="14" spans="3:12" x14ac:dyDescent="0.25">
      <c r="C14" s="52" t="s">
        <v>479</v>
      </c>
      <c r="D14" s="53"/>
      <c r="E14" s="46"/>
      <c r="F14" s="47"/>
      <c r="G14" s="47"/>
      <c r="H14" s="47"/>
      <c r="I14" s="47"/>
      <c r="J14" s="47"/>
      <c r="K14" s="48"/>
    </row>
    <row r="16" spans="3:12" x14ac:dyDescent="0.25">
      <c r="C16" s="49" t="s">
        <v>482</v>
      </c>
      <c r="D16" s="49"/>
      <c r="E16" s="49"/>
      <c r="F16" s="49"/>
      <c r="G16" s="49"/>
      <c r="H16" s="49"/>
      <c r="I16" s="49"/>
      <c r="J16" s="49"/>
      <c r="K16" s="49"/>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568</v>
      </c>
      <c r="H18" s="14" t="s">
        <v>517</v>
      </c>
      <c r="I18" s="14" t="s">
        <v>514</v>
      </c>
      <c r="J18" s="14" t="s">
        <v>494</v>
      </c>
      <c r="K18" s="25" t="s">
        <v>490</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4" t="s">
        <v>568</v>
      </c>
      <c r="H19" s="17" t="s">
        <v>517</v>
      </c>
      <c r="I19" s="17" t="s">
        <v>514</v>
      </c>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t="s">
        <v>568</v>
      </c>
      <c r="H20" s="14" t="s">
        <v>517</v>
      </c>
      <c r="I20" s="14" t="s">
        <v>514</v>
      </c>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4" t="s">
        <v>568</v>
      </c>
      <c r="H21" s="17" t="s">
        <v>517</v>
      </c>
      <c r="I21" s="17" t="s">
        <v>514</v>
      </c>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t="s">
        <v>568</v>
      </c>
      <c r="H22" s="14" t="s">
        <v>517</v>
      </c>
      <c r="I22" s="14" t="s">
        <v>514</v>
      </c>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4" t="s">
        <v>568</v>
      </c>
      <c r="H23" s="17" t="s">
        <v>517</v>
      </c>
      <c r="I23" s="17" t="s">
        <v>514</v>
      </c>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t="s">
        <v>568</v>
      </c>
      <c r="H24" s="14" t="s">
        <v>517</v>
      </c>
      <c r="I24" s="14" t="s">
        <v>514</v>
      </c>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4" t="s">
        <v>568</v>
      </c>
      <c r="H25" s="17" t="s">
        <v>517</v>
      </c>
      <c r="I25" s="17" t="s">
        <v>514</v>
      </c>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t="s">
        <v>515</v>
      </c>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4" t="s">
        <v>568</v>
      </c>
      <c r="H27" s="17" t="s">
        <v>517</v>
      </c>
      <c r="I27" s="17" t="s">
        <v>514</v>
      </c>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t="s">
        <v>568</v>
      </c>
      <c r="H28" s="14" t="s">
        <v>517</v>
      </c>
      <c r="I28" s="14" t="s">
        <v>514</v>
      </c>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4" t="s">
        <v>568</v>
      </c>
      <c r="H29" s="17" t="s">
        <v>517</v>
      </c>
      <c r="I29" s="17" t="s">
        <v>514</v>
      </c>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t="s">
        <v>568</v>
      </c>
      <c r="H30" s="14" t="s">
        <v>517</v>
      </c>
      <c r="I30" s="14" t="s">
        <v>514</v>
      </c>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4" t="s">
        <v>568</v>
      </c>
      <c r="H31" s="17" t="s">
        <v>517</v>
      </c>
      <c r="I31" s="17" t="s">
        <v>514</v>
      </c>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t="s">
        <v>565</v>
      </c>
      <c r="H32" s="14" t="s">
        <v>517</v>
      </c>
      <c r="I32" s="14" t="s">
        <v>529</v>
      </c>
      <c r="J32" s="14" t="s">
        <v>494</v>
      </c>
      <c r="K32" s="25" t="s">
        <v>489</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4" t="s">
        <v>568</v>
      </c>
      <c r="H33" s="17" t="s">
        <v>517</v>
      </c>
      <c r="I33" s="17" t="s">
        <v>514</v>
      </c>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t="s">
        <v>568</v>
      </c>
      <c r="H34" s="14" t="s">
        <v>517</v>
      </c>
      <c r="I34" s="14" t="s">
        <v>514</v>
      </c>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4" t="s">
        <v>568</v>
      </c>
      <c r="H35" s="17" t="s">
        <v>517</v>
      </c>
      <c r="I35" s="17" t="s">
        <v>514</v>
      </c>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t="s">
        <v>568</v>
      </c>
      <c r="H36" s="14" t="s">
        <v>517</v>
      </c>
      <c r="I36" s="14" t="s">
        <v>514</v>
      </c>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4" t="s">
        <v>568</v>
      </c>
      <c r="H37" s="17" t="s">
        <v>517</v>
      </c>
      <c r="I37" s="17" t="s">
        <v>514</v>
      </c>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t="s">
        <v>568</v>
      </c>
      <c r="H38" s="14" t="s">
        <v>517</v>
      </c>
      <c r="I38" s="14" t="s">
        <v>514</v>
      </c>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4" t="s">
        <v>565</v>
      </c>
      <c r="H39" s="17" t="s">
        <v>517</v>
      </c>
      <c r="I39" s="17" t="s">
        <v>529</v>
      </c>
      <c r="J39" s="17" t="s">
        <v>494</v>
      </c>
      <c r="K39" s="25" t="s">
        <v>489</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4" t="s">
        <v>568</v>
      </c>
      <c r="H41" s="17" t="s">
        <v>517</v>
      </c>
      <c r="I41" s="17" t="s">
        <v>514</v>
      </c>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t="s">
        <v>568</v>
      </c>
      <c r="H42" s="14" t="s">
        <v>517</v>
      </c>
      <c r="I42" s="14" t="s">
        <v>514</v>
      </c>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4" t="s">
        <v>568</v>
      </c>
      <c r="H43" s="17" t="s">
        <v>517</v>
      </c>
      <c r="I43" s="17" t="s">
        <v>514</v>
      </c>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4" t="s">
        <v>568</v>
      </c>
      <c r="H45" s="17" t="s">
        <v>517</v>
      </c>
      <c r="I45" s="17" t="s">
        <v>514</v>
      </c>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t="s">
        <v>568</v>
      </c>
      <c r="H46" s="14" t="s">
        <v>517</v>
      </c>
      <c r="I46" s="14" t="s">
        <v>514</v>
      </c>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4" t="s">
        <v>568</v>
      </c>
      <c r="H47" s="17" t="s">
        <v>517</v>
      </c>
      <c r="I47" s="17" t="s">
        <v>514</v>
      </c>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t="s">
        <v>568</v>
      </c>
      <c r="H48" s="14" t="s">
        <v>517</v>
      </c>
      <c r="I48" s="14" t="s">
        <v>514</v>
      </c>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4" t="s">
        <v>568</v>
      </c>
      <c r="H49" s="17" t="s">
        <v>517</v>
      </c>
      <c r="I49" s="17" t="s">
        <v>514</v>
      </c>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t="s">
        <v>568</v>
      </c>
      <c r="H50" s="14" t="s">
        <v>517</v>
      </c>
      <c r="I50" s="14" t="s">
        <v>514</v>
      </c>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4" t="s">
        <v>568</v>
      </c>
      <c r="H51" s="17" t="s">
        <v>517</v>
      </c>
      <c r="I51" s="17" t="s">
        <v>514</v>
      </c>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t="s">
        <v>568</v>
      </c>
      <c r="H52" s="14" t="s">
        <v>517</v>
      </c>
      <c r="I52" s="14" t="s">
        <v>514</v>
      </c>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4" t="s">
        <v>568</v>
      </c>
      <c r="H53" s="17" t="s">
        <v>517</v>
      </c>
      <c r="I53" s="17" t="s">
        <v>514</v>
      </c>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4" t="s">
        <v>565</v>
      </c>
      <c r="H55" s="17" t="s">
        <v>517</v>
      </c>
      <c r="I55" s="17" t="s">
        <v>529</v>
      </c>
      <c r="J55" s="17" t="s">
        <v>494</v>
      </c>
      <c r="K55" s="25" t="s">
        <v>489</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t="s">
        <v>565</v>
      </c>
      <c r="H56" s="14" t="s">
        <v>517</v>
      </c>
      <c r="I56" s="14" t="s">
        <v>529</v>
      </c>
      <c r="J56" s="14" t="s">
        <v>494</v>
      </c>
      <c r="K56" s="25" t="s">
        <v>489</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4" t="s">
        <v>565</v>
      </c>
      <c r="H57" s="17" t="s">
        <v>517</v>
      </c>
      <c r="I57" s="17" t="s">
        <v>529</v>
      </c>
      <c r="J57" s="17" t="s">
        <v>494</v>
      </c>
      <c r="K57" s="25" t="s">
        <v>489</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t="s">
        <v>565</v>
      </c>
      <c r="H58" s="14" t="s">
        <v>517</v>
      </c>
      <c r="I58" s="14" t="s">
        <v>529</v>
      </c>
      <c r="J58" s="14" t="s">
        <v>494</v>
      </c>
      <c r="K58" s="25" t="s">
        <v>489</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4" t="s">
        <v>565</v>
      </c>
      <c r="H59" s="17" t="s">
        <v>517</v>
      </c>
      <c r="I59" s="17" t="s">
        <v>529</v>
      </c>
      <c r="J59" s="17" t="s">
        <v>494</v>
      </c>
      <c r="K59" s="25" t="s">
        <v>489</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t="s">
        <v>565</v>
      </c>
      <c r="H60" s="14" t="s">
        <v>517</v>
      </c>
      <c r="I60" s="14" t="s">
        <v>529</v>
      </c>
      <c r="J60" s="14" t="s">
        <v>494</v>
      </c>
      <c r="K60" s="25" t="s">
        <v>489</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4" t="s">
        <v>565</v>
      </c>
      <c r="H61" s="17" t="s">
        <v>517</v>
      </c>
      <c r="I61" s="17" t="s">
        <v>529</v>
      </c>
      <c r="J61" s="17" t="s">
        <v>494</v>
      </c>
      <c r="K61" s="25" t="s">
        <v>489</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t="s">
        <v>565</v>
      </c>
      <c r="H62" s="14" t="s">
        <v>517</v>
      </c>
      <c r="I62" s="14" t="s">
        <v>529</v>
      </c>
      <c r="J62" s="14" t="s">
        <v>494</v>
      </c>
      <c r="K62" s="25" t="s">
        <v>489</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4" t="s">
        <v>565</v>
      </c>
      <c r="H63" s="17" t="s">
        <v>517</v>
      </c>
      <c r="I63" s="17" t="s">
        <v>529</v>
      </c>
      <c r="J63" s="17" t="s">
        <v>494</v>
      </c>
      <c r="K63" s="25" t="s">
        <v>489</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4" t="s">
        <v>568</v>
      </c>
      <c r="H65" s="17" t="s">
        <v>517</v>
      </c>
      <c r="I65" s="17" t="s">
        <v>514</v>
      </c>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t="s">
        <v>568</v>
      </c>
      <c r="H66" s="14" t="s">
        <v>517</v>
      </c>
      <c r="I66" s="14" t="s">
        <v>514</v>
      </c>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4" t="s">
        <v>568</v>
      </c>
      <c r="H67" s="17" t="s">
        <v>517</v>
      </c>
      <c r="I67" s="17" t="s">
        <v>514</v>
      </c>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t="s">
        <v>568</v>
      </c>
      <c r="H68" s="14" t="s">
        <v>517</v>
      </c>
      <c r="I68" s="14" t="s">
        <v>514</v>
      </c>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4" t="s">
        <v>568</v>
      </c>
      <c r="H69" s="17" t="s">
        <v>517</v>
      </c>
      <c r="I69" s="17" t="s">
        <v>514</v>
      </c>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t="s">
        <v>568</v>
      </c>
      <c r="H70" s="14" t="s">
        <v>517</v>
      </c>
      <c r="I70" s="14" t="s">
        <v>514</v>
      </c>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4" t="s">
        <v>568</v>
      </c>
      <c r="H71" s="17" t="s">
        <v>517</v>
      </c>
      <c r="I71" s="17" t="s">
        <v>514</v>
      </c>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t="s">
        <v>568</v>
      </c>
      <c r="H72" s="14" t="s">
        <v>517</v>
      </c>
      <c r="I72" s="14" t="s">
        <v>514</v>
      </c>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4" t="s">
        <v>568</v>
      </c>
      <c r="H73" s="17" t="s">
        <v>517</v>
      </c>
      <c r="I73" s="17" t="s">
        <v>514</v>
      </c>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t="s">
        <v>568</v>
      </c>
      <c r="H74" s="14" t="s">
        <v>517</v>
      </c>
      <c r="I74" s="14" t="s">
        <v>514</v>
      </c>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4" t="s">
        <v>568</v>
      </c>
      <c r="H75" s="17" t="s">
        <v>517</v>
      </c>
      <c r="I75" s="17" t="s">
        <v>514</v>
      </c>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4" t="s">
        <v>565</v>
      </c>
      <c r="H77" s="17" t="s">
        <v>517</v>
      </c>
      <c r="I77" s="17" t="s">
        <v>529</v>
      </c>
      <c r="J77" s="17" t="s">
        <v>494</v>
      </c>
      <c r="K77" s="25" t="s">
        <v>489</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t="s">
        <v>565</v>
      </c>
      <c r="H78" s="14" t="s">
        <v>517</v>
      </c>
      <c r="I78" s="14" t="s">
        <v>529</v>
      </c>
      <c r="J78" s="14" t="s">
        <v>494</v>
      </c>
      <c r="K78" s="25" t="s">
        <v>489</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4" t="s">
        <v>565</v>
      </c>
      <c r="H79" s="17" t="s">
        <v>517</v>
      </c>
      <c r="I79" s="17" t="s">
        <v>529</v>
      </c>
      <c r="J79" s="17" t="s">
        <v>494</v>
      </c>
      <c r="K79" s="25" t="s">
        <v>489</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4" t="s">
        <v>565</v>
      </c>
      <c r="H81" s="17" t="s">
        <v>517</v>
      </c>
      <c r="I81" s="17" t="s">
        <v>529</v>
      </c>
      <c r="J81" s="17" t="s">
        <v>494</v>
      </c>
      <c r="K81" s="25" t="s">
        <v>489</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t="s">
        <v>565</v>
      </c>
      <c r="H82" s="14" t="s">
        <v>517</v>
      </c>
      <c r="I82" s="14" t="s">
        <v>529</v>
      </c>
      <c r="J82" s="14" t="s">
        <v>494</v>
      </c>
      <c r="K82" s="25" t="s">
        <v>489</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4" t="s">
        <v>565</v>
      </c>
      <c r="H83" s="17" t="s">
        <v>517</v>
      </c>
      <c r="I83" s="17" t="s">
        <v>529</v>
      </c>
      <c r="J83" s="17" t="s">
        <v>494</v>
      </c>
      <c r="K83" s="25" t="s">
        <v>489</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t="s">
        <v>565</v>
      </c>
      <c r="H84" s="14" t="s">
        <v>517</v>
      </c>
      <c r="I84" s="14" t="s">
        <v>529</v>
      </c>
      <c r="J84" s="14" t="s">
        <v>494</v>
      </c>
      <c r="K84" s="25" t="s">
        <v>489</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4" t="s">
        <v>565</v>
      </c>
      <c r="H85" s="17" t="s">
        <v>517</v>
      </c>
      <c r="I85" s="17" t="s">
        <v>529</v>
      </c>
      <c r="J85" s="17" t="s">
        <v>494</v>
      </c>
      <c r="K85" s="25" t="s">
        <v>489</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t="s">
        <v>565</v>
      </c>
      <c r="H86" s="14" t="s">
        <v>517</v>
      </c>
      <c r="I86" s="14" t="s">
        <v>529</v>
      </c>
      <c r="J86" s="14" t="s">
        <v>494</v>
      </c>
      <c r="K86" s="25" t="s">
        <v>489</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t="s">
        <v>565</v>
      </c>
      <c r="H88" s="14" t="s">
        <v>517</v>
      </c>
      <c r="I88" s="14" t="s">
        <v>529</v>
      </c>
      <c r="J88" s="14" t="s">
        <v>494</v>
      </c>
      <c r="K88" s="25" t="s">
        <v>489</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4" t="s">
        <v>565</v>
      </c>
      <c r="H89" s="17" t="s">
        <v>517</v>
      </c>
      <c r="I89" s="17" t="s">
        <v>529</v>
      </c>
      <c r="J89" s="17" t="s">
        <v>494</v>
      </c>
      <c r="K89" s="25" t="s">
        <v>489</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t="s">
        <v>565</v>
      </c>
      <c r="H90" s="14" t="s">
        <v>517</v>
      </c>
      <c r="I90" s="14" t="s">
        <v>529</v>
      </c>
      <c r="J90" s="14" t="s">
        <v>494</v>
      </c>
      <c r="K90" s="25" t="s">
        <v>489</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4" t="s">
        <v>565</v>
      </c>
      <c r="H91" s="17" t="s">
        <v>517</v>
      </c>
      <c r="I91" s="17" t="s">
        <v>529</v>
      </c>
      <c r="J91" s="17" t="s">
        <v>494</v>
      </c>
      <c r="K91" s="25" t="s">
        <v>489</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t="s">
        <v>565</v>
      </c>
      <c r="H92" s="14" t="s">
        <v>517</v>
      </c>
      <c r="I92" s="14" t="s">
        <v>529</v>
      </c>
      <c r="J92" s="14" t="s">
        <v>494</v>
      </c>
      <c r="K92" s="25" t="s">
        <v>489</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4" t="s">
        <v>565</v>
      </c>
      <c r="H93" s="17" t="s">
        <v>517</v>
      </c>
      <c r="I93" s="17" t="s">
        <v>529</v>
      </c>
      <c r="J93" s="17" t="s">
        <v>494</v>
      </c>
      <c r="K93" s="25" t="s">
        <v>489</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t="s">
        <v>565</v>
      </c>
      <c r="H94" s="14" t="s">
        <v>517</v>
      </c>
      <c r="I94" s="14" t="s">
        <v>529</v>
      </c>
      <c r="J94" s="14" t="s">
        <v>494</v>
      </c>
      <c r="K94" s="25" t="s">
        <v>489</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4" t="s">
        <v>565</v>
      </c>
      <c r="H95" s="17" t="s">
        <v>517</v>
      </c>
      <c r="I95" s="17" t="s">
        <v>529</v>
      </c>
      <c r="J95" s="17" t="s">
        <v>494</v>
      </c>
      <c r="K95" s="25" t="s">
        <v>489</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t="s">
        <v>565</v>
      </c>
      <c r="H96" s="14" t="s">
        <v>517</v>
      </c>
      <c r="I96" s="14" t="s">
        <v>529</v>
      </c>
      <c r="J96" s="14" t="s">
        <v>494</v>
      </c>
      <c r="K96" s="25" t="s">
        <v>489</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4" t="s">
        <v>565</v>
      </c>
      <c r="H101" s="17" t="s">
        <v>517</v>
      </c>
      <c r="I101" s="17" t="s">
        <v>529</v>
      </c>
      <c r="J101" s="17" t="s">
        <v>494</v>
      </c>
      <c r="K101" s="25" t="s">
        <v>489</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t="s">
        <v>565</v>
      </c>
      <c r="H102" s="14" t="s">
        <v>517</v>
      </c>
      <c r="I102" s="14" t="s">
        <v>529</v>
      </c>
      <c r="J102" s="14" t="s">
        <v>494</v>
      </c>
      <c r="K102" s="25" t="s">
        <v>489</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4" t="s">
        <v>565</v>
      </c>
      <c r="H103" s="17" t="s">
        <v>517</v>
      </c>
      <c r="I103" s="17" t="s">
        <v>529</v>
      </c>
      <c r="J103" s="17" t="s">
        <v>494</v>
      </c>
      <c r="K103" s="25" t="s">
        <v>489</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t="s">
        <v>565</v>
      </c>
      <c r="H104" s="14" t="s">
        <v>517</v>
      </c>
      <c r="I104" s="14" t="s">
        <v>529</v>
      </c>
      <c r="J104" s="14" t="s">
        <v>494</v>
      </c>
      <c r="K104" s="25" t="s">
        <v>489</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4" t="s">
        <v>565</v>
      </c>
      <c r="H105" s="17" t="s">
        <v>517</v>
      </c>
      <c r="I105" s="17" t="s">
        <v>529</v>
      </c>
      <c r="J105" s="17" t="s">
        <v>494</v>
      </c>
      <c r="K105" s="25" t="s">
        <v>489</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t="s">
        <v>565</v>
      </c>
      <c r="H106" s="14" t="s">
        <v>517</v>
      </c>
      <c r="I106" s="14" t="s">
        <v>529</v>
      </c>
      <c r="J106" s="14" t="s">
        <v>494</v>
      </c>
      <c r="K106" s="25" t="s">
        <v>489</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t="s">
        <v>565</v>
      </c>
      <c r="H108" s="14" t="s">
        <v>517</v>
      </c>
      <c r="I108" s="14" t="s">
        <v>529</v>
      </c>
      <c r="J108" s="14" t="s">
        <v>494</v>
      </c>
      <c r="K108" s="25" t="s">
        <v>489</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4" t="s">
        <v>565</v>
      </c>
      <c r="H109" s="17" t="s">
        <v>517</v>
      </c>
      <c r="I109" s="17" t="s">
        <v>529</v>
      </c>
      <c r="J109" s="17" t="s">
        <v>494</v>
      </c>
      <c r="K109" s="25" t="s">
        <v>489</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t="s">
        <v>565</v>
      </c>
      <c r="H110" s="14" t="s">
        <v>517</v>
      </c>
      <c r="I110" s="14" t="s">
        <v>529</v>
      </c>
      <c r="J110" s="14" t="s">
        <v>494</v>
      </c>
      <c r="K110" s="25" t="s">
        <v>489</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t="s">
        <v>565</v>
      </c>
      <c r="H112" s="14" t="s">
        <v>517</v>
      </c>
      <c r="I112" s="14" t="s">
        <v>529</v>
      </c>
      <c r="J112" s="14" t="s">
        <v>494</v>
      </c>
      <c r="K112" s="25" t="s">
        <v>489</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4" t="s">
        <v>565</v>
      </c>
      <c r="H113" s="17" t="s">
        <v>517</v>
      </c>
      <c r="I113" s="17" t="s">
        <v>529</v>
      </c>
      <c r="J113" s="17" t="s">
        <v>494</v>
      </c>
      <c r="K113" s="25" t="s">
        <v>489</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t="s">
        <v>565</v>
      </c>
      <c r="H114" s="14" t="s">
        <v>517</v>
      </c>
      <c r="I114" s="14" t="s">
        <v>529</v>
      </c>
      <c r="J114" s="14" t="s">
        <v>494</v>
      </c>
      <c r="K114" s="25" t="s">
        <v>489</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4" t="s">
        <v>565</v>
      </c>
      <c r="H115" s="17" t="s">
        <v>517</v>
      </c>
      <c r="I115" s="17" t="s">
        <v>529</v>
      </c>
      <c r="J115" s="17" t="s">
        <v>494</v>
      </c>
      <c r="K115" s="25" t="s">
        <v>489</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4" t="s">
        <v>565</v>
      </c>
      <c r="H117" s="17" t="s">
        <v>517</v>
      </c>
      <c r="I117" s="17" t="s">
        <v>529</v>
      </c>
      <c r="J117" s="17" t="s">
        <v>494</v>
      </c>
      <c r="K117" s="25" t="s">
        <v>489</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t="s">
        <v>565</v>
      </c>
      <c r="H118" s="14" t="s">
        <v>517</v>
      </c>
      <c r="I118" s="14" t="s">
        <v>529</v>
      </c>
      <c r="J118" s="14" t="s">
        <v>494</v>
      </c>
      <c r="K118" s="25" t="s">
        <v>489</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4" t="s">
        <v>565</v>
      </c>
      <c r="H119" s="17" t="s">
        <v>517</v>
      </c>
      <c r="I119" s="17" t="s">
        <v>529</v>
      </c>
      <c r="J119" s="17" t="s">
        <v>494</v>
      </c>
      <c r="K119" s="25" t="s">
        <v>489</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t="s">
        <v>565</v>
      </c>
      <c r="H120" s="14" t="s">
        <v>517</v>
      </c>
      <c r="I120" s="14" t="s">
        <v>529</v>
      </c>
      <c r="J120" s="14" t="s">
        <v>494</v>
      </c>
      <c r="K120" s="25" t="s">
        <v>489</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4" t="s">
        <v>565</v>
      </c>
      <c r="H121" s="17" t="s">
        <v>517</v>
      </c>
      <c r="I121" s="17" t="s">
        <v>529</v>
      </c>
      <c r="J121" s="17" t="s">
        <v>494</v>
      </c>
      <c r="K121" s="25" t="s">
        <v>489</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t="s">
        <v>565</v>
      </c>
      <c r="H122" s="14" t="s">
        <v>517</v>
      </c>
      <c r="I122" s="14" t="s">
        <v>529</v>
      </c>
      <c r="J122" s="14" t="s">
        <v>494</v>
      </c>
      <c r="K122" s="25" t="s">
        <v>489</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4" t="s">
        <v>565</v>
      </c>
      <c r="H123" s="17" t="s">
        <v>517</v>
      </c>
      <c r="I123" s="17" t="s">
        <v>529</v>
      </c>
      <c r="J123" s="17" t="s">
        <v>494</v>
      </c>
      <c r="K123" s="25" t="s">
        <v>489</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t="s">
        <v>568</v>
      </c>
      <c r="H124" s="14" t="s">
        <v>517</v>
      </c>
      <c r="I124" s="14" t="s">
        <v>514</v>
      </c>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4" t="s">
        <v>565</v>
      </c>
      <c r="H125" s="17" t="s">
        <v>517</v>
      </c>
      <c r="I125" s="17" t="s">
        <v>529</v>
      </c>
      <c r="J125" s="17" t="s">
        <v>494</v>
      </c>
      <c r="K125" s="25" t="s">
        <v>489</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t="s">
        <v>568</v>
      </c>
      <c r="H126" s="14" t="s">
        <v>517</v>
      </c>
      <c r="I126" s="14" t="s">
        <v>514</v>
      </c>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4" t="s">
        <v>565</v>
      </c>
      <c r="H127" s="17" t="s">
        <v>517</v>
      </c>
      <c r="I127" s="17" t="s">
        <v>529</v>
      </c>
      <c r="J127" s="17" t="s">
        <v>494</v>
      </c>
      <c r="K127" s="25" t="s">
        <v>489</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t="s">
        <v>565</v>
      </c>
      <c r="H128" s="14" t="s">
        <v>517</v>
      </c>
      <c r="I128" s="14" t="s">
        <v>529</v>
      </c>
      <c r="J128" s="14" t="s">
        <v>494</v>
      </c>
      <c r="K128" s="25" t="s">
        <v>489</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4" t="s">
        <v>565</v>
      </c>
      <c r="H129" s="17" t="s">
        <v>517</v>
      </c>
      <c r="I129" s="17" t="s">
        <v>529</v>
      </c>
      <c r="J129" s="17" t="s">
        <v>494</v>
      </c>
      <c r="K129" s="25" t="s">
        <v>489</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t="s">
        <v>568</v>
      </c>
      <c r="H130" s="14" t="s">
        <v>517</v>
      </c>
      <c r="I130" s="14" t="s">
        <v>514</v>
      </c>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4" t="s">
        <v>568</v>
      </c>
      <c r="H131" s="17" t="s">
        <v>517</v>
      </c>
      <c r="I131" s="17" t="s">
        <v>514</v>
      </c>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t="s">
        <v>565</v>
      </c>
      <c r="H132" s="14" t="s">
        <v>517</v>
      </c>
      <c r="I132" s="14" t="s">
        <v>529</v>
      </c>
      <c r="J132" s="14" t="s">
        <v>494</v>
      </c>
      <c r="K132" s="25" t="s">
        <v>489</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t="s">
        <v>568</v>
      </c>
      <c r="H134" s="14" t="s">
        <v>517</v>
      </c>
      <c r="I134" s="14" t="s">
        <v>514</v>
      </c>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4" t="s">
        <v>568</v>
      </c>
      <c r="H135" s="17" t="s">
        <v>517</v>
      </c>
      <c r="I135" s="17" t="s">
        <v>514</v>
      </c>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t="s">
        <v>568</v>
      </c>
      <c r="H136" s="14" t="s">
        <v>517</v>
      </c>
      <c r="I136" s="14" t="s">
        <v>514</v>
      </c>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4" t="s">
        <v>568</v>
      </c>
      <c r="H137" s="17" t="s">
        <v>517</v>
      </c>
      <c r="I137" s="17" t="s">
        <v>514</v>
      </c>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t="s">
        <v>568</v>
      </c>
      <c r="H138" s="14" t="s">
        <v>517</v>
      </c>
      <c r="I138" s="14" t="s">
        <v>514</v>
      </c>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4" t="s">
        <v>568</v>
      </c>
      <c r="H139" s="17" t="s">
        <v>517</v>
      </c>
      <c r="I139" s="17" t="s">
        <v>514</v>
      </c>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t="s">
        <v>568</v>
      </c>
      <c r="H140" s="14" t="s">
        <v>517</v>
      </c>
      <c r="I140" s="14" t="s">
        <v>514</v>
      </c>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41"/>
  <sheetViews>
    <sheetView topLeftCell="C1" workbookViewId="0">
      <selection activeCell="K2" sqref="K1:K1048576"/>
    </sheetView>
  </sheetViews>
  <sheetFormatPr defaultRowHeight="15" x14ac:dyDescent="0.25"/>
  <cols>
    <col min="1" max="1" width="5.85546875" hidden="1" customWidth="1"/>
    <col min="2" max="2" width="9" hidden="1" customWidth="1"/>
    <col min="3" max="3" width="37" bestFit="1" customWidth="1"/>
    <col min="4" max="4" width="14.85546875" customWidth="1"/>
    <col min="5" max="5" width="7.140625" bestFit="1" customWidth="1"/>
    <col min="6" max="6" width="43.5703125" customWidth="1"/>
    <col min="7" max="7" width="21" hidden="1" customWidth="1"/>
    <col min="8" max="8" width="27.5703125" customWidth="1"/>
    <col min="9" max="9" width="22.28515625" hidden="1" customWidth="1"/>
    <col min="10" max="10" width="15.5703125" hidden="1" customWidth="1"/>
    <col min="11" max="11" width="15.42578125" hidden="1" customWidth="1"/>
    <col min="12" max="14" width="32" customWidth="1"/>
    <col min="15" max="15" width="47.42578125" customWidth="1"/>
    <col min="16" max="16" width="39.140625" customWidth="1"/>
  </cols>
  <sheetData>
    <row r="1" spans="3:16" ht="21" x14ac:dyDescent="0.35">
      <c r="C1" s="57" t="str">
        <f>CONCATENATE("NIST 800-171 Assessment Interview: ",E11," for ", E10)</f>
        <v>NIST 800-171 Assessment Interview: 0 for 0</v>
      </c>
      <c r="D1" s="58"/>
      <c r="E1" s="58"/>
      <c r="F1" s="58"/>
      <c r="G1" s="58"/>
      <c r="H1" s="58"/>
      <c r="I1" s="58"/>
      <c r="J1" s="58"/>
      <c r="K1" s="58"/>
      <c r="L1" s="58"/>
      <c r="M1" s="58"/>
      <c r="N1" s="58"/>
      <c r="O1" s="58"/>
      <c r="P1" s="2"/>
    </row>
    <row r="3" spans="3:16" x14ac:dyDescent="0.25">
      <c r="C3" s="56" t="s">
        <v>466</v>
      </c>
      <c r="D3" s="49"/>
      <c r="E3" s="49"/>
      <c r="F3" s="49"/>
      <c r="G3" s="49"/>
      <c r="H3" s="49"/>
      <c r="I3" s="49"/>
      <c r="J3" s="49"/>
      <c r="K3" s="49"/>
      <c r="L3" s="49"/>
      <c r="M3" s="49"/>
      <c r="N3" s="49"/>
      <c r="O3" s="49"/>
      <c r="P3" s="58"/>
    </row>
    <row r="4" spans="3:16" ht="15" customHeight="1" x14ac:dyDescent="0.25">
      <c r="C4" s="67" t="s">
        <v>485</v>
      </c>
      <c r="D4" s="67"/>
      <c r="E4" s="67"/>
      <c r="F4" s="67"/>
      <c r="G4" s="67"/>
      <c r="H4" s="67"/>
      <c r="I4" s="67"/>
      <c r="J4" s="67"/>
      <c r="K4" s="67"/>
      <c r="L4" s="67"/>
      <c r="M4" s="67"/>
      <c r="N4" s="67"/>
      <c r="O4" s="67"/>
      <c r="P4" s="67"/>
    </row>
    <row r="5" spans="3:16" x14ac:dyDescent="0.25">
      <c r="C5" s="67"/>
      <c r="D5" s="67"/>
      <c r="E5" s="67"/>
      <c r="F5" s="67"/>
      <c r="G5" s="67"/>
      <c r="H5" s="67"/>
      <c r="I5" s="67"/>
      <c r="J5" s="67"/>
      <c r="K5" s="67"/>
      <c r="L5" s="67"/>
      <c r="M5" s="67"/>
      <c r="N5" s="67"/>
      <c r="O5" s="67"/>
      <c r="P5" s="67"/>
    </row>
    <row r="6" spans="3:16" x14ac:dyDescent="0.25">
      <c r="C6" s="67"/>
      <c r="D6" s="67"/>
      <c r="E6" s="67"/>
      <c r="F6" s="67"/>
      <c r="G6" s="67"/>
      <c r="H6" s="67"/>
      <c r="I6" s="67"/>
      <c r="J6" s="67"/>
      <c r="K6" s="67"/>
      <c r="L6" s="67"/>
      <c r="M6" s="67"/>
      <c r="N6" s="67"/>
      <c r="O6" s="67"/>
      <c r="P6" s="67"/>
    </row>
    <row r="7" spans="3:16" x14ac:dyDescent="0.25">
      <c r="C7" s="67"/>
      <c r="D7" s="67"/>
      <c r="E7" s="67"/>
      <c r="F7" s="67"/>
      <c r="G7" s="67"/>
      <c r="H7" s="67"/>
      <c r="I7" s="67"/>
      <c r="J7" s="67"/>
      <c r="K7" s="67"/>
      <c r="L7" s="67"/>
      <c r="M7" s="67"/>
      <c r="N7" s="67"/>
      <c r="O7" s="67"/>
      <c r="P7" s="67"/>
    </row>
    <row r="8" spans="3:16" x14ac:dyDescent="0.25">
      <c r="C8" s="67"/>
      <c r="D8" s="67"/>
      <c r="E8" s="67"/>
      <c r="F8" s="67"/>
      <c r="G8" s="67"/>
      <c r="H8" s="67"/>
      <c r="I8" s="67"/>
      <c r="J8" s="67"/>
      <c r="K8" s="67"/>
      <c r="L8" s="67"/>
      <c r="M8" s="67"/>
      <c r="N8" s="67"/>
      <c r="O8" s="67"/>
      <c r="P8" s="67"/>
    </row>
    <row r="10" spans="3:16" x14ac:dyDescent="0.25">
      <c r="C10" s="59" t="s">
        <v>480</v>
      </c>
      <c r="D10" s="60"/>
      <c r="E10" s="64">
        <f>'Control Worksheet'!E10</f>
        <v>0</v>
      </c>
      <c r="F10" s="65"/>
      <c r="G10" s="65"/>
      <c r="H10" s="65"/>
      <c r="I10" s="65"/>
      <c r="J10" s="65"/>
      <c r="K10" s="65"/>
      <c r="L10" s="65"/>
      <c r="M10" s="65"/>
      <c r="N10" s="65"/>
      <c r="O10" s="65"/>
      <c r="P10" s="66"/>
    </row>
    <row r="11" spans="3:16" x14ac:dyDescent="0.25">
      <c r="C11" s="50" t="s">
        <v>476</v>
      </c>
      <c r="D11" s="51"/>
      <c r="E11" s="64">
        <f>'Control Worksheet'!E11</f>
        <v>0</v>
      </c>
      <c r="F11" s="65"/>
      <c r="G11" s="65"/>
      <c r="H11" s="65"/>
      <c r="I11" s="65"/>
      <c r="J11" s="65"/>
      <c r="K11" s="65"/>
      <c r="L11" s="65"/>
      <c r="M11" s="65"/>
      <c r="N11" s="65"/>
      <c r="O11" s="65"/>
      <c r="P11" s="66"/>
    </row>
    <row r="12" spans="3:16" x14ac:dyDescent="0.25">
      <c r="C12" s="50" t="s">
        <v>478</v>
      </c>
      <c r="D12" s="51"/>
      <c r="E12" s="64">
        <f>'Control Worksheet'!E12</f>
        <v>0</v>
      </c>
      <c r="F12" s="65"/>
      <c r="G12" s="65"/>
      <c r="H12" s="65"/>
      <c r="I12" s="65"/>
      <c r="J12" s="65"/>
      <c r="K12" s="65"/>
      <c r="L12" s="65"/>
      <c r="M12" s="65"/>
      <c r="N12" s="65"/>
      <c r="O12" s="65"/>
      <c r="P12" s="66"/>
    </row>
    <row r="13" spans="3:16" x14ac:dyDescent="0.25">
      <c r="C13" s="50" t="s">
        <v>477</v>
      </c>
      <c r="D13" s="51"/>
      <c r="E13" s="64">
        <f>'Control Worksheet'!E13</f>
        <v>0</v>
      </c>
      <c r="F13" s="65"/>
      <c r="G13" s="65"/>
      <c r="H13" s="65"/>
      <c r="I13" s="65"/>
      <c r="J13" s="65"/>
      <c r="K13" s="65"/>
      <c r="L13" s="65"/>
      <c r="M13" s="65"/>
      <c r="N13" s="65"/>
      <c r="O13" s="65"/>
      <c r="P13" s="66"/>
    </row>
    <row r="14" spans="3:16" x14ac:dyDescent="0.25">
      <c r="C14" s="52" t="s">
        <v>479</v>
      </c>
      <c r="D14" s="53"/>
      <c r="E14" s="64">
        <f>'Control Worksheet'!E14</f>
        <v>0</v>
      </c>
      <c r="F14" s="65"/>
      <c r="G14" s="65"/>
      <c r="H14" s="65"/>
      <c r="I14" s="65"/>
      <c r="J14" s="65"/>
      <c r="K14" s="65"/>
      <c r="L14" s="65"/>
      <c r="M14" s="65"/>
      <c r="N14" s="65"/>
      <c r="O14" s="65"/>
      <c r="P14" s="66"/>
    </row>
    <row r="16" spans="3:16" x14ac:dyDescent="0.25">
      <c r="C16" s="7"/>
      <c r="D16" s="7"/>
      <c r="E16" s="7"/>
      <c r="F16" s="7"/>
      <c r="G16" s="7"/>
      <c r="H16" s="7"/>
      <c r="I16" s="7"/>
      <c r="J16" s="7"/>
      <c r="K16" s="7"/>
      <c r="L16" s="7"/>
      <c r="M16" s="7"/>
      <c r="N16" s="7"/>
      <c r="O16" s="7"/>
      <c r="P16" s="7"/>
    </row>
    <row r="17" spans="1:16" x14ac:dyDescent="0.25">
      <c r="A17" t="s">
        <v>519</v>
      </c>
      <c r="B17" t="s">
        <v>520</v>
      </c>
      <c r="C17" s="6" t="s">
        <v>1</v>
      </c>
      <c r="D17" s="6" t="s">
        <v>483</v>
      </c>
      <c r="E17" s="6" t="s">
        <v>481</v>
      </c>
      <c r="F17" s="6" t="s">
        <v>487</v>
      </c>
      <c r="G17" s="6" t="s">
        <v>472</v>
      </c>
      <c r="H17" s="6" t="s">
        <v>569</v>
      </c>
      <c r="I17" s="6" t="s">
        <v>473</v>
      </c>
      <c r="J17" s="6" t="s">
        <v>496</v>
      </c>
      <c r="K17" s="6" t="s">
        <v>474</v>
      </c>
      <c r="L17" s="6" t="s">
        <v>486</v>
      </c>
      <c r="M17" s="6" t="s">
        <v>500</v>
      </c>
      <c r="N17" s="6" t="s">
        <v>505</v>
      </c>
      <c r="O17" s="6" t="s">
        <v>499</v>
      </c>
      <c r="P17" s="6" t="s">
        <v>497</v>
      </c>
    </row>
    <row r="18" spans="1:16" x14ac:dyDescent="0.25">
      <c r="A18" t="str">
        <f>xControls!D2</f>
        <v>03.01.01</v>
      </c>
      <c r="B18" t="str">
        <f>xControls!A2</f>
        <v>Access Control</v>
      </c>
      <c r="C18" s="5" t="str">
        <f>xControls!A2</f>
        <v>Access Control</v>
      </c>
      <c r="D18" t="str">
        <f>xControls!B2</f>
        <v>Basic</v>
      </c>
      <c r="E18" t="str">
        <f>xControls!C2</f>
        <v>3.1.1</v>
      </c>
      <c r="F18" s="8" t="str">
        <f>'Control Worksheet'!$G18</f>
        <v>Addressed in the MS SSP</v>
      </c>
      <c r="G18" s="8" t="s">
        <v>511</v>
      </c>
      <c r="I18" t="s">
        <v>506</v>
      </c>
      <c r="K18" t="s">
        <v>582</v>
      </c>
      <c r="L18" t="s">
        <v>584</v>
      </c>
    </row>
    <row r="19" spans="1:16" x14ac:dyDescent="0.25">
      <c r="A19" t="str">
        <f>xControls!D3</f>
        <v>03.01.02</v>
      </c>
      <c r="B19" t="str">
        <f>xControls!A3</f>
        <v>Access Control</v>
      </c>
      <c r="C19" s="5"/>
      <c r="D19" t="str">
        <f>xControls!B3</f>
        <v>Basic</v>
      </c>
      <c r="E19" t="str">
        <f>xControls!C3</f>
        <v>3.1.2</v>
      </c>
      <c r="F19" s="8" t="str">
        <f>'Control Worksheet'!$G19</f>
        <v>Addressed in the MS SSP</v>
      </c>
      <c r="G19" s="8" t="s">
        <v>511</v>
      </c>
      <c r="I19" t="s">
        <v>506</v>
      </c>
      <c r="K19" t="s">
        <v>582</v>
      </c>
      <c r="L19" t="s">
        <v>584</v>
      </c>
    </row>
    <row r="20" spans="1:16" x14ac:dyDescent="0.25">
      <c r="A20" t="str">
        <f>xControls!D4</f>
        <v>03.01.03</v>
      </c>
      <c r="B20" t="str">
        <f>xControls!A4</f>
        <v>Access Control</v>
      </c>
      <c r="C20" s="5"/>
      <c r="D20" t="str">
        <f>xControls!B4</f>
        <v>Derived</v>
      </c>
      <c r="E20" t="str">
        <f>xControls!C4</f>
        <v>3.1.3</v>
      </c>
      <c r="F20" s="8" t="str">
        <f>'Control Worksheet'!$G20</f>
        <v>Addressed in the MS SSP</v>
      </c>
      <c r="G20" s="8" t="s">
        <v>511</v>
      </c>
      <c r="I20" t="s">
        <v>506</v>
      </c>
      <c r="K20" t="s">
        <v>582</v>
      </c>
      <c r="L20" t="s">
        <v>584</v>
      </c>
    </row>
    <row r="21" spans="1:16" x14ac:dyDescent="0.25">
      <c r="A21" t="str">
        <f>xControls!D5</f>
        <v>03.01.04</v>
      </c>
      <c r="B21" t="str">
        <f>xControls!A5</f>
        <v>Access Control</v>
      </c>
      <c r="C21" s="5"/>
      <c r="D21" t="str">
        <f>xControls!B5</f>
        <v>Derived</v>
      </c>
      <c r="E21" t="str">
        <f>xControls!C5</f>
        <v>3.1.4</v>
      </c>
      <c r="F21" s="8" t="str">
        <f>'Control Worksheet'!$G21</f>
        <v>Addressed in the MS SSP</v>
      </c>
      <c r="G21" s="8" t="s">
        <v>511</v>
      </c>
      <c r="I21" t="s">
        <v>506</v>
      </c>
      <c r="K21" t="s">
        <v>582</v>
      </c>
      <c r="L21" t="s">
        <v>584</v>
      </c>
    </row>
    <row r="22" spans="1:16" x14ac:dyDescent="0.25">
      <c r="A22" t="str">
        <f>xControls!D6</f>
        <v>03.01.05</v>
      </c>
      <c r="B22" t="str">
        <f>xControls!A6</f>
        <v>Access Control</v>
      </c>
      <c r="C22" s="5"/>
      <c r="D22" t="str">
        <f>xControls!B6</f>
        <v>Derived</v>
      </c>
      <c r="E22" t="str">
        <f>xControls!C6</f>
        <v>3.1.5</v>
      </c>
      <c r="F22" s="8" t="str">
        <f>'Control Worksheet'!$G22</f>
        <v>Addressed in the MS SSP</v>
      </c>
      <c r="G22" s="8" t="s">
        <v>511</v>
      </c>
      <c r="I22" t="s">
        <v>506</v>
      </c>
      <c r="K22" t="s">
        <v>582</v>
      </c>
      <c r="L22" t="s">
        <v>584</v>
      </c>
    </row>
    <row r="23" spans="1:16" x14ac:dyDescent="0.25">
      <c r="A23" t="str">
        <f>xControls!D7</f>
        <v>03.01.06</v>
      </c>
      <c r="B23" t="str">
        <f>xControls!A7</f>
        <v>Access Control</v>
      </c>
      <c r="C23" s="5"/>
      <c r="D23" t="str">
        <f>xControls!B7</f>
        <v>Derived</v>
      </c>
      <c r="E23" t="str">
        <f>xControls!C7</f>
        <v>3.1.6</v>
      </c>
      <c r="F23" s="8" t="str">
        <f>'Control Worksheet'!$G23</f>
        <v>Addressed in the MS SSP</v>
      </c>
      <c r="G23" s="8" t="s">
        <v>511</v>
      </c>
      <c r="I23" t="s">
        <v>506</v>
      </c>
      <c r="K23" t="s">
        <v>582</v>
      </c>
      <c r="L23" t="s">
        <v>584</v>
      </c>
    </row>
    <row r="24" spans="1:16" x14ac:dyDescent="0.25">
      <c r="A24" t="str">
        <f>xControls!D8</f>
        <v>03.01.07</v>
      </c>
      <c r="B24" t="str">
        <f>xControls!A8</f>
        <v>Access Control</v>
      </c>
      <c r="C24" s="5"/>
      <c r="D24" t="str">
        <f>xControls!B8</f>
        <v>Derived</v>
      </c>
      <c r="E24" t="str">
        <f>xControls!C8</f>
        <v>3.1.7</v>
      </c>
      <c r="F24" s="8" t="str">
        <f>'Control Worksheet'!$G24</f>
        <v>Addressed in the MS SSP</v>
      </c>
      <c r="G24" s="8" t="s">
        <v>511</v>
      </c>
      <c r="I24" t="s">
        <v>506</v>
      </c>
      <c r="K24" t="s">
        <v>582</v>
      </c>
      <c r="L24" t="s">
        <v>584</v>
      </c>
    </row>
    <row r="25" spans="1:16" x14ac:dyDescent="0.25">
      <c r="A25" t="str">
        <f>xControls!D9</f>
        <v>03.01.08</v>
      </c>
      <c r="B25" t="str">
        <f>xControls!A9</f>
        <v>Access Control</v>
      </c>
      <c r="C25" s="5"/>
      <c r="D25" t="str">
        <f>xControls!B9</f>
        <v>Derived</v>
      </c>
      <c r="E25" t="str">
        <f>xControls!C9</f>
        <v>3.1.8</v>
      </c>
      <c r="F25" s="8" t="str">
        <f>'Control Worksheet'!$G25</f>
        <v>Addressed in the MS SSP</v>
      </c>
      <c r="G25" s="8" t="s">
        <v>511</v>
      </c>
      <c r="I25" t="s">
        <v>506</v>
      </c>
      <c r="K25" t="s">
        <v>582</v>
      </c>
      <c r="L25" t="s">
        <v>584</v>
      </c>
    </row>
    <row r="26" spans="1:16" x14ac:dyDescent="0.25">
      <c r="A26" t="str">
        <f>xControls!D10</f>
        <v>03.01.09</v>
      </c>
      <c r="B26" t="str">
        <f>xControls!A10</f>
        <v>Access Control</v>
      </c>
      <c r="C26" s="5"/>
      <c r="D26" t="str">
        <f>xControls!B10</f>
        <v>Derived</v>
      </c>
      <c r="E26" t="str">
        <f>xControls!C10</f>
        <v>3.1.9</v>
      </c>
      <c r="F26" s="8">
        <f>'Control Worksheet'!$G26</f>
        <v>0</v>
      </c>
      <c r="G26" s="8" t="s">
        <v>511</v>
      </c>
      <c r="I26" t="s">
        <v>506</v>
      </c>
      <c r="K26" t="s">
        <v>582</v>
      </c>
      <c r="L26" t="s">
        <v>584</v>
      </c>
    </row>
    <row r="27" spans="1:16" x14ac:dyDescent="0.25">
      <c r="A27" t="str">
        <f>xControls!D11</f>
        <v>03.01.10</v>
      </c>
      <c r="B27" t="str">
        <f>xControls!A11</f>
        <v>Access Control</v>
      </c>
      <c r="C27" s="5"/>
      <c r="D27" t="str">
        <f>xControls!B11</f>
        <v>Derived</v>
      </c>
      <c r="E27" t="str">
        <f>xControls!C11</f>
        <v>3.1.10</v>
      </c>
      <c r="F27" s="8" t="str">
        <f>'Control Worksheet'!$G27</f>
        <v>Addressed in the MS SSP</v>
      </c>
      <c r="G27" s="8" t="s">
        <v>511</v>
      </c>
      <c r="I27" t="s">
        <v>506</v>
      </c>
      <c r="K27" t="s">
        <v>582</v>
      </c>
      <c r="L27" t="s">
        <v>584</v>
      </c>
    </row>
    <row r="28" spans="1:16" x14ac:dyDescent="0.25">
      <c r="A28" t="str">
        <f>xControls!D12</f>
        <v>03.01.11</v>
      </c>
      <c r="B28" t="str">
        <f>xControls!A12</f>
        <v>Access Control</v>
      </c>
      <c r="C28" s="5"/>
      <c r="D28" t="str">
        <f>xControls!B12</f>
        <v>Derived</v>
      </c>
      <c r="E28" t="str">
        <f>xControls!C12</f>
        <v>3.1.11</v>
      </c>
      <c r="F28" s="8" t="str">
        <f>'Control Worksheet'!$G28</f>
        <v>Addressed in the MS SSP</v>
      </c>
      <c r="G28" s="8" t="s">
        <v>511</v>
      </c>
      <c r="I28" t="s">
        <v>506</v>
      </c>
      <c r="K28" t="s">
        <v>582</v>
      </c>
      <c r="L28" t="s">
        <v>584</v>
      </c>
    </row>
    <row r="29" spans="1:16" x14ac:dyDescent="0.25">
      <c r="A29" t="str">
        <f>xControls!D13</f>
        <v>03.01.12</v>
      </c>
      <c r="B29" t="str">
        <f>xControls!A13</f>
        <v>Access Control</v>
      </c>
      <c r="C29" s="5"/>
      <c r="D29" t="str">
        <f>xControls!B13</f>
        <v>Derived</v>
      </c>
      <c r="E29" t="str">
        <f>xControls!C13</f>
        <v>3.1.12</v>
      </c>
      <c r="F29" s="8" t="str">
        <f>'Control Worksheet'!$G29</f>
        <v>Addressed in the MS SSP</v>
      </c>
      <c r="G29" s="8" t="s">
        <v>511</v>
      </c>
      <c r="I29" t="s">
        <v>506</v>
      </c>
      <c r="K29" t="s">
        <v>582</v>
      </c>
      <c r="L29" t="s">
        <v>584</v>
      </c>
    </row>
    <row r="30" spans="1:16" x14ac:dyDescent="0.25">
      <c r="A30" t="str">
        <f>xControls!D14</f>
        <v>03.01.13</v>
      </c>
      <c r="B30" t="str">
        <f>xControls!A14</f>
        <v>Access Control</v>
      </c>
      <c r="C30" s="5"/>
      <c r="D30" t="str">
        <f>xControls!B14</f>
        <v>Derived</v>
      </c>
      <c r="E30" t="str">
        <f>xControls!C14</f>
        <v>3.1.13</v>
      </c>
      <c r="F30" s="8" t="str">
        <f>'Control Worksheet'!$G30</f>
        <v>Addressed in the MS SSP</v>
      </c>
      <c r="G30" s="8" t="s">
        <v>511</v>
      </c>
      <c r="I30" t="s">
        <v>506</v>
      </c>
      <c r="K30" t="s">
        <v>582</v>
      </c>
      <c r="L30" t="s">
        <v>584</v>
      </c>
    </row>
    <row r="31" spans="1:16" x14ac:dyDescent="0.25">
      <c r="A31" t="str">
        <f>xControls!D15</f>
        <v>03.01.14</v>
      </c>
      <c r="B31" t="str">
        <f>xControls!A15</f>
        <v>Access Control</v>
      </c>
      <c r="C31" s="5"/>
      <c r="D31" t="str">
        <f>xControls!B15</f>
        <v>Derived</v>
      </c>
      <c r="E31" t="str">
        <f>xControls!C15</f>
        <v>3.1.14</v>
      </c>
      <c r="F31" s="8" t="str">
        <f>'Control Worksheet'!$G31</f>
        <v>Addressed in the MS SSP</v>
      </c>
      <c r="G31" s="8" t="s">
        <v>511</v>
      </c>
      <c r="I31" t="s">
        <v>506</v>
      </c>
      <c r="K31" t="s">
        <v>582</v>
      </c>
      <c r="L31" t="s">
        <v>584</v>
      </c>
    </row>
    <row r="32" spans="1:16" ht="30" x14ac:dyDescent="0.25">
      <c r="A32" t="str">
        <f>xControls!D16</f>
        <v>03.01.15</v>
      </c>
      <c r="B32" t="str">
        <f>xControls!A16</f>
        <v>Access Control</v>
      </c>
      <c r="C32" s="5"/>
      <c r="D32" t="str">
        <f>xControls!B16</f>
        <v>Derived</v>
      </c>
      <c r="E32" t="str">
        <f>xControls!C16</f>
        <v>3.1.15</v>
      </c>
      <c r="F32" s="8" t="str">
        <f>'Control Worksheet'!$G32</f>
        <v>Implemented by Microsoft as documented in the Azure SSP</v>
      </c>
      <c r="G32" s="8" t="s">
        <v>511</v>
      </c>
      <c r="I32" t="s">
        <v>506</v>
      </c>
      <c r="K32" t="s">
        <v>582</v>
      </c>
      <c r="L32" t="s">
        <v>584</v>
      </c>
      <c r="N32" t="s">
        <v>566</v>
      </c>
      <c r="P32" t="s">
        <v>567</v>
      </c>
    </row>
    <row r="33" spans="1:16" x14ac:dyDescent="0.25">
      <c r="A33" t="str">
        <f>xControls!D17</f>
        <v>03.01.16</v>
      </c>
      <c r="B33" t="str">
        <f>xControls!A17</f>
        <v>Access Control</v>
      </c>
      <c r="C33" s="5"/>
      <c r="D33" t="str">
        <f>xControls!B17</f>
        <v>Derived</v>
      </c>
      <c r="E33" t="str">
        <f>xControls!C17</f>
        <v>3.1.16</v>
      </c>
      <c r="F33" s="8" t="str">
        <f>'Control Worksheet'!$G33</f>
        <v>Addressed in the MS SSP</v>
      </c>
      <c r="G33" s="8" t="s">
        <v>511</v>
      </c>
      <c r="I33" t="s">
        <v>506</v>
      </c>
      <c r="K33" t="s">
        <v>582</v>
      </c>
      <c r="L33" t="s">
        <v>584</v>
      </c>
    </row>
    <row r="34" spans="1:16" x14ac:dyDescent="0.25">
      <c r="A34" t="str">
        <f>xControls!D18</f>
        <v>03.01.17</v>
      </c>
      <c r="B34" t="str">
        <f>xControls!A18</f>
        <v>Access Control</v>
      </c>
      <c r="C34" s="5"/>
      <c r="D34" t="str">
        <f>xControls!B18</f>
        <v>Derived</v>
      </c>
      <c r="E34" t="str">
        <f>xControls!C18</f>
        <v>3.1.17</v>
      </c>
      <c r="F34" s="8" t="str">
        <f>'Control Worksheet'!$G34</f>
        <v>Addressed in the MS SSP</v>
      </c>
      <c r="G34" s="8" t="s">
        <v>511</v>
      </c>
      <c r="I34" t="s">
        <v>506</v>
      </c>
      <c r="K34" t="s">
        <v>582</v>
      </c>
      <c r="L34" t="s">
        <v>584</v>
      </c>
    </row>
    <row r="35" spans="1:16" x14ac:dyDescent="0.25">
      <c r="A35" t="str">
        <f>xControls!D19</f>
        <v>03.01.18</v>
      </c>
      <c r="B35" t="str">
        <f>xControls!A19</f>
        <v>Access Control</v>
      </c>
      <c r="C35" s="5"/>
      <c r="D35" t="str">
        <f>xControls!B19</f>
        <v>Derived</v>
      </c>
      <c r="E35" t="str">
        <f>xControls!C19</f>
        <v>3.1.18</v>
      </c>
      <c r="F35" s="8" t="str">
        <f>'Control Worksheet'!$G35</f>
        <v>Addressed in the MS SSP</v>
      </c>
      <c r="G35" s="8" t="s">
        <v>511</v>
      </c>
      <c r="I35" t="s">
        <v>506</v>
      </c>
      <c r="K35" t="s">
        <v>582</v>
      </c>
      <c r="L35" t="s">
        <v>584</v>
      </c>
    </row>
    <row r="36" spans="1:16" x14ac:dyDescent="0.25">
      <c r="A36" t="str">
        <f>xControls!D20</f>
        <v>03.01.19</v>
      </c>
      <c r="B36" t="str">
        <f>xControls!A20</f>
        <v>Access Control</v>
      </c>
      <c r="C36" s="5"/>
      <c r="D36" t="str">
        <f>xControls!B20</f>
        <v>Derived</v>
      </c>
      <c r="E36" t="str">
        <f>xControls!C20</f>
        <v>3.1.19</v>
      </c>
      <c r="F36" s="8" t="str">
        <f>'Control Worksheet'!$G36</f>
        <v>Addressed in the MS SSP</v>
      </c>
      <c r="G36" s="8" t="s">
        <v>511</v>
      </c>
      <c r="I36" t="s">
        <v>506</v>
      </c>
      <c r="K36" t="s">
        <v>582</v>
      </c>
      <c r="L36" t="s">
        <v>584</v>
      </c>
    </row>
    <row r="37" spans="1:16" x14ac:dyDescent="0.25">
      <c r="A37" t="str">
        <f>xControls!D21</f>
        <v>03.01.20</v>
      </c>
      <c r="B37" t="str">
        <f>xControls!A21</f>
        <v>Access Control</v>
      </c>
      <c r="C37" s="5"/>
      <c r="D37" t="str">
        <f>xControls!B21</f>
        <v>Derived</v>
      </c>
      <c r="E37" t="str">
        <f>xControls!C21</f>
        <v>3.1.20</v>
      </c>
      <c r="F37" s="8" t="str">
        <f>'Control Worksheet'!$G37</f>
        <v>Addressed in the MS SSP</v>
      </c>
      <c r="G37" s="8" t="s">
        <v>511</v>
      </c>
      <c r="I37" t="s">
        <v>506</v>
      </c>
      <c r="K37" t="s">
        <v>582</v>
      </c>
      <c r="L37" t="s">
        <v>584</v>
      </c>
    </row>
    <row r="38" spans="1:16" x14ac:dyDescent="0.25">
      <c r="A38" t="str">
        <f>xControls!D22</f>
        <v>03.01.21</v>
      </c>
      <c r="B38" t="str">
        <f>xControls!A22</f>
        <v>Access Control</v>
      </c>
      <c r="C38" s="5"/>
      <c r="D38" t="str">
        <f>xControls!B22</f>
        <v>Derived</v>
      </c>
      <c r="E38" t="str">
        <f>xControls!C22</f>
        <v>3.1.21</v>
      </c>
      <c r="F38" s="8" t="str">
        <f>'Control Worksheet'!$G38</f>
        <v>Addressed in the MS SSP</v>
      </c>
      <c r="G38" s="8" t="s">
        <v>511</v>
      </c>
      <c r="I38" t="s">
        <v>506</v>
      </c>
      <c r="K38" t="s">
        <v>582</v>
      </c>
      <c r="L38" t="s">
        <v>584</v>
      </c>
    </row>
    <row r="39" spans="1:16" ht="30" x14ac:dyDescent="0.25">
      <c r="A39" t="str">
        <f>xControls!D23</f>
        <v>03.01.22</v>
      </c>
      <c r="B39" t="str">
        <f>xControls!A23</f>
        <v>Access Control</v>
      </c>
      <c r="C39" s="5"/>
      <c r="D39" t="str">
        <f>xControls!B23</f>
        <v>Derived</v>
      </c>
      <c r="E39" t="str">
        <f>xControls!C23</f>
        <v>3.1.22</v>
      </c>
      <c r="F39" s="8" t="str">
        <f>'Control Worksheet'!$G39</f>
        <v>Implemented by Microsoft as documented in the Azure SSP</v>
      </c>
      <c r="G39" s="8" t="s">
        <v>511</v>
      </c>
      <c r="I39" t="s">
        <v>506</v>
      </c>
      <c r="K39" t="s">
        <v>582</v>
      </c>
      <c r="L39" t="s">
        <v>584</v>
      </c>
      <c r="N39" t="s">
        <v>566</v>
      </c>
      <c r="P39" t="s">
        <v>567</v>
      </c>
    </row>
    <row r="40" spans="1:16" x14ac:dyDescent="0.25">
      <c r="A40" s="7"/>
      <c r="B40" s="7"/>
      <c r="C40" s="7"/>
      <c r="D40" s="7"/>
      <c r="E40" s="7"/>
      <c r="F40" s="9"/>
      <c r="G40" s="9"/>
      <c r="H40" s="7"/>
      <c r="I40" s="7"/>
      <c r="J40" s="7"/>
      <c r="K40" s="7"/>
      <c r="L40" s="7"/>
      <c r="M40" s="7"/>
      <c r="N40" s="7"/>
      <c r="O40" s="7"/>
      <c r="P40" s="7"/>
    </row>
    <row r="41" spans="1:16" x14ac:dyDescent="0.25">
      <c r="A41" t="str">
        <f>xControls!D24</f>
        <v>03.02.01</v>
      </c>
      <c r="B41" t="str">
        <f>xControls!A24</f>
        <v>Awareness and Training</v>
      </c>
      <c r="C41" s="5" t="str">
        <f>xControls!A24</f>
        <v>Awareness and Training</v>
      </c>
      <c r="D41" t="str">
        <f>xControls!B24</f>
        <v>Basic</v>
      </c>
      <c r="E41" t="str">
        <f>xControls!C24</f>
        <v>3.2.1</v>
      </c>
      <c r="F41" s="8" t="str">
        <f>'Control Worksheet'!$G41</f>
        <v>Addressed in the MS SSP</v>
      </c>
      <c r="G41" s="8" t="s">
        <v>511</v>
      </c>
      <c r="I41" t="s">
        <v>506</v>
      </c>
      <c r="K41" t="s">
        <v>582</v>
      </c>
      <c r="L41" t="s">
        <v>584</v>
      </c>
    </row>
    <row r="42" spans="1:16" x14ac:dyDescent="0.25">
      <c r="A42" t="str">
        <f>xControls!D25</f>
        <v>03.02.02</v>
      </c>
      <c r="B42" t="str">
        <f>xControls!A25</f>
        <v>Awareness and Training</v>
      </c>
      <c r="C42" s="5"/>
      <c r="D42" t="str">
        <f>xControls!B25</f>
        <v>Basic</v>
      </c>
      <c r="E42" t="str">
        <f>xControls!C25</f>
        <v>3.2.2</v>
      </c>
      <c r="F42" s="8" t="str">
        <f>'Control Worksheet'!$G42</f>
        <v>Addressed in the MS SSP</v>
      </c>
      <c r="G42" s="8" t="s">
        <v>511</v>
      </c>
      <c r="I42" t="s">
        <v>506</v>
      </c>
      <c r="K42" t="s">
        <v>582</v>
      </c>
      <c r="L42" t="s">
        <v>584</v>
      </c>
    </row>
    <row r="43" spans="1:16" x14ac:dyDescent="0.25">
      <c r="A43" t="str">
        <f>xControls!D26</f>
        <v>03.02.03</v>
      </c>
      <c r="B43" t="str">
        <f>xControls!A26</f>
        <v>Awareness and Training</v>
      </c>
      <c r="C43" s="5"/>
      <c r="D43" t="str">
        <f>xControls!B26</f>
        <v>Derived</v>
      </c>
      <c r="E43" t="str">
        <f>xControls!C26</f>
        <v>3.2.3</v>
      </c>
      <c r="F43" s="8" t="str">
        <f>'Control Worksheet'!$G43</f>
        <v>Addressed in the MS SSP</v>
      </c>
      <c r="G43" s="8" t="s">
        <v>511</v>
      </c>
      <c r="I43" t="s">
        <v>506</v>
      </c>
      <c r="K43" t="s">
        <v>582</v>
      </c>
      <c r="L43" t="s">
        <v>584</v>
      </c>
    </row>
    <row r="44" spans="1:16" x14ac:dyDescent="0.25">
      <c r="C44" s="7"/>
      <c r="D44" s="7"/>
      <c r="E44" s="7"/>
      <c r="F44" s="9"/>
      <c r="G44" s="8" t="s">
        <v>511</v>
      </c>
      <c r="H44" s="7"/>
      <c r="I44" s="7"/>
      <c r="J44" s="7"/>
      <c r="K44" s="7"/>
      <c r="L44" s="7"/>
      <c r="M44" s="7"/>
      <c r="N44" s="7"/>
      <c r="O44" s="7"/>
      <c r="P44" s="7"/>
    </row>
    <row r="45" spans="1:16" x14ac:dyDescent="0.25">
      <c r="A45" t="str">
        <f>xControls!D27</f>
        <v>03.03.01</v>
      </c>
      <c r="B45" t="str">
        <f>xControls!A27</f>
        <v>Audit and Accountability</v>
      </c>
      <c r="C45" s="5" t="str">
        <f>xControls!A27</f>
        <v>Audit and Accountability</v>
      </c>
      <c r="D45" t="str">
        <f>xControls!B27</f>
        <v>Basic</v>
      </c>
      <c r="E45" t="str">
        <f>xControls!C27</f>
        <v>3.3.1</v>
      </c>
      <c r="F45" s="8" t="str">
        <f>'Control Worksheet'!$G45</f>
        <v>Addressed in the MS SSP</v>
      </c>
      <c r="G45" s="8" t="s">
        <v>511</v>
      </c>
      <c r="I45" t="s">
        <v>506</v>
      </c>
      <c r="K45" t="s">
        <v>582</v>
      </c>
      <c r="L45" t="s">
        <v>584</v>
      </c>
    </row>
    <row r="46" spans="1:16" x14ac:dyDescent="0.25">
      <c r="A46" t="str">
        <f>xControls!D28</f>
        <v>03.03.02</v>
      </c>
      <c r="B46" t="str">
        <f>xControls!A28</f>
        <v>Audit and Accountability</v>
      </c>
      <c r="C46" s="5"/>
      <c r="D46" t="str">
        <f>xControls!B28</f>
        <v>Basic</v>
      </c>
      <c r="E46" t="str">
        <f>xControls!C28</f>
        <v>3.3.2</v>
      </c>
      <c r="F46" s="8" t="str">
        <f>'Control Worksheet'!$G46</f>
        <v>Addressed in the MS SSP</v>
      </c>
      <c r="G46" s="8" t="s">
        <v>511</v>
      </c>
      <c r="I46" t="s">
        <v>506</v>
      </c>
      <c r="K46" t="s">
        <v>582</v>
      </c>
      <c r="L46" t="s">
        <v>584</v>
      </c>
    </row>
    <row r="47" spans="1:16" x14ac:dyDescent="0.25">
      <c r="A47" t="str">
        <f>xControls!D29</f>
        <v>03.03.03</v>
      </c>
      <c r="B47" t="str">
        <f>xControls!A29</f>
        <v>Audit and Accountability</v>
      </c>
      <c r="C47" s="5"/>
      <c r="D47" t="str">
        <f>xControls!B29</f>
        <v>Derived</v>
      </c>
      <c r="E47" t="str">
        <f>xControls!C29</f>
        <v>3.3.3</v>
      </c>
      <c r="F47" s="8" t="str">
        <f>'Control Worksheet'!$G47</f>
        <v>Addressed in the MS SSP</v>
      </c>
      <c r="G47" s="8" t="s">
        <v>511</v>
      </c>
      <c r="I47" t="s">
        <v>506</v>
      </c>
      <c r="K47" t="s">
        <v>582</v>
      </c>
      <c r="L47" t="s">
        <v>584</v>
      </c>
    </row>
    <row r="48" spans="1:16" x14ac:dyDescent="0.25">
      <c r="A48" t="str">
        <f>xControls!D30</f>
        <v>03.03.04</v>
      </c>
      <c r="B48" t="str">
        <f>xControls!A30</f>
        <v>Audit and Accountability</v>
      </c>
      <c r="C48" s="5"/>
      <c r="D48" t="str">
        <f>xControls!B30</f>
        <v>Derived</v>
      </c>
      <c r="E48" t="str">
        <f>xControls!C30</f>
        <v>3.3.4</v>
      </c>
      <c r="F48" s="8" t="str">
        <f>'Control Worksheet'!$G48</f>
        <v>Addressed in the MS SSP</v>
      </c>
      <c r="G48" s="8" t="s">
        <v>511</v>
      </c>
      <c r="I48" t="s">
        <v>506</v>
      </c>
      <c r="K48" t="s">
        <v>582</v>
      </c>
      <c r="L48" t="s">
        <v>584</v>
      </c>
    </row>
    <row r="49" spans="1:16" x14ac:dyDescent="0.25">
      <c r="A49" t="str">
        <f>xControls!D31</f>
        <v>03.03.05</v>
      </c>
      <c r="B49" t="str">
        <f>xControls!A31</f>
        <v>Audit and Accountability</v>
      </c>
      <c r="C49" s="5"/>
      <c r="D49" t="str">
        <f>xControls!B31</f>
        <v>Derived</v>
      </c>
      <c r="E49" t="str">
        <f>xControls!C31</f>
        <v>3.3.5</v>
      </c>
      <c r="F49" s="8" t="str">
        <f>'Control Worksheet'!$G49</f>
        <v>Addressed in the MS SSP</v>
      </c>
      <c r="G49" s="8" t="s">
        <v>511</v>
      </c>
      <c r="I49" t="s">
        <v>506</v>
      </c>
      <c r="K49" t="s">
        <v>582</v>
      </c>
      <c r="L49" t="s">
        <v>584</v>
      </c>
    </row>
    <row r="50" spans="1:16" x14ac:dyDescent="0.25">
      <c r="A50" t="str">
        <f>xControls!D32</f>
        <v>03.03.06</v>
      </c>
      <c r="B50" t="str">
        <f>xControls!A32</f>
        <v>Audit and Accountability</v>
      </c>
      <c r="C50" s="5"/>
      <c r="D50" t="str">
        <f>xControls!B32</f>
        <v>Derived</v>
      </c>
      <c r="E50" t="str">
        <f>xControls!C32</f>
        <v>3.3.6</v>
      </c>
      <c r="F50" s="8" t="str">
        <f>'Control Worksheet'!$G50</f>
        <v>Addressed in the MS SSP</v>
      </c>
      <c r="G50" s="8" t="s">
        <v>511</v>
      </c>
      <c r="I50" t="s">
        <v>506</v>
      </c>
      <c r="K50" t="s">
        <v>582</v>
      </c>
      <c r="L50" t="s">
        <v>584</v>
      </c>
    </row>
    <row r="51" spans="1:16" x14ac:dyDescent="0.25">
      <c r="A51" t="str">
        <f>xControls!D33</f>
        <v>03.03.07</v>
      </c>
      <c r="B51" t="str">
        <f>xControls!A33</f>
        <v>Audit and Accountability</v>
      </c>
      <c r="C51" s="5"/>
      <c r="D51" t="str">
        <f>xControls!B33</f>
        <v>Derived</v>
      </c>
      <c r="E51" t="str">
        <f>xControls!C33</f>
        <v>3.3.7</v>
      </c>
      <c r="F51" s="8" t="str">
        <f>'Control Worksheet'!$G51</f>
        <v>Addressed in the MS SSP</v>
      </c>
      <c r="G51" s="8" t="s">
        <v>511</v>
      </c>
      <c r="I51" t="s">
        <v>506</v>
      </c>
      <c r="K51" t="s">
        <v>582</v>
      </c>
      <c r="L51" t="s">
        <v>584</v>
      </c>
    </row>
    <row r="52" spans="1:16" x14ac:dyDescent="0.25">
      <c r="A52" t="str">
        <f>xControls!D34</f>
        <v>03.03.08</v>
      </c>
      <c r="B52" t="str">
        <f>xControls!A34</f>
        <v>Audit and Accountability</v>
      </c>
      <c r="C52" s="5"/>
      <c r="D52" t="str">
        <f>xControls!B34</f>
        <v>Derived</v>
      </c>
      <c r="E52" t="str">
        <f>xControls!C34</f>
        <v>3.3.8</v>
      </c>
      <c r="F52" s="8" t="str">
        <f>'Control Worksheet'!$G52</f>
        <v>Addressed in the MS SSP</v>
      </c>
      <c r="G52" s="8" t="s">
        <v>511</v>
      </c>
      <c r="I52" t="s">
        <v>506</v>
      </c>
      <c r="K52" t="s">
        <v>582</v>
      </c>
      <c r="L52" t="s">
        <v>584</v>
      </c>
    </row>
    <row r="53" spans="1:16" x14ac:dyDescent="0.25">
      <c r="A53" t="str">
        <f>xControls!D35</f>
        <v>03.03.09</v>
      </c>
      <c r="B53" t="str">
        <f>xControls!A35</f>
        <v>Audit and Accountability</v>
      </c>
      <c r="C53" s="5"/>
      <c r="D53" t="str">
        <f>xControls!B35</f>
        <v>Derived</v>
      </c>
      <c r="E53" t="str">
        <f>xControls!C35</f>
        <v>3.3.9</v>
      </c>
      <c r="F53" s="8" t="str">
        <f>'Control Worksheet'!$G53</f>
        <v>Addressed in the MS SSP</v>
      </c>
      <c r="G53" s="8" t="s">
        <v>511</v>
      </c>
      <c r="I53" t="s">
        <v>506</v>
      </c>
      <c r="K53" t="s">
        <v>582</v>
      </c>
      <c r="L53" t="s">
        <v>584</v>
      </c>
    </row>
    <row r="54" spans="1:16" x14ac:dyDescent="0.25">
      <c r="A54" s="7"/>
      <c r="B54" s="7"/>
      <c r="C54" s="7"/>
      <c r="D54" s="7"/>
      <c r="E54" s="7"/>
      <c r="F54" s="9"/>
      <c r="G54" s="8" t="s">
        <v>511</v>
      </c>
      <c r="H54" s="7"/>
      <c r="I54" s="7"/>
      <c r="J54" s="7"/>
      <c r="K54" s="7"/>
      <c r="L54" s="7"/>
      <c r="M54" s="7"/>
      <c r="N54" s="7"/>
      <c r="O54" s="7"/>
      <c r="P54" s="7"/>
    </row>
    <row r="55" spans="1:16" ht="30" x14ac:dyDescent="0.25">
      <c r="A55" t="str">
        <f>xControls!D36</f>
        <v>03.04.01</v>
      </c>
      <c r="B55" t="str">
        <f>xControls!A36</f>
        <v>Configuration Management</v>
      </c>
      <c r="C55" s="5" t="str">
        <f>xControls!A36</f>
        <v>Configuration Management</v>
      </c>
      <c r="D55" t="str">
        <f>xControls!B36</f>
        <v>Basic</v>
      </c>
      <c r="E55" t="str">
        <f>xControls!C36</f>
        <v>3.4.1</v>
      </c>
      <c r="F55" s="8" t="str">
        <f>'Control Worksheet'!$G55</f>
        <v>Implemented by Microsoft as documented in the Azure SSP</v>
      </c>
      <c r="G55" s="8" t="s">
        <v>511</v>
      </c>
      <c r="I55" t="s">
        <v>506</v>
      </c>
      <c r="K55" t="s">
        <v>582</v>
      </c>
      <c r="L55" t="s">
        <v>584</v>
      </c>
      <c r="N55" t="s">
        <v>566</v>
      </c>
      <c r="P55" t="s">
        <v>567</v>
      </c>
    </row>
    <row r="56" spans="1:16" ht="30" x14ac:dyDescent="0.25">
      <c r="A56" t="str">
        <f>xControls!D37</f>
        <v>03.04.02</v>
      </c>
      <c r="B56" t="str">
        <f>xControls!A37</f>
        <v>Configuration Management</v>
      </c>
      <c r="C56" s="5"/>
      <c r="D56" t="str">
        <f>xControls!B37</f>
        <v>Basic</v>
      </c>
      <c r="E56" t="str">
        <f>xControls!C37</f>
        <v>3.4.2</v>
      </c>
      <c r="F56" s="8" t="str">
        <f>'Control Worksheet'!$G56</f>
        <v>Implemented by Microsoft as documented in the Azure SSP</v>
      </c>
      <c r="G56" s="8" t="s">
        <v>511</v>
      </c>
      <c r="I56" t="s">
        <v>506</v>
      </c>
      <c r="K56" t="s">
        <v>582</v>
      </c>
      <c r="L56" t="s">
        <v>584</v>
      </c>
      <c r="N56" t="s">
        <v>566</v>
      </c>
      <c r="P56" t="s">
        <v>567</v>
      </c>
    </row>
    <row r="57" spans="1:16" ht="30" x14ac:dyDescent="0.25">
      <c r="A57" t="str">
        <f>xControls!D38</f>
        <v>03.04.03</v>
      </c>
      <c r="B57" t="str">
        <f>xControls!A38</f>
        <v>Configuration Management</v>
      </c>
      <c r="C57" s="5"/>
      <c r="D57" t="str">
        <f>xControls!B38</f>
        <v>Derived</v>
      </c>
      <c r="E57" t="str">
        <f>xControls!C38</f>
        <v>3.4.3</v>
      </c>
      <c r="F57" s="8" t="str">
        <f>'Control Worksheet'!$G57</f>
        <v>Implemented by Microsoft as documented in the Azure SSP</v>
      </c>
      <c r="G57" s="8" t="s">
        <v>511</v>
      </c>
      <c r="I57" t="s">
        <v>506</v>
      </c>
      <c r="K57" t="s">
        <v>582</v>
      </c>
      <c r="L57" t="s">
        <v>584</v>
      </c>
      <c r="N57" t="s">
        <v>566</v>
      </c>
      <c r="P57" t="s">
        <v>567</v>
      </c>
    </row>
    <row r="58" spans="1:16" ht="30" x14ac:dyDescent="0.25">
      <c r="A58" t="str">
        <f>xControls!D39</f>
        <v>03.04.04</v>
      </c>
      <c r="B58" t="str">
        <f>xControls!A39</f>
        <v>Configuration Management</v>
      </c>
      <c r="C58" s="5"/>
      <c r="D58" t="str">
        <f>xControls!B39</f>
        <v>Derived</v>
      </c>
      <c r="E58" t="str">
        <f>xControls!C39</f>
        <v>3.4.4</v>
      </c>
      <c r="F58" s="8" t="str">
        <f>'Control Worksheet'!$G58</f>
        <v>Implemented by Microsoft as documented in the Azure SSP</v>
      </c>
      <c r="G58" s="8" t="s">
        <v>511</v>
      </c>
      <c r="I58" t="s">
        <v>506</v>
      </c>
      <c r="K58" t="s">
        <v>582</v>
      </c>
      <c r="L58" t="s">
        <v>584</v>
      </c>
      <c r="N58" t="s">
        <v>566</v>
      </c>
      <c r="P58" t="s">
        <v>567</v>
      </c>
    </row>
    <row r="59" spans="1:16" ht="30" x14ac:dyDescent="0.25">
      <c r="A59" t="str">
        <f>xControls!D40</f>
        <v>03.04.05</v>
      </c>
      <c r="B59" t="str">
        <f>xControls!A40</f>
        <v>Configuration Management</v>
      </c>
      <c r="C59" s="5"/>
      <c r="D59" t="str">
        <f>xControls!B40</f>
        <v>Derived</v>
      </c>
      <c r="E59" t="str">
        <f>xControls!C40</f>
        <v>3.4.5</v>
      </c>
      <c r="F59" s="8" t="str">
        <f>'Control Worksheet'!$G59</f>
        <v>Implemented by Microsoft as documented in the Azure SSP</v>
      </c>
      <c r="G59" s="8" t="s">
        <v>511</v>
      </c>
      <c r="I59" t="s">
        <v>506</v>
      </c>
      <c r="K59" t="s">
        <v>582</v>
      </c>
      <c r="L59" t="s">
        <v>584</v>
      </c>
      <c r="N59" t="s">
        <v>566</v>
      </c>
      <c r="P59" t="s">
        <v>567</v>
      </c>
    </row>
    <row r="60" spans="1:16" ht="30" x14ac:dyDescent="0.25">
      <c r="A60" t="str">
        <f>xControls!D41</f>
        <v>03.04.06</v>
      </c>
      <c r="B60" t="str">
        <f>xControls!A41</f>
        <v>Configuration Management</v>
      </c>
      <c r="C60" s="5"/>
      <c r="D60" t="str">
        <f>xControls!B41</f>
        <v>Derived</v>
      </c>
      <c r="E60" t="str">
        <f>xControls!C41</f>
        <v>3.4.6</v>
      </c>
      <c r="F60" s="8" t="str">
        <f>'Control Worksheet'!$G60</f>
        <v>Implemented by Microsoft as documented in the Azure SSP</v>
      </c>
      <c r="G60" s="8" t="s">
        <v>511</v>
      </c>
      <c r="I60" t="s">
        <v>506</v>
      </c>
      <c r="K60" t="s">
        <v>582</v>
      </c>
      <c r="L60" t="s">
        <v>584</v>
      </c>
      <c r="N60" t="s">
        <v>566</v>
      </c>
      <c r="P60" t="s">
        <v>567</v>
      </c>
    </row>
    <row r="61" spans="1:16" ht="30" x14ac:dyDescent="0.25">
      <c r="A61" t="str">
        <f>xControls!D42</f>
        <v>03.04.07</v>
      </c>
      <c r="B61" t="str">
        <f>xControls!A42</f>
        <v>Configuration Management</v>
      </c>
      <c r="C61" s="5"/>
      <c r="D61" t="str">
        <f>xControls!B42</f>
        <v>Derived</v>
      </c>
      <c r="E61" t="str">
        <f>xControls!C42</f>
        <v>3.4.7</v>
      </c>
      <c r="F61" s="8" t="str">
        <f>'Control Worksheet'!$G61</f>
        <v>Implemented by Microsoft as documented in the Azure SSP</v>
      </c>
      <c r="G61" s="8" t="s">
        <v>511</v>
      </c>
      <c r="I61" t="s">
        <v>506</v>
      </c>
      <c r="K61" t="s">
        <v>582</v>
      </c>
      <c r="L61" t="s">
        <v>584</v>
      </c>
      <c r="N61" t="s">
        <v>566</v>
      </c>
      <c r="P61" t="s">
        <v>567</v>
      </c>
    </row>
    <row r="62" spans="1:16" ht="30" x14ac:dyDescent="0.25">
      <c r="A62" t="str">
        <f>xControls!D43</f>
        <v>03.04.08</v>
      </c>
      <c r="B62" t="str">
        <f>xControls!A43</f>
        <v>Configuration Management</v>
      </c>
      <c r="C62" s="5"/>
      <c r="D62" t="str">
        <f>xControls!B43</f>
        <v>Derived</v>
      </c>
      <c r="E62" t="str">
        <f>xControls!C43</f>
        <v>3.4.8</v>
      </c>
      <c r="F62" s="8" t="str">
        <f>'Control Worksheet'!$G62</f>
        <v>Implemented by Microsoft as documented in the Azure SSP</v>
      </c>
      <c r="G62" s="8" t="s">
        <v>511</v>
      </c>
      <c r="I62" t="s">
        <v>506</v>
      </c>
      <c r="K62" t="s">
        <v>582</v>
      </c>
      <c r="L62" t="s">
        <v>584</v>
      </c>
      <c r="N62" t="s">
        <v>566</v>
      </c>
      <c r="P62" t="s">
        <v>567</v>
      </c>
    </row>
    <row r="63" spans="1:16" ht="30" x14ac:dyDescent="0.25">
      <c r="A63" t="str">
        <f>xControls!D44</f>
        <v>03.04.09</v>
      </c>
      <c r="B63" t="str">
        <f>xControls!A44</f>
        <v>Configuration Management</v>
      </c>
      <c r="C63" s="6"/>
      <c r="D63" t="str">
        <f>xControls!B44</f>
        <v>Derived</v>
      </c>
      <c r="E63" t="str">
        <f>xControls!C44</f>
        <v>3.4.9</v>
      </c>
      <c r="F63" s="8" t="str">
        <f>'Control Worksheet'!$G63</f>
        <v>Implemented by Microsoft as documented in the Azure SSP</v>
      </c>
      <c r="G63" s="8" t="s">
        <v>511</v>
      </c>
      <c r="I63" t="s">
        <v>506</v>
      </c>
      <c r="K63" t="s">
        <v>582</v>
      </c>
      <c r="L63" t="s">
        <v>584</v>
      </c>
      <c r="N63" t="s">
        <v>566</v>
      </c>
      <c r="P63" t="s">
        <v>567</v>
      </c>
    </row>
    <row r="64" spans="1:16" x14ac:dyDescent="0.25">
      <c r="A64" s="7"/>
      <c r="B64" s="7"/>
      <c r="C64" s="7"/>
      <c r="D64" s="7"/>
      <c r="E64" s="7"/>
      <c r="F64" s="9"/>
      <c r="G64" s="8" t="s">
        <v>511</v>
      </c>
      <c r="H64" s="7"/>
      <c r="I64" s="7"/>
      <c r="J64" s="7"/>
      <c r="K64" s="7"/>
      <c r="L64" s="7"/>
      <c r="M64" s="7"/>
      <c r="N64" s="7"/>
      <c r="O64" s="7"/>
      <c r="P64" s="7"/>
    </row>
    <row r="65" spans="1:16" x14ac:dyDescent="0.25">
      <c r="A65" t="str">
        <f>xControls!D45</f>
        <v>03.05.01</v>
      </c>
      <c r="B65" t="str">
        <f>xControls!A45</f>
        <v>Identification and Authentication</v>
      </c>
      <c r="C65" s="5" t="str">
        <f>xControls!A45</f>
        <v>Identification and Authentication</v>
      </c>
      <c r="D65" t="str">
        <f>xControls!B45</f>
        <v>Basic</v>
      </c>
      <c r="E65" t="str">
        <f>xControls!C45</f>
        <v>3.5.1</v>
      </c>
      <c r="F65" s="8" t="str">
        <f>'Control Worksheet'!$G65</f>
        <v>Addressed in the MS SSP</v>
      </c>
      <c r="G65" s="8" t="s">
        <v>511</v>
      </c>
      <c r="I65" t="s">
        <v>506</v>
      </c>
      <c r="K65" t="s">
        <v>582</v>
      </c>
      <c r="L65" t="s">
        <v>584</v>
      </c>
    </row>
    <row r="66" spans="1:16" x14ac:dyDescent="0.25">
      <c r="A66" t="str">
        <f>xControls!D46</f>
        <v>03.05.02</v>
      </c>
      <c r="B66" t="str">
        <f>xControls!A46</f>
        <v>Identification and Authentication</v>
      </c>
      <c r="C66" s="6"/>
      <c r="D66" t="str">
        <f>xControls!B46</f>
        <v>Basic</v>
      </c>
      <c r="E66" t="str">
        <f>xControls!C46</f>
        <v>3.5.2</v>
      </c>
      <c r="F66" s="8" t="str">
        <f>'Control Worksheet'!$G66</f>
        <v>Addressed in the MS SSP</v>
      </c>
      <c r="G66" s="8" t="s">
        <v>511</v>
      </c>
      <c r="I66" t="s">
        <v>506</v>
      </c>
      <c r="K66" t="s">
        <v>582</v>
      </c>
      <c r="L66" t="s">
        <v>584</v>
      </c>
    </row>
    <row r="67" spans="1:16" x14ac:dyDescent="0.25">
      <c r="A67" t="str">
        <f>xControls!D47</f>
        <v>03.05.03</v>
      </c>
      <c r="B67" t="str">
        <f>xControls!A47</f>
        <v>Identification and Authentication</v>
      </c>
      <c r="C67" s="6"/>
      <c r="D67" t="str">
        <f>xControls!B47</f>
        <v>Derived</v>
      </c>
      <c r="E67" t="str">
        <f>xControls!C47</f>
        <v>3.5.3</v>
      </c>
      <c r="F67" s="8" t="str">
        <f>'Control Worksheet'!$G67</f>
        <v>Addressed in the MS SSP</v>
      </c>
      <c r="G67" s="8" t="s">
        <v>511</v>
      </c>
      <c r="I67" t="s">
        <v>506</v>
      </c>
      <c r="K67" t="s">
        <v>582</v>
      </c>
      <c r="L67" t="s">
        <v>584</v>
      </c>
    </row>
    <row r="68" spans="1:16" x14ac:dyDescent="0.25">
      <c r="A68" t="str">
        <f>xControls!D48</f>
        <v>03.05.04</v>
      </c>
      <c r="B68" t="str">
        <f>xControls!A48</f>
        <v>Identification and Authentication</v>
      </c>
      <c r="C68" s="6"/>
      <c r="D68" t="str">
        <f>xControls!B48</f>
        <v>Derived</v>
      </c>
      <c r="E68" t="str">
        <f>xControls!C48</f>
        <v>3.5.4</v>
      </c>
      <c r="F68" s="8" t="str">
        <f>'Control Worksheet'!$G68</f>
        <v>Addressed in the MS SSP</v>
      </c>
      <c r="G68" s="8" t="s">
        <v>511</v>
      </c>
      <c r="I68" t="s">
        <v>506</v>
      </c>
      <c r="K68" t="s">
        <v>582</v>
      </c>
      <c r="L68" t="s">
        <v>584</v>
      </c>
    </row>
    <row r="69" spans="1:16" x14ac:dyDescent="0.25">
      <c r="A69" t="str">
        <f>xControls!D49</f>
        <v>03.05.05</v>
      </c>
      <c r="B69" t="str">
        <f>xControls!A49</f>
        <v>Identification and Authentication</v>
      </c>
      <c r="C69" s="6"/>
      <c r="D69" t="str">
        <f>xControls!B49</f>
        <v>Derived</v>
      </c>
      <c r="E69" t="str">
        <f>xControls!C49</f>
        <v>3.5.5</v>
      </c>
      <c r="F69" s="8" t="str">
        <f>'Control Worksheet'!$G69</f>
        <v>Addressed in the MS SSP</v>
      </c>
      <c r="G69" s="8" t="s">
        <v>511</v>
      </c>
      <c r="I69" t="s">
        <v>506</v>
      </c>
      <c r="K69" t="s">
        <v>582</v>
      </c>
      <c r="L69" t="s">
        <v>584</v>
      </c>
    </row>
    <row r="70" spans="1:16" x14ac:dyDescent="0.25">
      <c r="A70" t="str">
        <f>xControls!D50</f>
        <v>03.05.06</v>
      </c>
      <c r="B70" t="str">
        <f>xControls!A50</f>
        <v>Identification and Authentication</v>
      </c>
      <c r="C70" s="6"/>
      <c r="D70" t="str">
        <f>xControls!B50</f>
        <v>Derived</v>
      </c>
      <c r="E70" t="str">
        <f>xControls!C50</f>
        <v>3.5.6</v>
      </c>
      <c r="F70" s="8" t="str">
        <f>'Control Worksheet'!$G70</f>
        <v>Addressed in the MS SSP</v>
      </c>
      <c r="G70" s="8" t="s">
        <v>511</v>
      </c>
      <c r="I70" t="s">
        <v>506</v>
      </c>
      <c r="K70" t="s">
        <v>582</v>
      </c>
      <c r="L70" t="s">
        <v>584</v>
      </c>
    </row>
    <row r="71" spans="1:16" x14ac:dyDescent="0.25">
      <c r="A71" t="str">
        <f>xControls!D51</f>
        <v>03.05.07</v>
      </c>
      <c r="B71" t="str">
        <f>xControls!A51</f>
        <v>Identification and Authentication</v>
      </c>
      <c r="C71" s="6"/>
      <c r="D71" t="str">
        <f>xControls!B51</f>
        <v>Derived</v>
      </c>
      <c r="E71" t="str">
        <f>xControls!C51</f>
        <v>3.5.7</v>
      </c>
      <c r="F71" s="8" t="str">
        <f>'Control Worksheet'!$G71</f>
        <v>Addressed in the MS SSP</v>
      </c>
      <c r="G71" s="8" t="s">
        <v>511</v>
      </c>
      <c r="I71" t="s">
        <v>506</v>
      </c>
      <c r="K71" t="s">
        <v>582</v>
      </c>
      <c r="L71" t="s">
        <v>584</v>
      </c>
    </row>
    <row r="72" spans="1:16" x14ac:dyDescent="0.25">
      <c r="A72" t="str">
        <f>xControls!D52</f>
        <v>03.05.08</v>
      </c>
      <c r="B72" t="str">
        <f>xControls!A52</f>
        <v>Identification and Authentication</v>
      </c>
      <c r="C72" s="6"/>
      <c r="D72" t="str">
        <f>xControls!B52</f>
        <v>Derived</v>
      </c>
      <c r="E72" t="str">
        <f>xControls!C52</f>
        <v>3.5.8</v>
      </c>
      <c r="F72" s="8" t="str">
        <f>'Control Worksheet'!$G72</f>
        <v>Addressed in the MS SSP</v>
      </c>
      <c r="G72" s="8" t="s">
        <v>511</v>
      </c>
      <c r="I72" t="s">
        <v>506</v>
      </c>
      <c r="K72" t="s">
        <v>582</v>
      </c>
      <c r="L72" t="s">
        <v>584</v>
      </c>
    </row>
    <row r="73" spans="1:16" x14ac:dyDescent="0.25">
      <c r="A73" t="str">
        <f>xControls!D53</f>
        <v>03.05.09</v>
      </c>
      <c r="B73" t="str">
        <f>xControls!A53</f>
        <v>Identification and Authentication</v>
      </c>
      <c r="C73" s="6"/>
      <c r="D73" t="str">
        <f>xControls!B53</f>
        <v>Derived</v>
      </c>
      <c r="E73" t="str">
        <f>xControls!C53</f>
        <v>3.5.9</v>
      </c>
      <c r="F73" s="8" t="str">
        <f>'Control Worksheet'!$G73</f>
        <v>Addressed in the MS SSP</v>
      </c>
      <c r="G73" s="8" t="s">
        <v>511</v>
      </c>
      <c r="I73" t="s">
        <v>506</v>
      </c>
      <c r="K73" t="s">
        <v>582</v>
      </c>
      <c r="L73" t="s">
        <v>584</v>
      </c>
    </row>
    <row r="74" spans="1:16" x14ac:dyDescent="0.25">
      <c r="A74" t="str">
        <f>xControls!D54</f>
        <v>03.05.10</v>
      </c>
      <c r="B74" t="str">
        <f>xControls!A54</f>
        <v>Identification and Authentication</v>
      </c>
      <c r="C74" s="6"/>
      <c r="D74" t="str">
        <f>xControls!B54</f>
        <v>Derived</v>
      </c>
      <c r="E74" t="str">
        <f>xControls!C54</f>
        <v>3.5.10</v>
      </c>
      <c r="F74" s="8" t="str">
        <f>'Control Worksheet'!$G74</f>
        <v>Addressed in the MS SSP</v>
      </c>
      <c r="G74" s="8" t="s">
        <v>511</v>
      </c>
      <c r="I74" t="s">
        <v>506</v>
      </c>
      <c r="K74" t="s">
        <v>582</v>
      </c>
      <c r="L74" t="s">
        <v>584</v>
      </c>
    </row>
    <row r="75" spans="1:16" x14ac:dyDescent="0.25">
      <c r="A75" t="str">
        <f>xControls!D55</f>
        <v>03.05.11</v>
      </c>
      <c r="B75" t="str">
        <f>xControls!A55</f>
        <v>Identification and Authentication</v>
      </c>
      <c r="C75" s="6"/>
      <c r="D75" t="str">
        <f>xControls!B55</f>
        <v>Derived</v>
      </c>
      <c r="E75" t="str">
        <f>xControls!C55</f>
        <v>3.5.11</v>
      </c>
      <c r="F75" s="8" t="str">
        <f>'Control Worksheet'!$G75</f>
        <v>Addressed in the MS SSP</v>
      </c>
      <c r="G75" s="8" t="s">
        <v>511</v>
      </c>
      <c r="I75" t="s">
        <v>506</v>
      </c>
      <c r="K75" t="s">
        <v>582</v>
      </c>
      <c r="L75" t="s">
        <v>584</v>
      </c>
    </row>
    <row r="76" spans="1:16" x14ac:dyDescent="0.25">
      <c r="A76" s="7"/>
      <c r="B76" s="7"/>
      <c r="C76" s="7"/>
      <c r="D76" s="7"/>
      <c r="E76" s="7"/>
      <c r="F76" s="9"/>
      <c r="G76" s="8" t="s">
        <v>511</v>
      </c>
      <c r="H76" s="7"/>
      <c r="I76" s="7"/>
      <c r="J76" s="7"/>
      <c r="K76" s="7"/>
      <c r="L76" s="7"/>
      <c r="M76" s="7"/>
      <c r="N76" s="7"/>
      <c r="O76" s="7"/>
      <c r="P76" s="7"/>
    </row>
    <row r="77" spans="1:16" ht="30" x14ac:dyDescent="0.25">
      <c r="A77" t="str">
        <f>xControls!D56</f>
        <v>03.06.01</v>
      </c>
      <c r="B77" t="str">
        <f>xControls!A56</f>
        <v>Incident response</v>
      </c>
      <c r="C77" s="5" t="str">
        <f>xControls!A56</f>
        <v>Incident response</v>
      </c>
      <c r="D77" t="str">
        <f>xControls!B56</f>
        <v>Basic</v>
      </c>
      <c r="E77" t="str">
        <f>xControls!C56</f>
        <v>3.6.1</v>
      </c>
      <c r="F77" s="8" t="str">
        <f>'Control Worksheet'!$G77</f>
        <v>Implemented by Microsoft as documented in the Azure SSP</v>
      </c>
      <c r="G77" s="8" t="s">
        <v>511</v>
      </c>
      <c r="I77" t="s">
        <v>506</v>
      </c>
      <c r="K77" t="s">
        <v>582</v>
      </c>
      <c r="L77" t="s">
        <v>584</v>
      </c>
      <c r="N77" t="s">
        <v>566</v>
      </c>
      <c r="P77" t="s">
        <v>567</v>
      </c>
    </row>
    <row r="78" spans="1:16" ht="30" x14ac:dyDescent="0.25">
      <c r="A78" t="str">
        <f>xControls!D57</f>
        <v>03.06.02</v>
      </c>
      <c r="B78" t="str">
        <f>xControls!A57</f>
        <v>Incident response</v>
      </c>
      <c r="C78" s="6"/>
      <c r="D78" t="str">
        <f>xControls!B57</f>
        <v>Basic</v>
      </c>
      <c r="E78" t="str">
        <f>xControls!C57</f>
        <v>3.6.2</v>
      </c>
      <c r="F78" s="8" t="str">
        <f>'Control Worksheet'!$G78</f>
        <v>Implemented by Microsoft as documented in the Azure SSP</v>
      </c>
      <c r="G78" s="8" t="s">
        <v>511</v>
      </c>
      <c r="I78" t="s">
        <v>506</v>
      </c>
      <c r="K78" t="s">
        <v>582</v>
      </c>
      <c r="L78" t="s">
        <v>584</v>
      </c>
      <c r="N78" t="s">
        <v>566</v>
      </c>
      <c r="P78" t="s">
        <v>567</v>
      </c>
    </row>
    <row r="79" spans="1:16" ht="30" x14ac:dyDescent="0.25">
      <c r="A79" t="str">
        <f>xControls!D58</f>
        <v>03.06.03</v>
      </c>
      <c r="B79" t="str">
        <f>xControls!A58</f>
        <v>Incident response</v>
      </c>
      <c r="C79" s="6"/>
      <c r="D79" t="str">
        <f>xControls!B58</f>
        <v>Derived</v>
      </c>
      <c r="E79" t="str">
        <f>xControls!C58</f>
        <v>3.6.3</v>
      </c>
      <c r="F79" s="8" t="str">
        <f>'Control Worksheet'!$G79</f>
        <v>Implemented by Microsoft as documented in the Azure SSP</v>
      </c>
      <c r="G79" s="8" t="s">
        <v>511</v>
      </c>
      <c r="I79" t="s">
        <v>506</v>
      </c>
      <c r="K79" t="s">
        <v>582</v>
      </c>
      <c r="L79" t="s">
        <v>584</v>
      </c>
      <c r="N79" t="s">
        <v>566</v>
      </c>
      <c r="P79" t="s">
        <v>567</v>
      </c>
    </row>
    <row r="80" spans="1:16" x14ac:dyDescent="0.25">
      <c r="A80" s="7"/>
      <c r="B80" s="7"/>
      <c r="C80" s="7"/>
      <c r="D80" s="7"/>
      <c r="E80" s="7"/>
      <c r="F80" s="9"/>
      <c r="G80" s="8" t="s">
        <v>511</v>
      </c>
      <c r="H80" s="7"/>
      <c r="I80" s="7"/>
      <c r="J80" s="7"/>
      <c r="K80" s="7"/>
      <c r="L80" s="7"/>
      <c r="M80" s="7"/>
      <c r="N80" s="7"/>
      <c r="O80" s="7"/>
      <c r="P80" s="7"/>
    </row>
    <row r="81" spans="1:16" ht="30" x14ac:dyDescent="0.25">
      <c r="A81" t="str">
        <f>xControls!D59</f>
        <v>03.07.01</v>
      </c>
      <c r="B81" t="str">
        <f>xControls!A59</f>
        <v>Maintenance</v>
      </c>
      <c r="C81" s="5" t="str">
        <f>xControls!A59</f>
        <v>Maintenance</v>
      </c>
      <c r="D81" t="str">
        <f>xControls!B59</f>
        <v>Basic</v>
      </c>
      <c r="E81" t="str">
        <f>xControls!C59</f>
        <v>3.7.1</v>
      </c>
      <c r="F81" s="8" t="str">
        <f>'Control Worksheet'!$G81</f>
        <v>Implemented by Microsoft as documented in the Azure SSP</v>
      </c>
      <c r="G81" s="8" t="s">
        <v>511</v>
      </c>
      <c r="I81" t="s">
        <v>506</v>
      </c>
      <c r="K81" t="s">
        <v>582</v>
      </c>
      <c r="L81" t="s">
        <v>584</v>
      </c>
      <c r="N81" t="s">
        <v>566</v>
      </c>
      <c r="P81" t="s">
        <v>567</v>
      </c>
    </row>
    <row r="82" spans="1:16" ht="30" x14ac:dyDescent="0.25">
      <c r="A82" t="str">
        <f>xControls!D60</f>
        <v>03.07.02</v>
      </c>
      <c r="B82" t="str">
        <f>xControls!A60</f>
        <v>Maintenance</v>
      </c>
      <c r="C82" s="6"/>
      <c r="D82" t="str">
        <f>xControls!B60</f>
        <v>Basic</v>
      </c>
      <c r="E82" t="str">
        <f>xControls!C60</f>
        <v>3.7.2</v>
      </c>
      <c r="F82" s="8" t="str">
        <f>'Control Worksheet'!$G82</f>
        <v>Implemented by Microsoft as documented in the Azure SSP</v>
      </c>
      <c r="G82" s="8" t="s">
        <v>511</v>
      </c>
      <c r="I82" t="s">
        <v>506</v>
      </c>
      <c r="K82" t="s">
        <v>582</v>
      </c>
      <c r="L82" t="s">
        <v>584</v>
      </c>
      <c r="N82" t="s">
        <v>566</v>
      </c>
      <c r="P82" t="s">
        <v>567</v>
      </c>
    </row>
    <row r="83" spans="1:16" ht="30" x14ac:dyDescent="0.25">
      <c r="A83" t="str">
        <f>xControls!D61</f>
        <v>03.07.03</v>
      </c>
      <c r="B83" t="str">
        <f>xControls!A61</f>
        <v>Maintenance</v>
      </c>
      <c r="C83" s="6"/>
      <c r="D83" t="str">
        <f>xControls!B61</f>
        <v>Derived</v>
      </c>
      <c r="E83" t="str">
        <f>xControls!C61</f>
        <v>3.7.3</v>
      </c>
      <c r="F83" s="8" t="str">
        <f>'Control Worksheet'!$G83</f>
        <v>Implemented by Microsoft as documented in the Azure SSP</v>
      </c>
      <c r="G83" s="8" t="s">
        <v>511</v>
      </c>
      <c r="I83" t="s">
        <v>506</v>
      </c>
      <c r="K83" t="s">
        <v>582</v>
      </c>
      <c r="L83" t="s">
        <v>584</v>
      </c>
      <c r="N83" t="s">
        <v>566</v>
      </c>
      <c r="P83" t="s">
        <v>567</v>
      </c>
    </row>
    <row r="84" spans="1:16" ht="30" x14ac:dyDescent="0.25">
      <c r="A84" t="str">
        <f>xControls!D62</f>
        <v>03.07.04</v>
      </c>
      <c r="B84" t="str">
        <f>xControls!A62</f>
        <v>Maintenance</v>
      </c>
      <c r="C84" s="6"/>
      <c r="D84" t="str">
        <f>xControls!B62</f>
        <v>Derived</v>
      </c>
      <c r="E84" t="str">
        <f>xControls!C62</f>
        <v>3.7.4</v>
      </c>
      <c r="F84" s="8" t="str">
        <f>'Control Worksheet'!$G84</f>
        <v>Implemented by Microsoft as documented in the Azure SSP</v>
      </c>
      <c r="G84" s="8" t="s">
        <v>511</v>
      </c>
      <c r="I84" t="s">
        <v>506</v>
      </c>
      <c r="K84" t="s">
        <v>582</v>
      </c>
      <c r="L84" t="s">
        <v>584</v>
      </c>
      <c r="N84" t="s">
        <v>566</v>
      </c>
      <c r="P84" t="s">
        <v>567</v>
      </c>
    </row>
    <row r="85" spans="1:16" ht="30" x14ac:dyDescent="0.25">
      <c r="A85" t="str">
        <f>xControls!D63</f>
        <v>03.07.05</v>
      </c>
      <c r="B85" t="str">
        <f>xControls!A63</f>
        <v>Maintenance</v>
      </c>
      <c r="C85" s="6"/>
      <c r="D85" t="str">
        <f>xControls!B63</f>
        <v>Derived</v>
      </c>
      <c r="E85" t="str">
        <f>xControls!C63</f>
        <v>3.7.5</v>
      </c>
      <c r="F85" s="8" t="str">
        <f>'Control Worksheet'!$G85</f>
        <v>Implemented by Microsoft as documented in the Azure SSP</v>
      </c>
      <c r="G85" s="8" t="s">
        <v>511</v>
      </c>
      <c r="I85" t="s">
        <v>506</v>
      </c>
      <c r="K85" t="s">
        <v>582</v>
      </c>
      <c r="L85" t="s">
        <v>584</v>
      </c>
      <c r="N85" t="s">
        <v>566</v>
      </c>
      <c r="P85" t="s">
        <v>567</v>
      </c>
    </row>
    <row r="86" spans="1:16" ht="30" x14ac:dyDescent="0.25">
      <c r="A86" t="str">
        <f>xControls!D64</f>
        <v>03.07.06</v>
      </c>
      <c r="B86" t="str">
        <f>xControls!A64</f>
        <v>Maintenance</v>
      </c>
      <c r="C86" s="6"/>
      <c r="D86" t="str">
        <f>xControls!B64</f>
        <v>Derived</v>
      </c>
      <c r="E86" t="str">
        <f>xControls!C64</f>
        <v>3.7.6</v>
      </c>
      <c r="F86" s="8" t="str">
        <f>'Control Worksheet'!$G86</f>
        <v>Implemented by Microsoft as documented in the Azure SSP</v>
      </c>
      <c r="G86" s="8" t="s">
        <v>511</v>
      </c>
      <c r="I86" t="s">
        <v>506</v>
      </c>
      <c r="K86" t="s">
        <v>582</v>
      </c>
      <c r="L86" t="s">
        <v>584</v>
      </c>
      <c r="N86" t="s">
        <v>566</v>
      </c>
      <c r="P86" t="s">
        <v>567</v>
      </c>
    </row>
    <row r="87" spans="1:16" x14ac:dyDescent="0.25">
      <c r="A87" s="7"/>
      <c r="B87" s="7"/>
      <c r="C87" s="7"/>
      <c r="D87" s="7"/>
      <c r="E87" s="7"/>
      <c r="F87" s="9"/>
      <c r="G87" s="8" t="s">
        <v>511</v>
      </c>
      <c r="H87" s="7"/>
      <c r="I87" s="7"/>
      <c r="J87" s="7"/>
      <c r="K87" s="7"/>
      <c r="L87" s="7"/>
      <c r="M87" s="7"/>
      <c r="N87" s="7"/>
      <c r="O87" s="7"/>
      <c r="P87" s="7"/>
    </row>
    <row r="88" spans="1:16" ht="30" x14ac:dyDescent="0.25">
      <c r="A88" t="str">
        <f>xControls!D65</f>
        <v>03.08.01</v>
      </c>
      <c r="B88" t="str">
        <f>xControls!A65</f>
        <v>Media Protection</v>
      </c>
      <c r="C88" s="5" t="str">
        <f>xControls!A65</f>
        <v>Media Protection</v>
      </c>
      <c r="D88" t="str">
        <f>xControls!B65</f>
        <v>Basic</v>
      </c>
      <c r="E88" t="str">
        <f>xControls!C65</f>
        <v>3.8.1</v>
      </c>
      <c r="F88" s="8" t="str">
        <f>'Control Worksheet'!$G88</f>
        <v>Implemented by Microsoft as documented in the Azure SSP</v>
      </c>
      <c r="G88" s="8" t="s">
        <v>511</v>
      </c>
      <c r="I88" t="s">
        <v>506</v>
      </c>
      <c r="K88" t="s">
        <v>582</v>
      </c>
      <c r="L88" t="s">
        <v>584</v>
      </c>
      <c r="N88" t="s">
        <v>566</v>
      </c>
      <c r="P88" t="s">
        <v>567</v>
      </c>
    </row>
    <row r="89" spans="1:16" ht="30" x14ac:dyDescent="0.25">
      <c r="A89" t="str">
        <f>xControls!D66</f>
        <v>03.08.02</v>
      </c>
      <c r="B89" t="str">
        <f>xControls!A66</f>
        <v>Media Protection</v>
      </c>
      <c r="C89" s="6"/>
      <c r="D89" t="str">
        <f>xControls!B66</f>
        <v>Basic</v>
      </c>
      <c r="E89" t="str">
        <f>xControls!C66</f>
        <v>3.8.2</v>
      </c>
      <c r="F89" s="8" t="str">
        <f>'Control Worksheet'!$G89</f>
        <v>Implemented by Microsoft as documented in the Azure SSP</v>
      </c>
      <c r="G89" s="8" t="s">
        <v>511</v>
      </c>
      <c r="I89" t="s">
        <v>506</v>
      </c>
      <c r="K89" t="s">
        <v>582</v>
      </c>
      <c r="L89" t="s">
        <v>584</v>
      </c>
      <c r="N89" t="s">
        <v>566</v>
      </c>
      <c r="P89" t="s">
        <v>567</v>
      </c>
    </row>
    <row r="90" spans="1:16" ht="30" x14ac:dyDescent="0.25">
      <c r="A90" t="str">
        <f>xControls!D67</f>
        <v>03.08.03</v>
      </c>
      <c r="B90" t="str">
        <f>xControls!A67</f>
        <v>Media Protection</v>
      </c>
      <c r="C90" s="6"/>
      <c r="D90" t="str">
        <f>xControls!B67</f>
        <v>Basic</v>
      </c>
      <c r="E90" t="str">
        <f>xControls!C67</f>
        <v>3.8.3</v>
      </c>
      <c r="F90" s="8" t="str">
        <f>'Control Worksheet'!$G90</f>
        <v>Implemented by Microsoft as documented in the Azure SSP</v>
      </c>
      <c r="G90" s="8" t="s">
        <v>511</v>
      </c>
      <c r="I90" t="s">
        <v>506</v>
      </c>
      <c r="K90" t="s">
        <v>582</v>
      </c>
      <c r="L90" t="s">
        <v>584</v>
      </c>
      <c r="N90" t="s">
        <v>566</v>
      </c>
      <c r="P90" t="s">
        <v>567</v>
      </c>
    </row>
    <row r="91" spans="1:16" ht="30" x14ac:dyDescent="0.25">
      <c r="A91" t="str">
        <f>xControls!D68</f>
        <v>03.08.04</v>
      </c>
      <c r="B91" t="str">
        <f>xControls!A68</f>
        <v>Media Protection</v>
      </c>
      <c r="C91" s="6"/>
      <c r="D91" t="str">
        <f>xControls!B68</f>
        <v>Derived</v>
      </c>
      <c r="E91" t="str">
        <f>xControls!C68</f>
        <v>3.8.4</v>
      </c>
      <c r="F91" s="8" t="str">
        <f>'Control Worksheet'!$G91</f>
        <v>Implemented by Microsoft as documented in the Azure SSP</v>
      </c>
      <c r="G91" s="8" t="s">
        <v>511</v>
      </c>
      <c r="I91" t="s">
        <v>506</v>
      </c>
      <c r="K91" t="s">
        <v>582</v>
      </c>
      <c r="L91" t="s">
        <v>584</v>
      </c>
      <c r="N91" t="s">
        <v>566</v>
      </c>
      <c r="P91" t="s">
        <v>567</v>
      </c>
    </row>
    <row r="92" spans="1:16" ht="30" x14ac:dyDescent="0.25">
      <c r="A92" t="str">
        <f>xControls!D69</f>
        <v>03.08.05</v>
      </c>
      <c r="B92" t="str">
        <f>xControls!A69</f>
        <v>Media Protection</v>
      </c>
      <c r="C92" s="6"/>
      <c r="D92" t="str">
        <f>xControls!B69</f>
        <v>Derived</v>
      </c>
      <c r="E92" t="str">
        <f>xControls!C69</f>
        <v>3.8.5</v>
      </c>
      <c r="F92" s="8" t="str">
        <f>'Control Worksheet'!$G92</f>
        <v>Implemented by Microsoft as documented in the Azure SSP</v>
      </c>
      <c r="G92" s="8" t="s">
        <v>511</v>
      </c>
      <c r="I92" t="s">
        <v>506</v>
      </c>
      <c r="K92" t="s">
        <v>582</v>
      </c>
      <c r="L92" t="s">
        <v>584</v>
      </c>
      <c r="N92" t="s">
        <v>566</v>
      </c>
      <c r="P92" t="s">
        <v>567</v>
      </c>
    </row>
    <row r="93" spans="1:16" ht="30" x14ac:dyDescent="0.25">
      <c r="A93" t="str">
        <f>xControls!D70</f>
        <v>03.08.06</v>
      </c>
      <c r="B93" t="str">
        <f>xControls!A70</f>
        <v>Media Protection</v>
      </c>
      <c r="C93" s="6"/>
      <c r="D93" t="str">
        <f>xControls!B70</f>
        <v>Derived</v>
      </c>
      <c r="E93" t="str">
        <f>xControls!C70</f>
        <v>3.8.6</v>
      </c>
      <c r="F93" s="8" t="str">
        <f>'Control Worksheet'!$G93</f>
        <v>Implemented by Microsoft as documented in the Azure SSP</v>
      </c>
      <c r="G93" s="8" t="s">
        <v>511</v>
      </c>
      <c r="I93" t="s">
        <v>506</v>
      </c>
      <c r="K93" t="s">
        <v>582</v>
      </c>
      <c r="L93" t="s">
        <v>584</v>
      </c>
      <c r="N93" t="s">
        <v>566</v>
      </c>
      <c r="P93" t="s">
        <v>567</v>
      </c>
    </row>
    <row r="94" spans="1:16" ht="30" x14ac:dyDescent="0.25">
      <c r="A94" t="str">
        <f>xControls!D71</f>
        <v>03.08.07</v>
      </c>
      <c r="B94" t="str">
        <f>xControls!A71</f>
        <v>Media Protection</v>
      </c>
      <c r="C94" s="6"/>
      <c r="D94" t="str">
        <f>xControls!B71</f>
        <v>Derived</v>
      </c>
      <c r="E94" t="str">
        <f>xControls!C71</f>
        <v>3.8.7</v>
      </c>
      <c r="F94" s="8" t="str">
        <f>'Control Worksheet'!$G94</f>
        <v>Implemented by Microsoft as documented in the Azure SSP</v>
      </c>
      <c r="G94" s="8" t="s">
        <v>511</v>
      </c>
      <c r="I94" t="s">
        <v>506</v>
      </c>
      <c r="K94" t="s">
        <v>582</v>
      </c>
      <c r="L94" t="s">
        <v>584</v>
      </c>
      <c r="N94" t="s">
        <v>566</v>
      </c>
      <c r="P94" t="s">
        <v>567</v>
      </c>
    </row>
    <row r="95" spans="1:16" ht="30" x14ac:dyDescent="0.25">
      <c r="A95" t="str">
        <f>xControls!D72</f>
        <v>03.08.08</v>
      </c>
      <c r="B95" t="str">
        <f>xControls!A72</f>
        <v>Media Protection</v>
      </c>
      <c r="C95" s="6"/>
      <c r="D95" t="str">
        <f>xControls!B72</f>
        <v>Derived</v>
      </c>
      <c r="E95" t="str">
        <f>xControls!C72</f>
        <v>3.8.8</v>
      </c>
      <c r="F95" s="8" t="str">
        <f>'Control Worksheet'!$G95</f>
        <v>Implemented by Microsoft as documented in the Azure SSP</v>
      </c>
      <c r="G95" s="8" t="s">
        <v>511</v>
      </c>
      <c r="I95" t="s">
        <v>506</v>
      </c>
      <c r="K95" t="s">
        <v>582</v>
      </c>
      <c r="L95" t="s">
        <v>584</v>
      </c>
      <c r="N95" t="s">
        <v>566</v>
      </c>
      <c r="P95" t="s">
        <v>567</v>
      </c>
    </row>
    <row r="96" spans="1:16" ht="30" x14ac:dyDescent="0.25">
      <c r="A96" t="str">
        <f>xControls!D73</f>
        <v>03.08.09</v>
      </c>
      <c r="B96" t="str">
        <f>xControls!A73</f>
        <v>Media Protection</v>
      </c>
      <c r="C96" s="6"/>
      <c r="D96" t="str">
        <f>xControls!B73</f>
        <v>Derived</v>
      </c>
      <c r="E96" t="str">
        <f>xControls!C73</f>
        <v>3.8.9</v>
      </c>
      <c r="F96" s="8" t="str">
        <f>'Control Worksheet'!$G96</f>
        <v>Implemented by Microsoft as documented in the Azure SSP</v>
      </c>
      <c r="G96" s="8" t="s">
        <v>511</v>
      </c>
      <c r="I96" t="s">
        <v>506</v>
      </c>
      <c r="K96" t="s">
        <v>582</v>
      </c>
      <c r="L96" t="s">
        <v>584</v>
      </c>
      <c r="N96" t="s">
        <v>566</v>
      </c>
      <c r="P96" t="s">
        <v>567</v>
      </c>
    </row>
    <row r="97" spans="1:16" x14ac:dyDescent="0.25">
      <c r="A97" s="7"/>
      <c r="B97" s="7"/>
      <c r="C97" s="7"/>
      <c r="D97" s="7"/>
      <c r="E97" s="7"/>
      <c r="F97" s="9"/>
      <c r="G97" s="8" t="s">
        <v>511</v>
      </c>
      <c r="H97" s="7"/>
      <c r="I97" s="7"/>
      <c r="J97" s="7"/>
      <c r="K97" s="7"/>
      <c r="L97" s="7"/>
      <c r="M97" s="7"/>
      <c r="N97" s="7"/>
      <c r="O97" s="7"/>
      <c r="P97" s="7"/>
    </row>
    <row r="98" spans="1:16"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582</v>
      </c>
      <c r="L98" t="s">
        <v>584</v>
      </c>
    </row>
    <row r="99" spans="1:16" x14ac:dyDescent="0.25">
      <c r="A99" t="str">
        <f>xControls!D75</f>
        <v>03.09.02</v>
      </c>
      <c r="B99" t="str">
        <f>xControls!A75</f>
        <v>Personnel Security</v>
      </c>
      <c r="C99" s="6"/>
      <c r="D99" t="str">
        <f>xControls!B75</f>
        <v>Basic</v>
      </c>
      <c r="E99" t="str">
        <f>xControls!C75</f>
        <v>3.9.2</v>
      </c>
      <c r="F99" s="8">
        <f>'Control Worksheet'!$G99</f>
        <v>0</v>
      </c>
      <c r="G99" s="8" t="s">
        <v>511</v>
      </c>
      <c r="I99" t="s">
        <v>506</v>
      </c>
      <c r="K99" t="s">
        <v>582</v>
      </c>
      <c r="L99" t="s">
        <v>584</v>
      </c>
    </row>
    <row r="100" spans="1:16" x14ac:dyDescent="0.25">
      <c r="A100" s="7"/>
      <c r="B100" s="7"/>
      <c r="C100" s="7"/>
      <c r="D100" s="7"/>
      <c r="E100" s="7"/>
      <c r="F100" s="9"/>
      <c r="G100" s="8" t="s">
        <v>511</v>
      </c>
      <c r="H100" s="7"/>
      <c r="I100" s="7"/>
      <c r="J100" s="7"/>
      <c r="K100" s="7"/>
      <c r="L100" s="7"/>
      <c r="M100" s="7"/>
      <c r="N100" s="7"/>
      <c r="O100" s="7"/>
      <c r="P100" s="7"/>
    </row>
    <row r="101" spans="1:16" ht="30" x14ac:dyDescent="0.25">
      <c r="A101" t="str">
        <f>xControls!D76</f>
        <v>03.10.01</v>
      </c>
      <c r="B101" t="str">
        <f>xControls!A76</f>
        <v>Physical Protection</v>
      </c>
      <c r="C101" s="5" t="str">
        <f>xControls!A76</f>
        <v>Physical Protection</v>
      </c>
      <c r="D101" t="str">
        <f>xControls!B76</f>
        <v>Basic</v>
      </c>
      <c r="E101" t="str">
        <f>xControls!C76</f>
        <v>3.10.1</v>
      </c>
      <c r="F101" s="8" t="str">
        <f>'Control Worksheet'!$G101</f>
        <v>Implemented by Microsoft as documented in the Azure SSP</v>
      </c>
      <c r="G101" s="8" t="s">
        <v>511</v>
      </c>
      <c r="I101" t="s">
        <v>506</v>
      </c>
      <c r="K101" t="s">
        <v>582</v>
      </c>
      <c r="L101" t="s">
        <v>584</v>
      </c>
      <c r="N101" t="s">
        <v>566</v>
      </c>
      <c r="P101" t="s">
        <v>567</v>
      </c>
    </row>
    <row r="102" spans="1:16" ht="30" x14ac:dyDescent="0.25">
      <c r="A102" t="str">
        <f>xControls!D77</f>
        <v>03.10.02</v>
      </c>
      <c r="B102" t="str">
        <f>xControls!A77</f>
        <v>Physical Protection</v>
      </c>
      <c r="C102" s="6"/>
      <c r="D102" t="str">
        <f>xControls!B77</f>
        <v>Basic</v>
      </c>
      <c r="E102" t="str">
        <f>xControls!C77</f>
        <v>3.10.2</v>
      </c>
      <c r="F102" s="8" t="str">
        <f>'Control Worksheet'!$G102</f>
        <v>Implemented by Microsoft as documented in the Azure SSP</v>
      </c>
      <c r="G102" s="8" t="s">
        <v>511</v>
      </c>
      <c r="I102" t="s">
        <v>506</v>
      </c>
      <c r="K102" t="s">
        <v>582</v>
      </c>
      <c r="L102" t="s">
        <v>584</v>
      </c>
      <c r="N102" t="s">
        <v>566</v>
      </c>
      <c r="P102" t="s">
        <v>567</v>
      </c>
    </row>
    <row r="103" spans="1:16" ht="30" x14ac:dyDescent="0.25">
      <c r="A103" t="str">
        <f>xControls!D78</f>
        <v>03.10.03</v>
      </c>
      <c r="B103" t="str">
        <f>xControls!A78</f>
        <v>Physical Protection</v>
      </c>
      <c r="C103" s="6"/>
      <c r="D103" t="str">
        <f>xControls!B78</f>
        <v>Derived</v>
      </c>
      <c r="E103" t="str">
        <f>xControls!C78</f>
        <v>3.10.3</v>
      </c>
      <c r="F103" s="8" t="str">
        <f>'Control Worksheet'!$G103</f>
        <v>Implemented by Microsoft as documented in the Azure SSP</v>
      </c>
      <c r="G103" s="8" t="s">
        <v>511</v>
      </c>
      <c r="I103" t="s">
        <v>506</v>
      </c>
      <c r="K103" t="s">
        <v>582</v>
      </c>
      <c r="L103" t="s">
        <v>584</v>
      </c>
      <c r="N103" t="s">
        <v>566</v>
      </c>
      <c r="P103" t="s">
        <v>567</v>
      </c>
    </row>
    <row r="104" spans="1:16" ht="30" x14ac:dyDescent="0.25">
      <c r="A104" t="str">
        <f>xControls!D79</f>
        <v>03.10.04</v>
      </c>
      <c r="B104" t="str">
        <f>xControls!A79</f>
        <v>Physical Protection</v>
      </c>
      <c r="C104" s="6"/>
      <c r="D104" t="str">
        <f>xControls!B79</f>
        <v>Derived</v>
      </c>
      <c r="E104" t="str">
        <f>xControls!C79</f>
        <v>3.10.4</v>
      </c>
      <c r="F104" s="8" t="str">
        <f>'Control Worksheet'!$G104</f>
        <v>Implemented by Microsoft as documented in the Azure SSP</v>
      </c>
      <c r="G104" s="8" t="s">
        <v>511</v>
      </c>
      <c r="I104" t="s">
        <v>506</v>
      </c>
      <c r="K104" t="s">
        <v>582</v>
      </c>
      <c r="L104" t="s">
        <v>584</v>
      </c>
      <c r="N104" t="s">
        <v>566</v>
      </c>
      <c r="P104" t="s">
        <v>567</v>
      </c>
    </row>
    <row r="105" spans="1:16" ht="30" x14ac:dyDescent="0.25">
      <c r="A105" t="str">
        <f>xControls!D80</f>
        <v>03.10.05</v>
      </c>
      <c r="B105" t="str">
        <f>xControls!A80</f>
        <v>Physical Protection</v>
      </c>
      <c r="C105" s="6"/>
      <c r="D105" t="str">
        <f>xControls!B80</f>
        <v>Derived</v>
      </c>
      <c r="E105" t="str">
        <f>xControls!C80</f>
        <v>3.10.5</v>
      </c>
      <c r="F105" s="8" t="str">
        <f>'Control Worksheet'!$G105</f>
        <v>Implemented by Microsoft as documented in the Azure SSP</v>
      </c>
      <c r="G105" s="8" t="s">
        <v>511</v>
      </c>
      <c r="I105" t="s">
        <v>506</v>
      </c>
      <c r="K105" t="s">
        <v>582</v>
      </c>
      <c r="L105" t="s">
        <v>584</v>
      </c>
      <c r="N105" t="s">
        <v>566</v>
      </c>
      <c r="P105" t="s">
        <v>567</v>
      </c>
    </row>
    <row r="106" spans="1:16" ht="30" x14ac:dyDescent="0.25">
      <c r="A106" t="str">
        <f>xControls!D81</f>
        <v>03.10.06</v>
      </c>
      <c r="B106" t="str">
        <f>xControls!A81</f>
        <v>Physical Protection</v>
      </c>
      <c r="C106" s="6"/>
      <c r="D106" t="str">
        <f>xControls!B81</f>
        <v>Derived</v>
      </c>
      <c r="E106" t="str">
        <f>xControls!C81</f>
        <v>3.10.6</v>
      </c>
      <c r="F106" s="8" t="str">
        <f>'Control Worksheet'!$G106</f>
        <v>Implemented by Microsoft as documented in the Azure SSP</v>
      </c>
      <c r="G106" s="8" t="s">
        <v>511</v>
      </c>
      <c r="I106" t="s">
        <v>506</v>
      </c>
      <c r="K106" t="s">
        <v>582</v>
      </c>
      <c r="L106" t="s">
        <v>584</v>
      </c>
      <c r="N106" t="s">
        <v>566</v>
      </c>
      <c r="P106" t="s">
        <v>567</v>
      </c>
    </row>
    <row r="107" spans="1:16" x14ac:dyDescent="0.25">
      <c r="A107" s="7"/>
      <c r="B107" s="7"/>
      <c r="C107" s="7"/>
      <c r="D107" s="7"/>
      <c r="E107" s="7"/>
      <c r="F107" s="9"/>
      <c r="G107" s="8" t="s">
        <v>511</v>
      </c>
      <c r="H107" s="7"/>
      <c r="I107" s="7"/>
      <c r="J107" s="7"/>
      <c r="K107" s="7"/>
      <c r="L107" s="7"/>
      <c r="M107" s="7"/>
      <c r="N107" s="7"/>
      <c r="O107" s="7"/>
      <c r="P107" s="7"/>
    </row>
    <row r="108" spans="1:16" ht="30" x14ac:dyDescent="0.25">
      <c r="A108" t="str">
        <f>xControls!D82</f>
        <v>03.11.01</v>
      </c>
      <c r="B108" t="str">
        <f>xControls!A82</f>
        <v>Risk Assessment</v>
      </c>
      <c r="C108" s="5" t="str">
        <f>xControls!A82</f>
        <v>Risk Assessment</v>
      </c>
      <c r="D108" t="str">
        <f>xControls!B82</f>
        <v>Basic</v>
      </c>
      <c r="E108" t="str">
        <f>xControls!C82</f>
        <v>3.11.1</v>
      </c>
      <c r="F108" s="8" t="str">
        <f>'Control Worksheet'!$G108</f>
        <v>Implemented by Microsoft as documented in the Azure SSP</v>
      </c>
      <c r="G108" s="8" t="s">
        <v>511</v>
      </c>
      <c r="I108" t="s">
        <v>506</v>
      </c>
      <c r="K108" t="s">
        <v>582</v>
      </c>
      <c r="L108" t="s">
        <v>584</v>
      </c>
      <c r="N108" t="s">
        <v>566</v>
      </c>
      <c r="P108" t="s">
        <v>567</v>
      </c>
    </row>
    <row r="109" spans="1:16" ht="30" x14ac:dyDescent="0.25">
      <c r="A109" t="str">
        <f>xControls!D83</f>
        <v>03.11.02</v>
      </c>
      <c r="B109" t="str">
        <f>xControls!A83</f>
        <v>Risk Assessment</v>
      </c>
      <c r="C109" s="6"/>
      <c r="D109" t="str">
        <f>xControls!B83</f>
        <v>Derived</v>
      </c>
      <c r="E109" t="str">
        <f>xControls!C83</f>
        <v>3.11.2</v>
      </c>
      <c r="F109" s="8" t="str">
        <f>'Control Worksheet'!$G109</f>
        <v>Implemented by Microsoft as documented in the Azure SSP</v>
      </c>
      <c r="G109" s="8" t="s">
        <v>511</v>
      </c>
      <c r="I109" t="s">
        <v>506</v>
      </c>
      <c r="K109" t="s">
        <v>582</v>
      </c>
      <c r="L109" t="s">
        <v>584</v>
      </c>
      <c r="N109" t="s">
        <v>566</v>
      </c>
      <c r="P109" t="s">
        <v>567</v>
      </c>
    </row>
    <row r="110" spans="1:16" ht="30" x14ac:dyDescent="0.25">
      <c r="A110" t="str">
        <f>xControls!D84</f>
        <v>03.11.03</v>
      </c>
      <c r="B110" t="str">
        <f>xControls!A84</f>
        <v>Risk Assessment</v>
      </c>
      <c r="C110" s="6"/>
      <c r="D110" t="str">
        <f>xControls!B84</f>
        <v>Derived</v>
      </c>
      <c r="E110" t="str">
        <f>xControls!C84</f>
        <v>3.11.3</v>
      </c>
      <c r="F110" s="8" t="str">
        <f>'Control Worksheet'!$G110</f>
        <v>Implemented by Microsoft as documented in the Azure SSP</v>
      </c>
      <c r="G110" s="8" t="s">
        <v>511</v>
      </c>
      <c r="I110" t="s">
        <v>506</v>
      </c>
      <c r="K110" t="s">
        <v>582</v>
      </c>
      <c r="L110" t="s">
        <v>584</v>
      </c>
      <c r="N110" t="s">
        <v>566</v>
      </c>
      <c r="P110" t="s">
        <v>567</v>
      </c>
    </row>
    <row r="111" spans="1:16" x14ac:dyDescent="0.25">
      <c r="A111" s="7"/>
      <c r="B111" s="7"/>
      <c r="C111" s="7"/>
      <c r="D111" s="7"/>
      <c r="E111" s="7"/>
      <c r="F111" s="9"/>
      <c r="G111" s="8" t="s">
        <v>511</v>
      </c>
      <c r="H111" s="7"/>
      <c r="I111" s="7"/>
      <c r="J111" s="7"/>
      <c r="K111" s="7"/>
      <c r="L111" s="7"/>
      <c r="M111" s="7"/>
      <c r="N111" s="7"/>
      <c r="O111" s="7"/>
      <c r="P111" s="7"/>
    </row>
    <row r="112" spans="1:16" ht="30" x14ac:dyDescent="0.25">
      <c r="A112" t="str">
        <f>xControls!D85</f>
        <v>03.12.01</v>
      </c>
      <c r="B112" t="str">
        <f>xControls!A85</f>
        <v>Security Assessment</v>
      </c>
      <c r="C112" s="5" t="str">
        <f>xControls!A85</f>
        <v>Security Assessment</v>
      </c>
      <c r="D112" t="str">
        <f>xControls!B85</f>
        <v>Basic</v>
      </c>
      <c r="E112" t="str">
        <f>xControls!C85</f>
        <v>3.12.1</v>
      </c>
      <c r="F112" s="8" t="str">
        <f>'Control Worksheet'!$G112</f>
        <v>Implemented by Microsoft as documented in the Azure SSP</v>
      </c>
      <c r="G112" s="8" t="s">
        <v>511</v>
      </c>
      <c r="I112" t="s">
        <v>506</v>
      </c>
      <c r="K112" t="s">
        <v>582</v>
      </c>
      <c r="L112" t="s">
        <v>584</v>
      </c>
      <c r="N112" t="s">
        <v>566</v>
      </c>
      <c r="P112" t="s">
        <v>567</v>
      </c>
    </row>
    <row r="113" spans="1:16" ht="30" x14ac:dyDescent="0.25">
      <c r="A113" t="str">
        <f>xControls!D86</f>
        <v>03.12.02</v>
      </c>
      <c r="B113" t="str">
        <f>xControls!A86</f>
        <v>Security Assessment</v>
      </c>
      <c r="C113" s="6"/>
      <c r="D113" t="str">
        <f>xControls!B86</f>
        <v>Basic</v>
      </c>
      <c r="E113" t="str">
        <f>xControls!C86</f>
        <v>3.12.2</v>
      </c>
      <c r="F113" s="8" t="str">
        <f>'Control Worksheet'!$G113</f>
        <v>Implemented by Microsoft as documented in the Azure SSP</v>
      </c>
      <c r="G113" s="8" t="s">
        <v>511</v>
      </c>
      <c r="I113" t="s">
        <v>506</v>
      </c>
      <c r="K113" t="s">
        <v>582</v>
      </c>
      <c r="L113" t="s">
        <v>584</v>
      </c>
      <c r="N113" t="s">
        <v>566</v>
      </c>
      <c r="P113" t="s">
        <v>567</v>
      </c>
    </row>
    <row r="114" spans="1:16" ht="30" x14ac:dyDescent="0.25">
      <c r="A114" t="str">
        <f>xControls!D87</f>
        <v>03.12.03</v>
      </c>
      <c r="B114" t="str">
        <f>xControls!A87</f>
        <v>Security Assessment</v>
      </c>
      <c r="C114" s="6"/>
      <c r="D114" t="str">
        <f>xControls!B87</f>
        <v>Basic</v>
      </c>
      <c r="E114" t="str">
        <f>xControls!C87</f>
        <v>3.12.3</v>
      </c>
      <c r="F114" s="8" t="str">
        <f>'Control Worksheet'!$G114</f>
        <v>Implemented by Microsoft as documented in the Azure SSP</v>
      </c>
      <c r="G114" s="8" t="s">
        <v>511</v>
      </c>
      <c r="I114" t="s">
        <v>506</v>
      </c>
      <c r="K114" t="s">
        <v>582</v>
      </c>
      <c r="L114" t="s">
        <v>584</v>
      </c>
      <c r="N114" t="s">
        <v>566</v>
      </c>
      <c r="P114" t="s">
        <v>567</v>
      </c>
    </row>
    <row r="115" spans="1:16" ht="30" x14ac:dyDescent="0.25">
      <c r="A115" t="str">
        <f>xControls!D88</f>
        <v>03.12.04</v>
      </c>
      <c r="B115" t="str">
        <f>xControls!A88</f>
        <v>Security Assessment</v>
      </c>
      <c r="C115" s="6"/>
      <c r="D115" t="str">
        <f>xControls!B88</f>
        <v>Basic</v>
      </c>
      <c r="E115" t="str">
        <f>xControls!C88</f>
        <v>3.12.4</v>
      </c>
      <c r="F115" s="8" t="str">
        <f>'Control Worksheet'!$G115</f>
        <v>Implemented by Microsoft as documented in the Azure SSP</v>
      </c>
      <c r="G115" s="8" t="s">
        <v>511</v>
      </c>
      <c r="I115" t="s">
        <v>506</v>
      </c>
      <c r="K115" t="s">
        <v>582</v>
      </c>
      <c r="L115" t="s">
        <v>584</v>
      </c>
      <c r="N115" t="s">
        <v>566</v>
      </c>
      <c r="P115" t="s">
        <v>567</v>
      </c>
    </row>
    <row r="116" spans="1:16" x14ac:dyDescent="0.25">
      <c r="A116" s="7"/>
      <c r="B116" s="7"/>
      <c r="C116" s="7"/>
      <c r="D116" s="7"/>
      <c r="E116" s="7"/>
      <c r="F116" s="9"/>
      <c r="G116" s="8" t="s">
        <v>511</v>
      </c>
      <c r="H116" s="7"/>
      <c r="I116" s="7"/>
      <c r="J116" s="7"/>
      <c r="K116" s="7"/>
      <c r="L116" s="7"/>
      <c r="M116" s="7"/>
      <c r="N116" s="7"/>
      <c r="O116" s="7"/>
      <c r="P116" s="7"/>
    </row>
    <row r="117" spans="1:16" ht="30"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t="str">
        <f>'Control Worksheet'!$G117</f>
        <v>Implemented by Microsoft as documented in the Azure SSP</v>
      </c>
      <c r="G117" s="8" t="s">
        <v>511</v>
      </c>
      <c r="I117" t="s">
        <v>506</v>
      </c>
      <c r="K117" t="s">
        <v>582</v>
      </c>
      <c r="L117" t="s">
        <v>584</v>
      </c>
      <c r="N117" t="s">
        <v>566</v>
      </c>
      <c r="P117" t="s">
        <v>567</v>
      </c>
    </row>
    <row r="118" spans="1:16" ht="30" x14ac:dyDescent="0.25">
      <c r="A118" t="str">
        <f>xControls!D90</f>
        <v>03.13.02</v>
      </c>
      <c r="B118" t="str">
        <f>xControls!A90</f>
        <v>System and Communications Protection</v>
      </c>
      <c r="C118" s="6"/>
      <c r="D118" t="str">
        <f>xControls!B90</f>
        <v>Basic</v>
      </c>
      <c r="E118" t="str">
        <f>xControls!C90</f>
        <v>3.13.2</v>
      </c>
      <c r="F118" s="8" t="str">
        <f>'Control Worksheet'!$G118</f>
        <v>Implemented by Microsoft as documented in the Azure SSP</v>
      </c>
      <c r="G118" s="8" t="s">
        <v>511</v>
      </c>
      <c r="I118" t="s">
        <v>506</v>
      </c>
      <c r="K118" t="s">
        <v>582</v>
      </c>
      <c r="L118" t="s">
        <v>584</v>
      </c>
      <c r="N118" t="s">
        <v>566</v>
      </c>
      <c r="P118" t="s">
        <v>567</v>
      </c>
    </row>
    <row r="119" spans="1:16" ht="30" x14ac:dyDescent="0.25">
      <c r="A119" t="str">
        <f>xControls!D91</f>
        <v>03.13.03</v>
      </c>
      <c r="B119" t="str">
        <f>xControls!A91</f>
        <v>System and Communications Protection</v>
      </c>
      <c r="C119" s="6"/>
      <c r="D119" t="str">
        <f>xControls!B91</f>
        <v>Derived</v>
      </c>
      <c r="E119" t="str">
        <f>xControls!C91</f>
        <v>3.13.3</v>
      </c>
      <c r="F119" s="8" t="str">
        <f>'Control Worksheet'!$G119</f>
        <v>Implemented by Microsoft as documented in the Azure SSP</v>
      </c>
      <c r="G119" s="8" t="s">
        <v>511</v>
      </c>
      <c r="I119" t="s">
        <v>506</v>
      </c>
      <c r="K119" t="s">
        <v>582</v>
      </c>
      <c r="L119" t="s">
        <v>584</v>
      </c>
      <c r="N119" t="s">
        <v>566</v>
      </c>
      <c r="P119" t="s">
        <v>567</v>
      </c>
    </row>
    <row r="120" spans="1:16" ht="30" x14ac:dyDescent="0.25">
      <c r="A120" t="str">
        <f>xControls!D92</f>
        <v>03.13.04</v>
      </c>
      <c r="B120" t="str">
        <f>xControls!A92</f>
        <v>System and Communications Protection</v>
      </c>
      <c r="C120" s="6"/>
      <c r="D120" t="str">
        <f>xControls!B92</f>
        <v>Derived</v>
      </c>
      <c r="E120" t="str">
        <f>xControls!C92</f>
        <v>3.13.4</v>
      </c>
      <c r="F120" s="8" t="str">
        <f>'Control Worksheet'!$G120</f>
        <v>Implemented by Microsoft as documented in the Azure SSP</v>
      </c>
      <c r="G120" s="8" t="s">
        <v>511</v>
      </c>
      <c r="I120" t="s">
        <v>506</v>
      </c>
      <c r="K120" t="s">
        <v>582</v>
      </c>
      <c r="L120" t="s">
        <v>584</v>
      </c>
      <c r="N120" t="s">
        <v>566</v>
      </c>
      <c r="P120" t="s">
        <v>567</v>
      </c>
    </row>
    <row r="121" spans="1:16" ht="30" x14ac:dyDescent="0.25">
      <c r="A121" t="str">
        <f>xControls!D93</f>
        <v>03.13.05</v>
      </c>
      <c r="B121" t="str">
        <f>xControls!A93</f>
        <v>System and Communications Protection</v>
      </c>
      <c r="C121" s="6"/>
      <c r="D121" t="str">
        <f>xControls!B93</f>
        <v>Derived</v>
      </c>
      <c r="E121" t="str">
        <f>xControls!C93</f>
        <v>3.13.5</v>
      </c>
      <c r="F121" s="8" t="str">
        <f>'Control Worksheet'!$G121</f>
        <v>Implemented by Microsoft as documented in the Azure SSP</v>
      </c>
      <c r="G121" s="8" t="s">
        <v>511</v>
      </c>
      <c r="I121" t="s">
        <v>506</v>
      </c>
      <c r="K121" t="s">
        <v>582</v>
      </c>
      <c r="L121" t="s">
        <v>584</v>
      </c>
      <c r="N121" t="s">
        <v>566</v>
      </c>
      <c r="P121" t="s">
        <v>567</v>
      </c>
    </row>
    <row r="122" spans="1:16" ht="30" x14ac:dyDescent="0.25">
      <c r="A122" t="str">
        <f>xControls!D94</f>
        <v>03.13.06</v>
      </c>
      <c r="B122" t="str">
        <f>xControls!A94</f>
        <v>System and Communications Protection</v>
      </c>
      <c r="C122" s="6"/>
      <c r="D122" t="str">
        <f>xControls!B94</f>
        <v>Derived</v>
      </c>
      <c r="E122" t="str">
        <f>xControls!C94</f>
        <v>3.13.6</v>
      </c>
      <c r="F122" s="8" t="str">
        <f>'Control Worksheet'!$G122</f>
        <v>Implemented by Microsoft as documented in the Azure SSP</v>
      </c>
      <c r="G122" s="8" t="s">
        <v>511</v>
      </c>
      <c r="I122" t="s">
        <v>506</v>
      </c>
      <c r="K122" t="s">
        <v>582</v>
      </c>
      <c r="L122" t="s">
        <v>584</v>
      </c>
      <c r="N122" t="s">
        <v>566</v>
      </c>
      <c r="P122" t="s">
        <v>567</v>
      </c>
    </row>
    <row r="123" spans="1:16" ht="30" x14ac:dyDescent="0.25">
      <c r="A123" t="str">
        <f>xControls!D95</f>
        <v>03.13.07</v>
      </c>
      <c r="B123" t="str">
        <f>xControls!A95</f>
        <v>System and Communications Protection</v>
      </c>
      <c r="C123" s="6"/>
      <c r="D123" t="str">
        <f>xControls!B95</f>
        <v>Derived</v>
      </c>
      <c r="E123" t="str">
        <f>xControls!C95</f>
        <v>3.13.7</v>
      </c>
      <c r="F123" s="8" t="str">
        <f>'Control Worksheet'!$G123</f>
        <v>Implemented by Microsoft as documented in the Azure SSP</v>
      </c>
      <c r="G123" s="8" t="s">
        <v>511</v>
      </c>
      <c r="I123" t="s">
        <v>506</v>
      </c>
      <c r="K123" t="s">
        <v>582</v>
      </c>
      <c r="L123" t="s">
        <v>584</v>
      </c>
      <c r="N123" t="s">
        <v>566</v>
      </c>
      <c r="P123" t="s">
        <v>567</v>
      </c>
    </row>
    <row r="124" spans="1:16" x14ac:dyDescent="0.25">
      <c r="A124" t="str">
        <f>xControls!D96</f>
        <v>03.13.08</v>
      </c>
      <c r="B124" t="str">
        <f>xControls!A96</f>
        <v>System and Communications Protection</v>
      </c>
      <c r="C124" s="6"/>
      <c r="D124" t="str">
        <f>xControls!B96</f>
        <v>Derived</v>
      </c>
      <c r="E124" t="str">
        <f>xControls!C96</f>
        <v>3.13.8</v>
      </c>
      <c r="F124" s="8" t="str">
        <f>'Control Worksheet'!$G124</f>
        <v>Addressed in the MS SSP</v>
      </c>
      <c r="G124" s="8" t="s">
        <v>511</v>
      </c>
      <c r="I124" t="s">
        <v>506</v>
      </c>
      <c r="K124" t="s">
        <v>582</v>
      </c>
      <c r="L124" t="s">
        <v>584</v>
      </c>
    </row>
    <row r="125" spans="1:16" ht="30" x14ac:dyDescent="0.25">
      <c r="A125" t="str">
        <f>xControls!D97</f>
        <v>03.13.09</v>
      </c>
      <c r="B125" t="str">
        <f>xControls!A97</f>
        <v>System and Communications Protection</v>
      </c>
      <c r="C125" s="6"/>
      <c r="D125" t="str">
        <f>xControls!B97</f>
        <v>Derived</v>
      </c>
      <c r="E125" t="str">
        <f>xControls!C97</f>
        <v>3.13.9</v>
      </c>
      <c r="F125" s="8" t="str">
        <f>'Control Worksheet'!$G125</f>
        <v>Implemented by Microsoft as documented in the Azure SSP</v>
      </c>
      <c r="G125" s="8" t="s">
        <v>511</v>
      </c>
      <c r="I125" t="s">
        <v>506</v>
      </c>
      <c r="K125" t="s">
        <v>582</v>
      </c>
      <c r="L125" t="s">
        <v>584</v>
      </c>
      <c r="N125" t="s">
        <v>566</v>
      </c>
      <c r="P125" t="s">
        <v>567</v>
      </c>
    </row>
    <row r="126" spans="1:16" x14ac:dyDescent="0.25">
      <c r="A126" t="str">
        <f>xControls!D98</f>
        <v>03.13.10</v>
      </c>
      <c r="B126" t="str">
        <f>xControls!A98</f>
        <v>System and Communications Protection</v>
      </c>
      <c r="C126" s="6"/>
      <c r="D126" t="str">
        <f>xControls!B98</f>
        <v>Derived</v>
      </c>
      <c r="E126" t="str">
        <f>xControls!C98</f>
        <v>3.13.10</v>
      </c>
      <c r="F126" s="8" t="str">
        <f>'Control Worksheet'!$G126</f>
        <v>Addressed in the MS SSP</v>
      </c>
      <c r="G126" s="8" t="s">
        <v>511</v>
      </c>
      <c r="I126" t="s">
        <v>506</v>
      </c>
      <c r="K126" t="s">
        <v>582</v>
      </c>
      <c r="L126" t="s">
        <v>584</v>
      </c>
    </row>
    <row r="127" spans="1:16" ht="30" x14ac:dyDescent="0.25">
      <c r="A127" t="str">
        <f>xControls!D99</f>
        <v>03.13.11</v>
      </c>
      <c r="B127" t="str">
        <f>xControls!A99</f>
        <v>System and Communications Protection</v>
      </c>
      <c r="C127" s="6"/>
      <c r="D127" t="str">
        <f>xControls!B99</f>
        <v>Derived</v>
      </c>
      <c r="E127" t="str">
        <f>xControls!C99</f>
        <v>3.13.11</v>
      </c>
      <c r="F127" s="8" t="str">
        <f>'Control Worksheet'!$G127</f>
        <v>Implemented by Microsoft as documented in the Azure SSP</v>
      </c>
      <c r="G127" s="8" t="s">
        <v>511</v>
      </c>
      <c r="I127" t="s">
        <v>506</v>
      </c>
      <c r="K127" t="s">
        <v>582</v>
      </c>
      <c r="L127" t="s">
        <v>584</v>
      </c>
      <c r="N127" t="s">
        <v>566</v>
      </c>
      <c r="P127" t="s">
        <v>567</v>
      </c>
    </row>
    <row r="128" spans="1:16" ht="30" x14ac:dyDescent="0.25">
      <c r="A128" t="str">
        <f>xControls!D100</f>
        <v>03.13.12</v>
      </c>
      <c r="B128" t="str">
        <f>xControls!A100</f>
        <v>System and Communications Protection</v>
      </c>
      <c r="C128" s="6"/>
      <c r="D128" t="str">
        <f>xControls!B100</f>
        <v>Derived</v>
      </c>
      <c r="E128" t="str">
        <f>xControls!C100</f>
        <v>3.13.12</v>
      </c>
      <c r="F128" s="8" t="str">
        <f>'Control Worksheet'!$G128</f>
        <v>Implemented by Microsoft as documented in the Azure SSP</v>
      </c>
      <c r="G128" s="8" t="s">
        <v>511</v>
      </c>
      <c r="I128" t="s">
        <v>506</v>
      </c>
      <c r="K128" t="s">
        <v>582</v>
      </c>
      <c r="L128" t="s">
        <v>584</v>
      </c>
      <c r="N128" t="s">
        <v>566</v>
      </c>
      <c r="P128" t="s">
        <v>567</v>
      </c>
    </row>
    <row r="129" spans="1:16" ht="30" x14ac:dyDescent="0.25">
      <c r="A129" t="str">
        <f>xControls!D101</f>
        <v>03.13.13</v>
      </c>
      <c r="B129" t="str">
        <f>xControls!A101</f>
        <v>System and Communications Protection</v>
      </c>
      <c r="C129" s="6"/>
      <c r="D129" t="str">
        <f>xControls!B101</f>
        <v>Derived</v>
      </c>
      <c r="E129" t="str">
        <f>xControls!C101</f>
        <v>3.13.13</v>
      </c>
      <c r="F129" s="8" t="str">
        <f>'Control Worksheet'!$G129</f>
        <v>Implemented by Microsoft as documented in the Azure SSP</v>
      </c>
      <c r="G129" s="8" t="s">
        <v>511</v>
      </c>
      <c r="I129" t="s">
        <v>506</v>
      </c>
      <c r="K129" t="s">
        <v>582</v>
      </c>
      <c r="L129" t="s">
        <v>584</v>
      </c>
      <c r="N129" t="s">
        <v>566</v>
      </c>
      <c r="P129" t="s">
        <v>567</v>
      </c>
    </row>
    <row r="130" spans="1:16" x14ac:dyDescent="0.25">
      <c r="A130" t="str">
        <f>xControls!D102</f>
        <v>03.13.14</v>
      </c>
      <c r="B130" t="str">
        <f>xControls!A102</f>
        <v>System and Communications Protection</v>
      </c>
      <c r="C130" s="6"/>
      <c r="D130" t="str">
        <f>xControls!B102</f>
        <v>Derived</v>
      </c>
      <c r="E130" t="str">
        <f>xControls!C102</f>
        <v>3.13.14</v>
      </c>
      <c r="F130" s="8" t="str">
        <f>'Control Worksheet'!$G130</f>
        <v>Addressed in the MS SSP</v>
      </c>
      <c r="G130" s="8" t="s">
        <v>511</v>
      </c>
      <c r="I130" t="s">
        <v>506</v>
      </c>
      <c r="K130" t="s">
        <v>582</v>
      </c>
      <c r="L130" t="s">
        <v>584</v>
      </c>
    </row>
    <row r="131" spans="1:16" x14ac:dyDescent="0.25">
      <c r="A131" t="str">
        <f>xControls!D103</f>
        <v>03.13.15</v>
      </c>
      <c r="B131" t="str">
        <f>xControls!A103</f>
        <v>System and Communications Protection</v>
      </c>
      <c r="C131" s="6"/>
      <c r="D131" t="str">
        <f>xControls!B103</f>
        <v>Derived</v>
      </c>
      <c r="E131" t="str">
        <f>xControls!C103</f>
        <v>3.13.15</v>
      </c>
      <c r="F131" s="8" t="str">
        <f>'Control Worksheet'!$G131</f>
        <v>Addressed in the MS SSP</v>
      </c>
      <c r="G131" s="8" t="s">
        <v>511</v>
      </c>
      <c r="I131" t="s">
        <v>506</v>
      </c>
      <c r="K131" t="s">
        <v>582</v>
      </c>
      <c r="L131" t="s">
        <v>584</v>
      </c>
    </row>
    <row r="132" spans="1:16" ht="30" x14ac:dyDescent="0.25">
      <c r="A132" t="str">
        <f>xControls!D104</f>
        <v>03.13.16</v>
      </c>
      <c r="B132" t="str">
        <f>xControls!A104</f>
        <v>System and Communications Protection</v>
      </c>
      <c r="C132" s="6"/>
      <c r="D132" t="str">
        <f>xControls!B104</f>
        <v>Derived</v>
      </c>
      <c r="E132" t="str">
        <f>xControls!C104</f>
        <v>3.13.16</v>
      </c>
      <c r="F132" s="8" t="str">
        <f>'Control Worksheet'!$G132</f>
        <v>Implemented by Microsoft as documented in the Azure SSP</v>
      </c>
      <c r="G132" s="8" t="s">
        <v>511</v>
      </c>
      <c r="I132" t="s">
        <v>506</v>
      </c>
      <c r="K132" t="s">
        <v>582</v>
      </c>
      <c r="L132" t="s">
        <v>584</v>
      </c>
      <c r="N132" t="s">
        <v>566</v>
      </c>
      <c r="P132" t="s">
        <v>567</v>
      </c>
    </row>
    <row r="133" spans="1:16" x14ac:dyDescent="0.25">
      <c r="A133" s="7"/>
      <c r="B133" s="7"/>
      <c r="C133" s="7"/>
      <c r="D133" s="7"/>
      <c r="E133" s="7"/>
      <c r="F133" s="9"/>
      <c r="G133" s="8" t="s">
        <v>511</v>
      </c>
      <c r="H133" s="7"/>
      <c r="I133" s="7"/>
      <c r="J133" s="7"/>
      <c r="K133" s="7"/>
      <c r="L133" s="7"/>
      <c r="M133" s="7"/>
      <c r="N133" s="7"/>
      <c r="O133" s="7"/>
      <c r="P133" s="7"/>
    </row>
    <row r="134" spans="1:16"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t="str">
        <f>'Control Worksheet'!$G134</f>
        <v>Addressed in the MS SSP</v>
      </c>
      <c r="G134" s="8" t="s">
        <v>511</v>
      </c>
      <c r="I134" t="s">
        <v>506</v>
      </c>
      <c r="K134" t="s">
        <v>582</v>
      </c>
      <c r="L134" t="s">
        <v>584</v>
      </c>
    </row>
    <row r="135" spans="1:16" x14ac:dyDescent="0.25">
      <c r="A135" t="str">
        <f>xControls!D106</f>
        <v>03.14.02</v>
      </c>
      <c r="B135" t="str">
        <f>xControls!A106</f>
        <v>System and Information Integrity</v>
      </c>
      <c r="C135" s="6"/>
      <c r="D135" t="str">
        <f>xControls!B106</f>
        <v>Basic</v>
      </c>
      <c r="E135" t="str">
        <f>xControls!C106</f>
        <v>3.14.2</v>
      </c>
      <c r="F135" s="8" t="str">
        <f>'Control Worksheet'!$G135</f>
        <v>Addressed in the MS SSP</v>
      </c>
      <c r="G135" s="8" t="s">
        <v>511</v>
      </c>
      <c r="I135" t="s">
        <v>506</v>
      </c>
      <c r="K135" t="s">
        <v>582</v>
      </c>
      <c r="L135" t="s">
        <v>584</v>
      </c>
    </row>
    <row r="136" spans="1:16" x14ac:dyDescent="0.25">
      <c r="A136" t="str">
        <f>xControls!D107</f>
        <v>03.14.03</v>
      </c>
      <c r="B136" t="str">
        <f>xControls!A107</f>
        <v>System and Information Integrity</v>
      </c>
      <c r="C136" s="6"/>
      <c r="D136" t="str">
        <f>xControls!B107</f>
        <v>Basic</v>
      </c>
      <c r="E136" t="str">
        <f>xControls!C107</f>
        <v>3.14.3</v>
      </c>
      <c r="F136" s="8" t="str">
        <f>'Control Worksheet'!$G136</f>
        <v>Addressed in the MS SSP</v>
      </c>
      <c r="G136" s="8" t="s">
        <v>511</v>
      </c>
      <c r="I136" t="s">
        <v>506</v>
      </c>
      <c r="K136" t="s">
        <v>582</v>
      </c>
      <c r="L136" t="s">
        <v>584</v>
      </c>
    </row>
    <row r="137" spans="1:16" x14ac:dyDescent="0.25">
      <c r="A137" t="str">
        <f>xControls!D108</f>
        <v>03.14.04</v>
      </c>
      <c r="B137" t="str">
        <f>xControls!A108</f>
        <v>System and Information Integrity</v>
      </c>
      <c r="C137" s="6"/>
      <c r="D137" t="str">
        <f>xControls!B108</f>
        <v>Derived</v>
      </c>
      <c r="E137" t="str">
        <f>xControls!C108</f>
        <v>3.14.4</v>
      </c>
      <c r="F137" s="8" t="str">
        <f>'Control Worksheet'!$G137</f>
        <v>Addressed in the MS SSP</v>
      </c>
      <c r="G137" s="8" t="s">
        <v>511</v>
      </c>
      <c r="I137" t="s">
        <v>506</v>
      </c>
      <c r="K137" t="s">
        <v>582</v>
      </c>
      <c r="L137" t="s">
        <v>584</v>
      </c>
    </row>
    <row r="138" spans="1:16" x14ac:dyDescent="0.25">
      <c r="A138" t="str">
        <f>xControls!D109</f>
        <v>03.14.05</v>
      </c>
      <c r="B138" t="str">
        <f>xControls!A109</f>
        <v>System and Information Integrity</v>
      </c>
      <c r="C138" s="6"/>
      <c r="D138" t="str">
        <f>xControls!B109</f>
        <v>Derived</v>
      </c>
      <c r="E138" t="str">
        <f>xControls!C109</f>
        <v>3.14.5</v>
      </c>
      <c r="F138" s="8" t="str">
        <f>'Control Worksheet'!$G138</f>
        <v>Addressed in the MS SSP</v>
      </c>
      <c r="G138" s="8" t="s">
        <v>511</v>
      </c>
      <c r="I138" t="s">
        <v>506</v>
      </c>
      <c r="K138" t="s">
        <v>582</v>
      </c>
      <c r="L138" t="s">
        <v>584</v>
      </c>
    </row>
    <row r="139" spans="1:16" x14ac:dyDescent="0.25">
      <c r="A139" t="str">
        <f>xControls!D110</f>
        <v>03.14.06</v>
      </c>
      <c r="B139" t="str">
        <f>xControls!A110</f>
        <v>System and Information Integrity</v>
      </c>
      <c r="C139" s="6"/>
      <c r="D139" t="str">
        <f>xControls!B110</f>
        <v>Derived</v>
      </c>
      <c r="E139" t="str">
        <f>xControls!C110</f>
        <v>3.14.6</v>
      </c>
      <c r="F139" s="8" t="str">
        <f>'Control Worksheet'!$G139</f>
        <v>Addressed in the MS SSP</v>
      </c>
      <c r="G139" s="8" t="s">
        <v>511</v>
      </c>
      <c r="I139" t="s">
        <v>506</v>
      </c>
      <c r="K139" t="s">
        <v>582</v>
      </c>
      <c r="L139" t="s">
        <v>584</v>
      </c>
    </row>
    <row r="140" spans="1:16" x14ac:dyDescent="0.25">
      <c r="A140" t="str">
        <f>xControls!D111</f>
        <v>03.14.07</v>
      </c>
      <c r="B140" t="str">
        <f>xControls!A111</f>
        <v>System and Information Integrity</v>
      </c>
      <c r="C140" s="6"/>
      <c r="D140" t="str">
        <f>xControls!B111</f>
        <v>Derived</v>
      </c>
      <c r="E140" t="str">
        <f>xControls!C111</f>
        <v>3.14.7</v>
      </c>
      <c r="F140" s="8" t="str">
        <f>'Control Worksheet'!$G140</f>
        <v>Addressed in the MS SSP</v>
      </c>
      <c r="G140" s="8" t="s">
        <v>511</v>
      </c>
      <c r="I140" t="s">
        <v>506</v>
      </c>
      <c r="K140" t="s">
        <v>582</v>
      </c>
      <c r="L140" t="s">
        <v>584</v>
      </c>
    </row>
    <row r="141" spans="1:16" x14ac:dyDescent="0.25">
      <c r="A141" s="7"/>
      <c r="B141" s="7"/>
      <c r="C141" s="7"/>
      <c r="D141" s="7"/>
      <c r="E141" s="7"/>
      <c r="F141" s="7"/>
      <c r="G141" s="7"/>
      <c r="H141" s="7"/>
      <c r="I141" s="7"/>
      <c r="J141" s="7"/>
      <c r="K141" s="7"/>
      <c r="L141" s="7"/>
      <c r="M141" s="7"/>
      <c r="N141" s="7"/>
      <c r="O141" s="7"/>
      <c r="P141"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77 M112:M115 M98:N99 N64:N76 M81:M86 M88:M96 M101:M106 M108:M110 M18:M79 M117:M132 N18:N31 N33:N38 N40:N54 H81:H86 H18:H39 H41:H43 H45:H53 H55:H63 H65:H75 H77:H79 H134:H140 H117:H132 H112:H115 H108:H110 H101:H106 H98:H99 H88:H96 M134:N140 L18:L1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N11" sqref="N11:N16"/>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7" t="str">
        <f>CONCATENATE("NIST 800-171 POA&amp;M: ",E11," for ", E10)</f>
        <v>NIST 800-171 POA&amp;M: 0 for 0</v>
      </c>
      <c r="D1" s="58"/>
      <c r="E1" s="58"/>
      <c r="F1" s="58"/>
      <c r="G1" s="58"/>
      <c r="H1" s="58"/>
      <c r="I1" s="58"/>
      <c r="J1" s="58"/>
      <c r="K1" s="58"/>
      <c r="L1" s="58"/>
    </row>
    <row r="3" spans="3:12" x14ac:dyDescent="0.25">
      <c r="C3" s="56" t="s">
        <v>466</v>
      </c>
      <c r="D3" s="49"/>
      <c r="E3" s="49"/>
      <c r="F3" s="49"/>
      <c r="G3" s="49"/>
      <c r="H3" s="49"/>
      <c r="I3" s="49"/>
      <c r="J3" s="49"/>
      <c r="K3" s="49"/>
      <c r="L3" s="49"/>
    </row>
    <row r="4" spans="3:12" ht="15" customHeight="1" x14ac:dyDescent="0.25">
      <c r="C4" s="67" t="s">
        <v>538</v>
      </c>
      <c r="D4" s="67"/>
      <c r="E4" s="67"/>
      <c r="F4" s="67"/>
      <c r="G4" s="67"/>
      <c r="H4" s="67"/>
      <c r="I4" s="67"/>
      <c r="J4" s="67"/>
      <c r="K4" s="67"/>
      <c r="L4" s="67"/>
    </row>
    <row r="5" spans="3:12" x14ac:dyDescent="0.25">
      <c r="C5" s="67"/>
      <c r="D5" s="67"/>
      <c r="E5" s="67"/>
      <c r="F5" s="67"/>
      <c r="G5" s="67"/>
      <c r="H5" s="67"/>
      <c r="I5" s="67"/>
      <c r="J5" s="67"/>
      <c r="K5" s="67"/>
      <c r="L5" s="67"/>
    </row>
    <row r="6" spans="3:12" x14ac:dyDescent="0.25">
      <c r="C6" s="67"/>
      <c r="D6" s="67"/>
      <c r="E6" s="67"/>
      <c r="F6" s="67"/>
      <c r="G6" s="67"/>
      <c r="H6" s="67"/>
      <c r="I6" s="67"/>
      <c r="J6" s="67"/>
      <c r="K6" s="67"/>
      <c r="L6" s="67"/>
    </row>
    <row r="7" spans="3:12" x14ac:dyDescent="0.25">
      <c r="C7" s="67"/>
      <c r="D7" s="67"/>
      <c r="E7" s="67"/>
      <c r="F7" s="67"/>
      <c r="G7" s="67"/>
      <c r="H7" s="67"/>
      <c r="I7" s="67"/>
      <c r="J7" s="67"/>
      <c r="K7" s="67"/>
      <c r="L7" s="67"/>
    </row>
    <row r="8" spans="3:12" x14ac:dyDescent="0.25">
      <c r="C8" s="67"/>
      <c r="D8" s="67"/>
      <c r="E8" s="67"/>
      <c r="F8" s="67"/>
      <c r="G8" s="67"/>
      <c r="H8" s="67"/>
      <c r="I8" s="67"/>
      <c r="J8" s="67"/>
      <c r="K8" s="67"/>
      <c r="L8" s="67"/>
    </row>
    <row r="10" spans="3:12" x14ac:dyDescent="0.25">
      <c r="C10" s="59" t="s">
        <v>480</v>
      </c>
      <c r="D10" s="60"/>
      <c r="E10" s="64">
        <f>'Control Worksheet'!E10</f>
        <v>0</v>
      </c>
      <c r="F10" s="65"/>
      <c r="G10" s="65"/>
      <c r="H10" s="65"/>
      <c r="I10" s="65"/>
      <c r="J10" s="65"/>
      <c r="K10" s="65"/>
      <c r="L10" s="65"/>
    </row>
    <row r="11" spans="3:12" x14ac:dyDescent="0.25">
      <c r="C11" s="50" t="s">
        <v>476</v>
      </c>
      <c r="D11" s="51"/>
      <c r="E11" s="64">
        <f>'Control Worksheet'!E11</f>
        <v>0</v>
      </c>
      <c r="F11" s="65"/>
      <c r="G11" s="65"/>
      <c r="H11" s="65"/>
      <c r="I11" s="65"/>
      <c r="J11" s="65"/>
      <c r="K11" s="65"/>
      <c r="L11" s="65"/>
    </row>
    <row r="12" spans="3:12" x14ac:dyDescent="0.25">
      <c r="C12" s="50" t="s">
        <v>478</v>
      </c>
      <c r="D12" s="51"/>
      <c r="E12" s="64">
        <f>'Control Worksheet'!E12</f>
        <v>0</v>
      </c>
      <c r="F12" s="65"/>
      <c r="G12" s="65"/>
      <c r="H12" s="65"/>
      <c r="I12" s="65"/>
      <c r="J12" s="65"/>
      <c r="K12" s="65"/>
      <c r="L12" s="65"/>
    </row>
    <row r="13" spans="3:12" x14ac:dyDescent="0.25">
      <c r="C13" s="50" t="s">
        <v>477</v>
      </c>
      <c r="D13" s="51"/>
      <c r="E13" s="64">
        <f>'Control Worksheet'!E13</f>
        <v>0</v>
      </c>
      <c r="F13" s="65"/>
      <c r="G13" s="65"/>
      <c r="H13" s="65"/>
      <c r="I13" s="65"/>
      <c r="J13" s="65"/>
      <c r="K13" s="65"/>
      <c r="L13" s="65"/>
    </row>
    <row r="14" spans="3:12" x14ac:dyDescent="0.25">
      <c r="C14" s="52" t="s">
        <v>479</v>
      </c>
      <c r="D14" s="53"/>
      <c r="E14" s="64">
        <f>'Control Worksheet'!E14</f>
        <v>0</v>
      </c>
      <c r="F14" s="65"/>
      <c r="G14" s="65"/>
      <c r="H14" s="65"/>
      <c r="I14" s="65"/>
      <c r="J14" s="65"/>
      <c r="K14" s="65"/>
      <c r="L14" s="65"/>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E50" sqref="E50"/>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58" t="s">
        <v>527</v>
      </c>
      <c r="B7" s="58"/>
      <c r="C7" s="58"/>
      <c r="D7" s="58"/>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AD01-75FA-423D-B6DA-18F56E965C69}">
  <dimension ref="A1:B3"/>
  <sheetViews>
    <sheetView workbookViewId="0">
      <selection activeCell="B9" sqref="B9"/>
    </sheetView>
  </sheetViews>
  <sheetFormatPr defaultRowHeight="15" x14ac:dyDescent="0.25"/>
  <sheetData>
    <row r="1" spans="1:2" x14ac:dyDescent="0.25">
      <c r="A1">
        <v>0.1</v>
      </c>
      <c r="B1" t="s">
        <v>572</v>
      </c>
    </row>
    <row r="2" spans="1:2" x14ac:dyDescent="0.25">
      <c r="A2">
        <v>0.2</v>
      </c>
      <c r="B2" t="s">
        <v>573</v>
      </c>
    </row>
    <row r="3" spans="1:2" x14ac:dyDescent="0.25">
      <c r="A3">
        <v>0.3</v>
      </c>
      <c r="B3" t="s">
        <v>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49" workbookViewId="0">
      <selection activeCell="E122" sqref="E122"/>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F a l s e ] ] > < / C u s t o m C o n t e n t > < / G e m i n i > 
</file>

<file path=customXml/item10.xml>��< ? x m l   v e r s i o n = " 1 . 0 "   e n c o d i n g = " U T F - 1 6 " ? > < G e m i n i   x m l n s = " h t t p : / / g e m i n i / p i v o t c u s t o m i z a t i o n / C l i e n t W i n d o w X M L " > < C u s t o m C o n t e n t > < ! [ C D A T A [ R a n g e ] ] > < / C u s t o m C o n t e n t > < / G e m i n i > 
</file>

<file path=customXml/item11.xml>��< ? x m l   v e r s i o n = " 1 . 0 "   e n c o d i n g = " U T F - 1 6 " ? > < G e m i n i   x m l n s = " h t t p : / / g e m i n i / p i v o t c u s t o m i z a t i o n / T a b l e O r d e r " > < C u s t o m C o n t e n t > < ! [ C D A T A [ R a n g e , C o n t r o l I m p l e m e n t a t i o n ] ] > < / C u s t o m C o n t e n t > < / G e m i n i > 
</file>

<file path=customXml/item12.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Props1.xml><?xml version="1.0" encoding="utf-8"?>
<ds:datastoreItem xmlns:ds="http://schemas.openxmlformats.org/officeDocument/2006/customXml" ds:itemID="{2CB51DEF-33DA-4AF4-9E97-80B4450023BC}">
  <ds:schemaRefs/>
</ds:datastoreItem>
</file>

<file path=customXml/itemProps10.xml><?xml version="1.0" encoding="utf-8"?>
<ds:datastoreItem xmlns:ds="http://schemas.openxmlformats.org/officeDocument/2006/customXml" ds:itemID="{FB424C9D-FD34-4CDB-A532-5597459E9C9C}">
  <ds:schemaRefs/>
</ds:datastoreItem>
</file>

<file path=customXml/itemProps11.xml><?xml version="1.0" encoding="utf-8"?>
<ds:datastoreItem xmlns:ds="http://schemas.openxmlformats.org/officeDocument/2006/customXml" ds:itemID="{5E7264B9-D8BB-45FA-ACEF-A19352E979AA}">
  <ds:schemaRefs/>
</ds:datastoreItem>
</file>

<file path=customXml/itemProps12.xml><?xml version="1.0" encoding="utf-8"?>
<ds:datastoreItem xmlns:ds="http://schemas.openxmlformats.org/officeDocument/2006/customXml" ds:itemID="{9BBC88D7-19CC-4DB7-A63D-87B1D0D7DFB4}">
  <ds:schemaRefs/>
</ds:datastoreItem>
</file>

<file path=customXml/itemProps13.xml><?xml version="1.0" encoding="utf-8"?>
<ds:datastoreItem xmlns:ds="http://schemas.openxmlformats.org/officeDocument/2006/customXml" ds:itemID="{E068211F-5D77-4431-9DF1-77412911AF99}">
  <ds:schemaRefs/>
</ds:datastoreItem>
</file>

<file path=customXml/itemProps14.xml><?xml version="1.0" encoding="utf-8"?>
<ds:datastoreItem xmlns:ds="http://schemas.openxmlformats.org/officeDocument/2006/customXml" ds:itemID="{2384ACD6-53D6-4B1A-B519-0181994F4838}">
  <ds:schemaRefs/>
</ds:datastoreItem>
</file>

<file path=customXml/itemProps15.xml><?xml version="1.0" encoding="utf-8"?>
<ds:datastoreItem xmlns:ds="http://schemas.openxmlformats.org/officeDocument/2006/customXml" ds:itemID="{4ABBC6C1-D18B-4FCF-BDD3-605E221AB48A}">
  <ds:schemaRefs/>
</ds:datastoreItem>
</file>

<file path=customXml/itemProps16.xml><?xml version="1.0" encoding="utf-8"?>
<ds:datastoreItem xmlns:ds="http://schemas.openxmlformats.org/officeDocument/2006/customXml" ds:itemID="{2F79BE96-C91B-4D20-B8CF-E122C9FF1B90}">
  <ds:schemaRefs/>
</ds:datastoreItem>
</file>

<file path=customXml/itemProps17.xml><?xml version="1.0" encoding="utf-8"?>
<ds:datastoreItem xmlns:ds="http://schemas.openxmlformats.org/officeDocument/2006/customXml" ds:itemID="{2759A275-AEEC-4A8A-B9C0-5D368CACBC41}">
  <ds:schemaRefs/>
</ds:datastoreItem>
</file>

<file path=customXml/itemProps18.xml><?xml version="1.0" encoding="utf-8"?>
<ds:datastoreItem xmlns:ds="http://schemas.openxmlformats.org/officeDocument/2006/customXml" ds:itemID="{FCD7C559-AF7B-4212-B277-93ABACAEDF3A}">
  <ds:schemaRefs/>
</ds:datastoreItem>
</file>

<file path=customXml/itemProps19.xml><?xml version="1.0" encoding="utf-8"?>
<ds:datastoreItem xmlns:ds="http://schemas.openxmlformats.org/officeDocument/2006/customXml" ds:itemID="{B5DB8653-F19C-4DB7-AEBF-09866A1C8DD3}">
  <ds:schemaRefs/>
</ds:datastoreItem>
</file>

<file path=customXml/itemProps2.xml><?xml version="1.0" encoding="utf-8"?>
<ds:datastoreItem xmlns:ds="http://schemas.openxmlformats.org/officeDocument/2006/customXml" ds:itemID="{068A42E0-6528-4846-BF68-0C0F673781C4}">
  <ds:schemaRefs/>
</ds:datastoreItem>
</file>

<file path=customXml/itemProps20.xml><?xml version="1.0" encoding="utf-8"?>
<ds:datastoreItem xmlns:ds="http://schemas.openxmlformats.org/officeDocument/2006/customXml" ds:itemID="{CF94CF97-1801-406C-9123-29572897AE05}">
  <ds:schemaRefs/>
</ds:datastoreItem>
</file>

<file path=customXml/itemProps21.xml><?xml version="1.0" encoding="utf-8"?>
<ds:datastoreItem xmlns:ds="http://schemas.openxmlformats.org/officeDocument/2006/customXml" ds:itemID="{83333591-09D7-4A28-AE28-692237602A65}">
  <ds:schemaRefs/>
</ds:datastoreItem>
</file>

<file path=customXml/itemProps22.xml><?xml version="1.0" encoding="utf-8"?>
<ds:datastoreItem xmlns:ds="http://schemas.openxmlformats.org/officeDocument/2006/customXml" ds:itemID="{6C1674BB-3AD1-495E-9E51-1F8B29CA7FC3}">
  <ds:schemaRefs/>
</ds:datastoreItem>
</file>

<file path=customXml/itemProps23.xml><?xml version="1.0" encoding="utf-8"?>
<ds:datastoreItem xmlns:ds="http://schemas.openxmlformats.org/officeDocument/2006/customXml" ds:itemID="{7C3643BA-26CB-45C3-92EF-A3DE1B7AC257}">
  <ds:schemaRefs/>
</ds:datastoreItem>
</file>

<file path=customXml/itemProps3.xml><?xml version="1.0" encoding="utf-8"?>
<ds:datastoreItem xmlns:ds="http://schemas.openxmlformats.org/officeDocument/2006/customXml" ds:itemID="{2A8B5186-EEFF-4DA3-B62E-41E56313E929}">
  <ds:schemaRefs/>
</ds:datastoreItem>
</file>

<file path=customXml/itemProps4.xml><?xml version="1.0" encoding="utf-8"?>
<ds:datastoreItem xmlns:ds="http://schemas.openxmlformats.org/officeDocument/2006/customXml" ds:itemID="{63ABB506-8EE5-458F-A906-ED6EE225B9DF}">
  <ds:schemaRefs/>
</ds:datastoreItem>
</file>

<file path=customXml/itemProps5.xml><?xml version="1.0" encoding="utf-8"?>
<ds:datastoreItem xmlns:ds="http://schemas.openxmlformats.org/officeDocument/2006/customXml" ds:itemID="{26FC5521-142D-4EC9-A4A4-138D2286F866}">
  <ds:schemaRefs/>
</ds:datastoreItem>
</file>

<file path=customXml/itemProps6.xml><?xml version="1.0" encoding="utf-8"?>
<ds:datastoreItem xmlns:ds="http://schemas.openxmlformats.org/officeDocument/2006/customXml" ds:itemID="{CABA338F-1D0F-4D26-980E-E69D3883EACF}">
  <ds:schemaRefs/>
</ds:datastoreItem>
</file>

<file path=customXml/itemProps7.xml><?xml version="1.0" encoding="utf-8"?>
<ds:datastoreItem xmlns:ds="http://schemas.openxmlformats.org/officeDocument/2006/customXml" ds:itemID="{561A1D6D-B77A-46B7-B89A-C3DC05594B36}">
  <ds:schemaRefs/>
</ds:datastoreItem>
</file>

<file path=customXml/itemProps8.xml><?xml version="1.0" encoding="utf-8"?>
<ds:datastoreItem xmlns:ds="http://schemas.openxmlformats.org/officeDocument/2006/customXml" ds:itemID="{E6CB9BED-AA8C-44CB-BB2F-D894C64C6488}">
  <ds:schemaRefs/>
</ds:datastoreItem>
</file>

<file path=customXml/itemProps9.xml><?xml version="1.0" encoding="utf-8"?>
<ds:datastoreItem xmlns:ds="http://schemas.openxmlformats.org/officeDocument/2006/customXml" ds:itemID="{090BB78C-814B-43A4-9EEB-5886F031DA4C}">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Reporting</vt:lpstr>
      <vt:lpstr>Control Dashboard</vt:lpstr>
      <vt:lpstr>Control Worksheet</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2024-04-11T19:53:20Z</dcterms:modified>
</cp:coreProperties>
</file>