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80" documentId="8_{748DAC0F-94E5-49FD-92E3-D867F1878D44}" xr6:coauthVersionLast="47" xr6:coauthVersionMax="47" xr10:uidLastSave="{D87DCB89-BF4A-4FA4-86BF-E40FE616858E}"/>
  <bookViews>
    <workbookView xWindow="705" yWindow="990" windowWidth="27000" windowHeight="19920" xr2:uid="{6515E7F8-5D0F-4A0B-92FB-6DD264FA8E62}"/>
  </bookViews>
  <sheets>
    <sheet name="Attribution and License" sheetId="2" r:id="rId1"/>
    <sheet name="Control Dashboard" sheetId="11" r:id="rId2"/>
    <sheet name="Control Reporting" sheetId="9" r:id="rId3"/>
    <sheet name="Control Worksheet" sheetId="3" r:id="rId4"/>
    <sheet name="Audit Worksheet" sheetId="5" r:id="rId5"/>
    <sheet name="PO&amp;AM Worksheet" sheetId="12" r:id="rId6"/>
    <sheet name="Project Information" sheetId="6" r:id="rId7"/>
    <sheet name="xControls" sheetId="1" state="hidden" r:id="rId8"/>
    <sheet name="xxBaselines" sheetId="13" state="hidden" r:id="rId9"/>
    <sheet name="xValues" sheetId="4" state="hidden" r:id="rId10"/>
  </sheets>
  <definedNames>
    <definedName name="_xlnm._FilterDatabase" localSheetId="7" hidden="1">xControls!$A$1:$F$288</definedName>
    <definedName name="_xlcn.WorksheetConnection_171ControlTest.xlsxControlImplementation1" hidden="1">'Control Worksheet'!$A$17:$K$320</definedName>
    <definedName name="_xlcn.WorksheetConnection_ControlImplementationA17L1401" hidden="1">'Control Worksheet'!$A$17:$K$320</definedName>
    <definedName name="cr_ControlImplementaitionStatus">CR_ConImpStat[]</definedName>
    <definedName name="CR_ControlImpStatus">CR_ConImpStat[]</definedName>
    <definedName name="Slicer_CONTROL_FAMILY">#N/A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5" i="9" l="1"/>
  <c r="M15" i="9"/>
  <c r="L16" i="9"/>
  <c r="M16" i="9"/>
  <c r="L17" i="9"/>
  <c r="M17" i="9"/>
  <c r="L18" i="9"/>
  <c r="M18" i="9"/>
  <c r="L19" i="9"/>
  <c r="M19" i="9"/>
  <c r="L20" i="9"/>
  <c r="M20" i="9"/>
  <c r="L5" i="9"/>
  <c r="M5" i="9"/>
  <c r="L6" i="9"/>
  <c r="M6" i="9"/>
  <c r="L7" i="9"/>
  <c r="M7" i="9"/>
  <c r="L8" i="9"/>
  <c r="M8" i="9"/>
  <c r="L9" i="9"/>
  <c r="M9" i="9"/>
  <c r="L10" i="9"/>
  <c r="M10" i="9"/>
  <c r="L11" i="9"/>
  <c r="M11" i="9"/>
  <c r="L12" i="9"/>
  <c r="M12" i="9"/>
  <c r="L13" i="9"/>
  <c r="M13" i="9"/>
  <c r="L14" i="9"/>
  <c r="M14" i="9"/>
  <c r="M4" i="9"/>
  <c r="L4" i="9"/>
  <c r="D64" i="3"/>
  <c r="F65" i="5"/>
  <c r="D19" i="9"/>
  <c r="F28" i="5"/>
  <c r="F31" i="5"/>
  <c r="F32" i="5"/>
  <c r="F35" i="5"/>
  <c r="F36" i="5"/>
  <c r="F37" i="5"/>
  <c r="F38" i="5"/>
  <c r="F39" i="5"/>
  <c r="F40" i="5"/>
  <c r="F41" i="5"/>
  <c r="F54" i="5"/>
  <c r="F55" i="5"/>
  <c r="F56" i="5"/>
  <c r="F61" i="5"/>
  <c r="F66" i="5"/>
  <c r="F79" i="5"/>
  <c r="F80" i="5"/>
  <c r="F85" i="5"/>
  <c r="F89" i="5"/>
  <c r="F90" i="5"/>
  <c r="F109" i="5"/>
  <c r="F110" i="5"/>
  <c r="F111" i="5"/>
  <c r="F112" i="5"/>
  <c r="F113" i="5"/>
  <c r="F114" i="5"/>
  <c r="F135" i="5"/>
  <c r="F136" i="5"/>
  <c r="F137" i="5"/>
  <c r="F138" i="5"/>
  <c r="F139" i="5"/>
  <c r="F156" i="5"/>
  <c r="F157" i="5"/>
  <c r="F158" i="5"/>
  <c r="F159" i="5"/>
  <c r="F160" i="5"/>
  <c r="F161" i="5"/>
  <c r="F162" i="5"/>
  <c r="F163" i="5"/>
  <c r="F172" i="5"/>
  <c r="F177" i="5"/>
  <c r="F185" i="5"/>
  <c r="F186" i="5"/>
  <c r="F187" i="5"/>
  <c r="F196" i="5"/>
  <c r="F201" i="5"/>
  <c r="F202" i="5"/>
  <c r="F203" i="5"/>
  <c r="F204" i="5"/>
  <c r="F205" i="5"/>
  <c r="F206" i="5"/>
  <c r="F207" i="5"/>
  <c r="F208" i="5"/>
  <c r="F210" i="5"/>
  <c r="F211" i="5"/>
  <c r="F228" i="5"/>
  <c r="F232" i="5"/>
  <c r="F233" i="5"/>
  <c r="F234" i="5"/>
  <c r="F236" i="5"/>
  <c r="F237" i="5"/>
  <c r="F238" i="5"/>
  <c r="F251" i="5"/>
  <c r="F252" i="5"/>
  <c r="F253" i="5"/>
  <c r="F254" i="5"/>
  <c r="F255" i="5"/>
  <c r="F256" i="5"/>
  <c r="F257" i="5"/>
  <c r="F258" i="5"/>
  <c r="F260" i="5"/>
  <c r="F261" i="5"/>
  <c r="F262" i="5"/>
  <c r="F271" i="5"/>
  <c r="F272" i="5"/>
  <c r="F273" i="5"/>
  <c r="F274" i="5"/>
  <c r="F277" i="5"/>
  <c r="F278" i="5"/>
  <c r="F281" i="5"/>
  <c r="F282" i="5"/>
  <c r="F283" i="5"/>
  <c r="F285" i="5"/>
  <c r="F286" i="5"/>
  <c r="F287" i="5"/>
  <c r="F299" i="5"/>
  <c r="F301" i="5"/>
  <c r="F302" i="5"/>
  <c r="F303" i="5"/>
  <c r="F304" i="5"/>
  <c r="F306" i="5"/>
  <c r="F307" i="5"/>
  <c r="F308" i="5"/>
  <c r="F310" i="5"/>
  <c r="F311" i="5"/>
  <c r="F312" i="5"/>
  <c r="F313" i="5"/>
  <c r="F316" i="5"/>
  <c r="F320" i="5"/>
  <c r="D288" i="1"/>
  <c r="D287" i="1"/>
  <c r="D286" i="1"/>
  <c r="D285" i="1"/>
  <c r="D284" i="1"/>
  <c r="D283" i="1"/>
  <c r="D282" i="1"/>
  <c r="D281" i="1"/>
  <c r="A320" i="5" s="1"/>
  <c r="D280" i="1"/>
  <c r="A319" i="3" s="1"/>
  <c r="D279" i="1"/>
  <c r="A318" i="3" s="1"/>
  <c r="D278" i="1"/>
  <c r="D277" i="1"/>
  <c r="A310" i="5" s="1"/>
  <c r="D276" i="1"/>
  <c r="D275" i="1"/>
  <c r="A303" i="3" s="1"/>
  <c r="D274" i="1"/>
  <c r="A302" i="3" s="1"/>
  <c r="D273" i="1"/>
  <c r="A301" i="3" s="1"/>
  <c r="D272" i="1"/>
  <c r="A300" i="5" s="1"/>
  <c r="D271" i="1"/>
  <c r="A299" i="5" s="1"/>
  <c r="D270" i="1"/>
  <c r="A298" i="3" s="1"/>
  <c r="D269" i="1"/>
  <c r="A297" i="5" s="1"/>
  <c r="D268" i="1"/>
  <c r="A296" i="3" s="1"/>
  <c r="D267" i="1"/>
  <c r="A295" i="3" s="1"/>
  <c r="D266" i="1"/>
  <c r="A294" i="5" s="1"/>
  <c r="D265" i="1"/>
  <c r="A293" i="3" s="1"/>
  <c r="D264" i="1"/>
  <c r="D263" i="1"/>
  <c r="D262" i="1"/>
  <c r="D261" i="1"/>
  <c r="A306" i="3" s="1"/>
  <c r="D260" i="1"/>
  <c r="D259" i="1"/>
  <c r="D258" i="1"/>
  <c r="D257" i="1"/>
  <c r="A275" i="5" s="1"/>
  <c r="D256" i="1"/>
  <c r="A274" i="3" s="1"/>
  <c r="D255" i="1"/>
  <c r="A273" i="3" s="1"/>
  <c r="D254" i="1"/>
  <c r="A272" i="3" s="1"/>
  <c r="D253" i="1"/>
  <c r="A271" i="5" s="1"/>
  <c r="D252" i="1"/>
  <c r="D251" i="1"/>
  <c r="D250" i="1"/>
  <c r="D249" i="1"/>
  <c r="A267" i="3" s="1"/>
  <c r="D248" i="1"/>
  <c r="A289" i="5" s="1"/>
  <c r="D247" i="1"/>
  <c r="A288" i="5" s="1"/>
  <c r="D246" i="1"/>
  <c r="A287" i="5" s="1"/>
  <c r="D245" i="1"/>
  <c r="A286" i="3" s="1"/>
  <c r="D244" i="1"/>
  <c r="A285" i="3" s="1"/>
  <c r="D243" i="1"/>
  <c r="A284" i="5" s="1"/>
  <c r="D242" i="1"/>
  <c r="A283" i="3" s="1"/>
  <c r="D241" i="1"/>
  <c r="A266" i="3" s="1"/>
  <c r="D240" i="1"/>
  <c r="D239" i="1"/>
  <c r="D238" i="1"/>
  <c r="D237" i="1"/>
  <c r="A279" i="3" s="1"/>
  <c r="D236" i="1"/>
  <c r="D235" i="1"/>
  <c r="D234" i="1"/>
  <c r="D233" i="1"/>
  <c r="A258" i="5" s="1"/>
  <c r="D232" i="1"/>
  <c r="A257" i="3" s="1"/>
  <c r="D231" i="1"/>
  <c r="A256" i="3" s="1"/>
  <c r="D230" i="1"/>
  <c r="A255" i="3" s="1"/>
  <c r="D229" i="1"/>
  <c r="A253" i="5" s="1"/>
  <c r="D228" i="1"/>
  <c r="D227" i="1"/>
  <c r="A254" i="3" s="1"/>
  <c r="D226" i="1"/>
  <c r="D225" i="1"/>
  <c r="A250" i="3" s="1"/>
  <c r="D224" i="1"/>
  <c r="A249" i="5" s="1"/>
  <c r="D223" i="1"/>
  <c r="A263" i="3" s="1"/>
  <c r="D222" i="1"/>
  <c r="A248" i="3" s="1"/>
  <c r="D221" i="1"/>
  <c r="A262" i="5" s="1"/>
  <c r="D220" i="1"/>
  <c r="A261" i="3" s="1"/>
  <c r="D219" i="1"/>
  <c r="A260" i="5" s="1"/>
  <c r="D218" i="1"/>
  <c r="A259" i="3" s="1"/>
  <c r="D217" i="1"/>
  <c r="A247" i="3" s="1"/>
  <c r="D216" i="1"/>
  <c r="D215" i="1"/>
  <c r="D214" i="1"/>
  <c r="D213" i="1"/>
  <c r="D212" i="1"/>
  <c r="D211" i="1"/>
  <c r="D210" i="1"/>
  <c r="D209" i="1"/>
  <c r="A238" i="5" s="1"/>
  <c r="D208" i="1"/>
  <c r="A237" i="3" s="1"/>
  <c r="D207" i="1"/>
  <c r="A236" i="5" s="1"/>
  <c r="D206" i="1"/>
  <c r="D205" i="1"/>
  <c r="A233" i="5" s="1"/>
  <c r="D204" i="1"/>
  <c r="A232" i="3" s="1"/>
  <c r="D203" i="1"/>
  <c r="D202" i="1"/>
  <c r="D201" i="1"/>
  <c r="D200" i="1"/>
  <c r="A228" i="5" s="1"/>
  <c r="D199" i="1"/>
  <c r="A227" i="3" s="1"/>
  <c r="D198" i="1"/>
  <c r="A226" i="3" s="1"/>
  <c r="D197" i="1"/>
  <c r="A222" i="5" s="1"/>
  <c r="D196" i="1"/>
  <c r="A221" i="3" s="1"/>
  <c r="D195" i="1"/>
  <c r="A220" i="5" s="1"/>
  <c r="D194" i="1"/>
  <c r="A219" i="3" s="1"/>
  <c r="D193" i="1"/>
  <c r="A224" i="3" s="1"/>
  <c r="D192" i="1"/>
  <c r="D191" i="1"/>
  <c r="D190" i="1"/>
  <c r="D189" i="1"/>
  <c r="D188" i="1"/>
  <c r="D187" i="1"/>
  <c r="D186" i="1"/>
  <c r="D185" i="1"/>
  <c r="A202" i="5" s="1"/>
  <c r="D184" i="1"/>
  <c r="A201" i="3" s="1"/>
  <c r="D183" i="1"/>
  <c r="A200" i="3" s="1"/>
  <c r="D182" i="1"/>
  <c r="D181" i="1"/>
  <c r="A215" i="5" s="1"/>
  <c r="D180" i="1"/>
  <c r="D179" i="1"/>
  <c r="D178" i="1"/>
  <c r="A212" i="3" s="1"/>
  <c r="D177" i="1"/>
  <c r="D176" i="1"/>
  <c r="A210" i="5" s="1"/>
  <c r="D175" i="1"/>
  <c r="A209" i="5" s="1"/>
  <c r="D174" i="1"/>
  <c r="A208" i="3" s="1"/>
  <c r="D173" i="1"/>
  <c r="A199" i="5" s="1"/>
  <c r="D172" i="1"/>
  <c r="D171" i="1"/>
  <c r="A196" i="3" s="1"/>
  <c r="D170" i="1"/>
  <c r="A195" i="3" s="1"/>
  <c r="D169" i="1"/>
  <c r="A194" i="3" s="1"/>
  <c r="D168" i="1"/>
  <c r="D167" i="1"/>
  <c r="D166" i="1"/>
  <c r="D165" i="1"/>
  <c r="D164" i="1"/>
  <c r="D163" i="1"/>
  <c r="D162" i="1"/>
  <c r="D161" i="1"/>
  <c r="A185" i="5" s="1"/>
  <c r="D160" i="1"/>
  <c r="D159" i="1"/>
  <c r="A183" i="5" s="1"/>
  <c r="D158" i="1"/>
  <c r="D157" i="1"/>
  <c r="A181" i="5" s="1"/>
  <c r="D156" i="1"/>
  <c r="D155" i="1"/>
  <c r="D154" i="1"/>
  <c r="D153" i="1"/>
  <c r="D152" i="1"/>
  <c r="A175" i="5" s="1"/>
  <c r="D151" i="1"/>
  <c r="A174" i="5" s="1"/>
  <c r="D150" i="1"/>
  <c r="A173" i="5" s="1"/>
  <c r="D149" i="1"/>
  <c r="A172" i="5" s="1"/>
  <c r="D148" i="1"/>
  <c r="D147" i="1"/>
  <c r="A169" i="3" s="1"/>
  <c r="D146" i="1"/>
  <c r="A168" i="3" s="1"/>
  <c r="D145" i="1"/>
  <c r="A168" i="5" s="1"/>
  <c r="D144" i="1"/>
  <c r="D143" i="1"/>
  <c r="D142" i="1"/>
  <c r="D141" i="1"/>
  <c r="D140" i="1"/>
  <c r="D139" i="1"/>
  <c r="D138" i="1"/>
  <c r="A155" i="3" s="1"/>
  <c r="D137" i="1"/>
  <c r="A154" i="5" s="1"/>
  <c r="D136" i="1"/>
  <c r="D135" i="1"/>
  <c r="A152" i="5" s="1"/>
  <c r="D134" i="1"/>
  <c r="D133" i="1"/>
  <c r="A150" i="5" s="1"/>
  <c r="D132" i="1"/>
  <c r="D131" i="1"/>
  <c r="D130" i="1"/>
  <c r="D129" i="1"/>
  <c r="D128" i="1"/>
  <c r="A147" i="5" s="1"/>
  <c r="D127" i="1"/>
  <c r="A144" i="3" s="1"/>
  <c r="D126" i="1"/>
  <c r="A143" i="5" s="1"/>
  <c r="D125" i="1"/>
  <c r="A165" i="5" s="1"/>
  <c r="D124" i="1"/>
  <c r="D123" i="1"/>
  <c r="A163" i="5" s="1"/>
  <c r="D122" i="1"/>
  <c r="A162" i="3" s="1"/>
  <c r="D121" i="1"/>
  <c r="A161" i="5" s="1"/>
  <c r="D120" i="1"/>
  <c r="D119" i="1"/>
  <c r="D118" i="1"/>
  <c r="D117" i="1"/>
  <c r="D116" i="1"/>
  <c r="D115" i="1"/>
  <c r="D114" i="1"/>
  <c r="A133" i="3" s="1"/>
  <c r="D113" i="1"/>
  <c r="A132" i="5" s="1"/>
  <c r="D112" i="1"/>
  <c r="A131" i="3" s="1"/>
  <c r="D111" i="1"/>
  <c r="A130" i="5" s="1"/>
  <c r="D110" i="1"/>
  <c r="D109" i="1"/>
  <c r="A128" i="5" s="1"/>
  <c r="D108" i="1"/>
  <c r="D107" i="1"/>
  <c r="D106" i="1"/>
  <c r="D105" i="1"/>
  <c r="D104" i="1"/>
  <c r="A123" i="5" s="1"/>
  <c r="D103" i="1"/>
  <c r="A122" i="5" s="1"/>
  <c r="D102" i="1"/>
  <c r="A121" i="5" s="1"/>
  <c r="D101" i="1"/>
  <c r="A120" i="5" s="1"/>
  <c r="D100" i="1"/>
  <c r="A119" i="3" s="1"/>
  <c r="D99" i="1"/>
  <c r="A140" i="5" s="1"/>
  <c r="D98" i="1"/>
  <c r="A139" i="3" s="1"/>
  <c r="D97" i="1"/>
  <c r="A118" i="3" s="1"/>
  <c r="D96" i="1"/>
  <c r="D95" i="1"/>
  <c r="D94" i="1"/>
  <c r="D93" i="1"/>
  <c r="D92" i="1"/>
  <c r="D91" i="1"/>
  <c r="D90" i="1"/>
  <c r="A106" i="3" s="1"/>
  <c r="D89" i="1"/>
  <c r="A105" i="5" s="1"/>
  <c r="D88" i="1"/>
  <c r="A104" i="3" s="1"/>
  <c r="D87" i="1"/>
  <c r="A103" i="5" s="1"/>
  <c r="D86" i="1"/>
  <c r="D85" i="1"/>
  <c r="A101" i="5" s="1"/>
  <c r="D84" i="1"/>
  <c r="D83" i="1"/>
  <c r="D82" i="1"/>
  <c r="D81" i="1"/>
  <c r="A97" i="3" s="1"/>
  <c r="D80" i="1"/>
  <c r="A96" i="3" s="1"/>
  <c r="D79" i="1"/>
  <c r="A95" i="5" s="1"/>
  <c r="D78" i="1"/>
  <c r="A94" i="5" s="1"/>
  <c r="D77" i="1"/>
  <c r="A116" i="5" s="1"/>
  <c r="D76" i="1"/>
  <c r="A115" i="3" s="1"/>
  <c r="D75" i="1"/>
  <c r="D74" i="1"/>
  <c r="A113" i="3" s="1"/>
  <c r="D73" i="1"/>
  <c r="A93" i="3" s="1"/>
  <c r="D72" i="1"/>
  <c r="D71" i="1"/>
  <c r="D70" i="1"/>
  <c r="D69" i="1"/>
  <c r="D68" i="1"/>
  <c r="D67" i="1"/>
  <c r="D66" i="1"/>
  <c r="A85" i="3" s="1"/>
  <c r="D65" i="1"/>
  <c r="A84" i="5" s="1"/>
  <c r="D64" i="1"/>
  <c r="D63" i="1"/>
  <c r="A82" i="5" s="1"/>
  <c r="D62" i="1"/>
  <c r="A78" i="3" s="1"/>
  <c r="D61" i="1"/>
  <c r="A77" i="5" s="1"/>
  <c r="D60" i="1"/>
  <c r="D59" i="1"/>
  <c r="D58" i="1"/>
  <c r="D57" i="1"/>
  <c r="A73" i="3" s="1"/>
  <c r="D56" i="1"/>
  <c r="A72" i="5" s="1"/>
  <c r="D55" i="1"/>
  <c r="A71" i="5" s="1"/>
  <c r="D54" i="1"/>
  <c r="A70" i="3" s="1"/>
  <c r="D53" i="1"/>
  <c r="A69" i="5" s="1"/>
  <c r="D52" i="1"/>
  <c r="A68" i="3" s="1"/>
  <c r="D51" i="1"/>
  <c r="A67" i="5" s="1"/>
  <c r="D50" i="1"/>
  <c r="A66" i="5" s="1"/>
  <c r="D49" i="1"/>
  <c r="A80" i="3" s="1"/>
  <c r="D48" i="1"/>
  <c r="D47" i="1"/>
  <c r="D46" i="1"/>
  <c r="D45" i="1"/>
  <c r="D44" i="1"/>
  <c r="D43" i="1"/>
  <c r="A60" i="3" s="1"/>
  <c r="D42" i="1"/>
  <c r="D41" i="1"/>
  <c r="A58" i="5" s="1"/>
  <c r="D40" i="1"/>
  <c r="D39" i="1"/>
  <c r="A36" i="5" s="1"/>
  <c r="D38" i="1"/>
  <c r="A34" i="3" s="1"/>
  <c r="D37" i="1"/>
  <c r="A33" i="5" s="1"/>
  <c r="D36" i="1"/>
  <c r="D35" i="1"/>
  <c r="D34" i="1"/>
  <c r="D33" i="1"/>
  <c r="A30" i="3" s="1"/>
  <c r="D32" i="1"/>
  <c r="A29" i="3" s="1"/>
  <c r="D31" i="1"/>
  <c r="A28" i="5" s="1"/>
  <c r="D30" i="1"/>
  <c r="A27" i="5" s="1"/>
  <c r="D29" i="1"/>
  <c r="A26" i="3" s="1"/>
  <c r="D28" i="1"/>
  <c r="A56" i="3" s="1"/>
  <c r="D27" i="1"/>
  <c r="A55" i="3" s="1"/>
  <c r="D26" i="1"/>
  <c r="A54" i="5" s="1"/>
  <c r="D25" i="1"/>
  <c r="A53" i="3" s="1"/>
  <c r="D24" i="1"/>
  <c r="D23" i="1"/>
  <c r="D22" i="1"/>
  <c r="D21" i="1"/>
  <c r="D20" i="1"/>
  <c r="D19" i="1"/>
  <c r="A25" i="3" s="1"/>
  <c r="D18" i="1"/>
  <c r="A20" i="3" s="1"/>
  <c r="D17" i="1"/>
  <c r="A19" i="5" s="1"/>
  <c r="D16" i="1"/>
  <c r="D15" i="1"/>
  <c r="A50" i="5" s="1"/>
  <c r="D14" i="1"/>
  <c r="A49" i="3" s="1"/>
  <c r="D13" i="1"/>
  <c r="A48" i="5" s="1"/>
  <c r="D12" i="1"/>
  <c r="D11" i="1"/>
  <c r="D10" i="1"/>
  <c r="D9" i="1"/>
  <c r="A44" i="3" s="1"/>
  <c r="D8" i="1"/>
  <c r="A43" i="5" s="1"/>
  <c r="D7" i="1"/>
  <c r="A42" i="5" s="1"/>
  <c r="D6" i="1"/>
  <c r="A41" i="5" s="1"/>
  <c r="D5" i="1"/>
  <c r="A40" i="3" s="1"/>
  <c r="D4" i="1"/>
  <c r="A39" i="3" s="1"/>
  <c r="D3" i="1"/>
  <c r="A38" i="5" s="1"/>
  <c r="D2" i="1"/>
  <c r="C1" i="3"/>
  <c r="F18" i="5"/>
  <c r="F42" i="5"/>
  <c r="F43" i="5"/>
  <c r="F44" i="5"/>
  <c r="F45" i="5"/>
  <c r="F46" i="5"/>
  <c r="F47" i="5"/>
  <c r="F48" i="5"/>
  <c r="F49" i="5"/>
  <c r="F50" i="5"/>
  <c r="F51" i="5"/>
  <c r="F19" i="5"/>
  <c r="F20" i="5"/>
  <c r="F25" i="5"/>
  <c r="F21" i="5"/>
  <c r="F22" i="5"/>
  <c r="F23" i="5"/>
  <c r="F24" i="5"/>
  <c r="F52" i="5"/>
  <c r="F53" i="5"/>
  <c r="F26" i="5"/>
  <c r="F27" i="5"/>
  <c r="F29" i="5"/>
  <c r="F30" i="5"/>
  <c r="F33" i="5"/>
  <c r="F34" i="5"/>
  <c r="F58" i="5"/>
  <c r="F59" i="5"/>
  <c r="F60" i="5"/>
  <c r="F62" i="5"/>
  <c r="F63" i="5"/>
  <c r="F67" i="5"/>
  <c r="F68" i="5"/>
  <c r="F69" i="5"/>
  <c r="F70" i="5"/>
  <c r="F71" i="5"/>
  <c r="F72" i="5"/>
  <c r="F73" i="5"/>
  <c r="F74" i="5"/>
  <c r="F75" i="5"/>
  <c r="F76" i="5"/>
  <c r="F77" i="5"/>
  <c r="F78" i="5"/>
  <c r="F82" i="5"/>
  <c r="F83" i="5"/>
  <c r="F84" i="5"/>
  <c r="F86" i="5"/>
  <c r="F87" i="5"/>
  <c r="F88" i="5"/>
  <c r="F91" i="5"/>
  <c r="F93" i="5"/>
  <c r="F115" i="5"/>
  <c r="F116" i="5"/>
  <c r="F94" i="5"/>
  <c r="F95" i="5"/>
  <c r="F96" i="5"/>
  <c r="F97" i="5"/>
  <c r="F98" i="5"/>
  <c r="F99" i="5"/>
  <c r="F100" i="5"/>
  <c r="F101" i="5"/>
  <c r="F102" i="5"/>
  <c r="F103" i="5"/>
  <c r="F104" i="5"/>
  <c r="F105" i="5"/>
  <c r="F106" i="5"/>
  <c r="F107" i="5"/>
  <c r="F108" i="5"/>
  <c r="F118" i="5"/>
  <c r="F140" i="5"/>
  <c r="F119" i="5"/>
  <c r="F120" i="5"/>
  <c r="F121" i="5"/>
  <c r="F122" i="5"/>
  <c r="F123" i="5"/>
  <c r="F124" i="5"/>
  <c r="F125" i="5"/>
  <c r="F126" i="5"/>
  <c r="F127" i="5"/>
  <c r="F128" i="5"/>
  <c r="F129" i="5"/>
  <c r="F130" i="5"/>
  <c r="F131" i="5"/>
  <c r="F132" i="5"/>
  <c r="F133" i="5"/>
  <c r="F134" i="5"/>
  <c r="F142" i="5"/>
  <c r="F164" i="5"/>
  <c r="F165" i="5"/>
  <c r="F143" i="5"/>
  <c r="F144" i="5"/>
  <c r="F147" i="5"/>
  <c r="F145" i="5"/>
  <c r="F146" i="5"/>
  <c r="F148" i="5"/>
  <c r="F149" i="5"/>
  <c r="F150" i="5"/>
  <c r="F151" i="5"/>
  <c r="F152" i="5"/>
  <c r="F153" i="5"/>
  <c r="F154" i="5"/>
  <c r="F155" i="5"/>
  <c r="F167" i="5"/>
  <c r="F168" i="5"/>
  <c r="F169" i="5"/>
  <c r="F170" i="5"/>
  <c r="F171" i="5"/>
  <c r="F173" i="5"/>
  <c r="F174" i="5"/>
  <c r="F175" i="5"/>
  <c r="F176" i="5"/>
  <c r="F178" i="5"/>
  <c r="F179" i="5"/>
  <c r="F181" i="5"/>
  <c r="F182" i="5"/>
  <c r="F183" i="5"/>
  <c r="F184" i="5"/>
  <c r="F188" i="5"/>
  <c r="F189" i="5"/>
  <c r="F191" i="5"/>
  <c r="F192" i="5"/>
  <c r="F193" i="5"/>
  <c r="F194" i="5"/>
  <c r="F195" i="5"/>
  <c r="F197" i="5"/>
  <c r="F199" i="5"/>
  <c r="F209" i="5"/>
  <c r="F212" i="5"/>
  <c r="F213" i="5"/>
  <c r="F214" i="5"/>
  <c r="F215" i="5"/>
  <c r="F216" i="5"/>
  <c r="F200" i="5"/>
  <c r="F218" i="5"/>
  <c r="F223" i="5"/>
  <c r="F224" i="5"/>
  <c r="F219" i="5"/>
  <c r="F220" i="5"/>
  <c r="F221" i="5"/>
  <c r="F222" i="5"/>
  <c r="F226" i="5"/>
  <c r="F227" i="5"/>
  <c r="F229" i="5"/>
  <c r="F230" i="5"/>
  <c r="F231" i="5"/>
  <c r="F239" i="5"/>
  <c r="F240" i="5"/>
  <c r="F243" i="5"/>
  <c r="F241" i="5"/>
  <c r="F242" i="5"/>
  <c r="F244" i="5"/>
  <c r="F245" i="5"/>
  <c r="F247" i="5"/>
  <c r="F259" i="5"/>
  <c r="F248" i="5"/>
  <c r="F263" i="5"/>
  <c r="F249" i="5"/>
  <c r="F250" i="5"/>
  <c r="F265" i="5"/>
  <c r="F279" i="5"/>
  <c r="F280" i="5"/>
  <c r="F266" i="5"/>
  <c r="F284" i="5"/>
  <c r="F288" i="5"/>
  <c r="F289" i="5"/>
  <c r="F267" i="5"/>
  <c r="F268" i="5"/>
  <c r="F269" i="5"/>
  <c r="F270" i="5"/>
  <c r="F275" i="5"/>
  <c r="F276" i="5"/>
  <c r="F291" i="5"/>
  <c r="F305" i="5"/>
  <c r="F292" i="5"/>
  <c r="F293" i="5"/>
  <c r="F294" i="5"/>
  <c r="F295" i="5"/>
  <c r="F296" i="5"/>
  <c r="F297" i="5"/>
  <c r="F298" i="5"/>
  <c r="F300" i="5"/>
  <c r="F317" i="5"/>
  <c r="F318" i="5"/>
  <c r="F319" i="5"/>
  <c r="F321" i="5"/>
  <c r="F314" i="5"/>
  <c r="F315" i="5"/>
  <c r="E316" i="5"/>
  <c r="D316" i="5"/>
  <c r="C316" i="5"/>
  <c r="B316" i="5"/>
  <c r="A316" i="5"/>
  <c r="E315" i="5"/>
  <c r="D315" i="5"/>
  <c r="C315" i="5"/>
  <c r="B315" i="5"/>
  <c r="A315" i="5"/>
  <c r="E314" i="5"/>
  <c r="D314" i="5"/>
  <c r="C314" i="5"/>
  <c r="B314" i="5"/>
  <c r="A314" i="5"/>
  <c r="E313" i="5"/>
  <c r="D313" i="5"/>
  <c r="C313" i="5"/>
  <c r="B313" i="5"/>
  <c r="A313" i="5"/>
  <c r="E312" i="5"/>
  <c r="D312" i="5"/>
  <c r="C312" i="5"/>
  <c r="B312" i="5"/>
  <c r="A312" i="5"/>
  <c r="E311" i="5"/>
  <c r="D311" i="5"/>
  <c r="C311" i="5"/>
  <c r="B311" i="5"/>
  <c r="A311" i="5"/>
  <c r="E321" i="5"/>
  <c r="D321" i="5"/>
  <c r="C321" i="5"/>
  <c r="B321" i="5"/>
  <c r="A321" i="5"/>
  <c r="E320" i="5"/>
  <c r="D320" i="5"/>
  <c r="C320" i="5"/>
  <c r="B320" i="5"/>
  <c r="E319" i="5"/>
  <c r="D319" i="5"/>
  <c r="C319" i="5"/>
  <c r="B319" i="5"/>
  <c r="A319" i="5"/>
  <c r="E318" i="5"/>
  <c r="D318" i="5"/>
  <c r="C318" i="5"/>
  <c r="B318" i="5"/>
  <c r="E317" i="5"/>
  <c r="D317" i="5"/>
  <c r="C317" i="5"/>
  <c r="B317" i="5"/>
  <c r="A317" i="5"/>
  <c r="E310" i="5"/>
  <c r="D310" i="5"/>
  <c r="C310" i="5"/>
  <c r="B310" i="5"/>
  <c r="E304" i="5"/>
  <c r="D304" i="5"/>
  <c r="C304" i="5"/>
  <c r="B304" i="5"/>
  <c r="A304" i="5"/>
  <c r="E303" i="5"/>
  <c r="D303" i="5"/>
  <c r="C303" i="5"/>
  <c r="B303" i="5"/>
  <c r="A303" i="5"/>
  <c r="E302" i="5"/>
  <c r="D302" i="5"/>
  <c r="C302" i="5"/>
  <c r="B302" i="5"/>
  <c r="A302" i="5"/>
  <c r="E301" i="5"/>
  <c r="D301" i="5"/>
  <c r="C301" i="5"/>
  <c r="B301" i="5"/>
  <c r="A301" i="5"/>
  <c r="E300" i="5"/>
  <c r="D300" i="5"/>
  <c r="C300" i="5"/>
  <c r="B300" i="5"/>
  <c r="E299" i="5"/>
  <c r="D299" i="5"/>
  <c r="C299" i="5"/>
  <c r="B299" i="5"/>
  <c r="E298" i="5"/>
  <c r="D298" i="5"/>
  <c r="C298" i="5"/>
  <c r="B298" i="5"/>
  <c r="E297" i="5"/>
  <c r="D297" i="5"/>
  <c r="C297" i="5"/>
  <c r="B297" i="5"/>
  <c r="E296" i="5"/>
  <c r="D296" i="5"/>
  <c r="C296" i="5"/>
  <c r="B296" i="5"/>
  <c r="A296" i="5"/>
  <c r="E295" i="5"/>
  <c r="D295" i="5"/>
  <c r="C295" i="5"/>
  <c r="B295" i="5"/>
  <c r="E294" i="5"/>
  <c r="D294" i="5"/>
  <c r="C294" i="5"/>
  <c r="B294" i="5"/>
  <c r="E293" i="5"/>
  <c r="D293" i="5"/>
  <c r="C293" i="5"/>
  <c r="B293" i="5"/>
  <c r="E292" i="5"/>
  <c r="D292" i="5"/>
  <c r="C292" i="5"/>
  <c r="B292" i="5"/>
  <c r="A292" i="5"/>
  <c r="E308" i="5"/>
  <c r="D308" i="5"/>
  <c r="C308" i="5"/>
  <c r="B308" i="5"/>
  <c r="A308" i="5"/>
  <c r="E307" i="5"/>
  <c r="D307" i="5"/>
  <c r="C307" i="5"/>
  <c r="B307" i="5"/>
  <c r="A307" i="5"/>
  <c r="E306" i="5"/>
  <c r="D306" i="5"/>
  <c r="C306" i="5"/>
  <c r="B306" i="5"/>
  <c r="A306" i="5"/>
  <c r="E305" i="5"/>
  <c r="D305" i="5"/>
  <c r="C305" i="5"/>
  <c r="B305" i="5"/>
  <c r="A305" i="5"/>
  <c r="E291" i="5"/>
  <c r="D291" i="5"/>
  <c r="C291" i="5"/>
  <c r="B291" i="5"/>
  <c r="A291" i="5"/>
  <c r="E276" i="5"/>
  <c r="D276" i="5"/>
  <c r="C276" i="5"/>
  <c r="B276" i="5"/>
  <c r="A276" i="5"/>
  <c r="E275" i="5"/>
  <c r="D275" i="5"/>
  <c r="C275" i="5"/>
  <c r="B275" i="5"/>
  <c r="E274" i="5"/>
  <c r="D274" i="5"/>
  <c r="C274" i="5"/>
  <c r="B274" i="5"/>
  <c r="A274" i="5"/>
  <c r="E273" i="5"/>
  <c r="D273" i="5"/>
  <c r="C273" i="5"/>
  <c r="B273" i="5"/>
  <c r="E272" i="5"/>
  <c r="D272" i="5"/>
  <c r="C272" i="5"/>
  <c r="B272" i="5"/>
  <c r="A272" i="5"/>
  <c r="E271" i="5"/>
  <c r="D271" i="5"/>
  <c r="C271" i="5"/>
  <c r="B271" i="5"/>
  <c r="E270" i="5"/>
  <c r="D270" i="5"/>
  <c r="C270" i="5"/>
  <c r="B270" i="5"/>
  <c r="A270" i="5"/>
  <c r="E269" i="5"/>
  <c r="D269" i="5"/>
  <c r="C269" i="5"/>
  <c r="B269" i="5"/>
  <c r="A269" i="5"/>
  <c r="E268" i="5"/>
  <c r="D268" i="5"/>
  <c r="C268" i="5"/>
  <c r="B268" i="5"/>
  <c r="A268" i="5"/>
  <c r="E267" i="5"/>
  <c r="D267" i="5"/>
  <c r="C267" i="5"/>
  <c r="B267" i="5"/>
  <c r="A267" i="5"/>
  <c r="E289" i="5"/>
  <c r="D289" i="5"/>
  <c r="C289" i="5"/>
  <c r="B289" i="5"/>
  <c r="E288" i="5"/>
  <c r="D288" i="5"/>
  <c r="C288" i="5"/>
  <c r="B288" i="5"/>
  <c r="E287" i="5"/>
  <c r="D287" i="5"/>
  <c r="C287" i="5"/>
  <c r="B287" i="5"/>
  <c r="E286" i="5"/>
  <c r="D286" i="5"/>
  <c r="C286" i="5"/>
  <c r="B286" i="5"/>
  <c r="E285" i="5"/>
  <c r="D285" i="5"/>
  <c r="C285" i="5"/>
  <c r="B285" i="5"/>
  <c r="A285" i="5"/>
  <c r="E284" i="5"/>
  <c r="D284" i="5"/>
  <c r="C284" i="5"/>
  <c r="B284" i="5"/>
  <c r="E283" i="5"/>
  <c r="D283" i="5"/>
  <c r="C283" i="5"/>
  <c r="B283" i="5"/>
  <c r="E266" i="5"/>
  <c r="D266" i="5"/>
  <c r="C266" i="5"/>
  <c r="B266" i="5"/>
  <c r="E282" i="5"/>
  <c r="D282" i="5"/>
  <c r="C282" i="5"/>
  <c r="B282" i="5"/>
  <c r="A282" i="5"/>
  <c r="E281" i="5"/>
  <c r="D281" i="5"/>
  <c r="C281" i="5"/>
  <c r="B281" i="5"/>
  <c r="A281" i="5"/>
  <c r="E280" i="5"/>
  <c r="D280" i="5"/>
  <c r="C280" i="5"/>
  <c r="B280" i="5"/>
  <c r="A280" i="5"/>
  <c r="E279" i="5"/>
  <c r="D279" i="5"/>
  <c r="C279" i="5"/>
  <c r="B279" i="5"/>
  <c r="A279" i="5"/>
  <c r="E278" i="5"/>
  <c r="D278" i="5"/>
  <c r="C278" i="5"/>
  <c r="B278" i="5"/>
  <c r="A278" i="5"/>
  <c r="E277" i="5"/>
  <c r="D277" i="5"/>
  <c r="C277" i="5"/>
  <c r="B277" i="5"/>
  <c r="A277" i="5"/>
  <c r="E265" i="5"/>
  <c r="D265" i="5"/>
  <c r="C265" i="5"/>
  <c r="B265" i="5"/>
  <c r="A265" i="5"/>
  <c r="E258" i="5"/>
  <c r="D258" i="5"/>
  <c r="C258" i="5"/>
  <c r="B258" i="5"/>
  <c r="E257" i="5"/>
  <c r="D257" i="5"/>
  <c r="C257" i="5"/>
  <c r="B257" i="5"/>
  <c r="A257" i="5"/>
  <c r="E256" i="5"/>
  <c r="D256" i="5"/>
  <c r="C256" i="5"/>
  <c r="B256" i="5"/>
  <c r="E255" i="5"/>
  <c r="D255" i="5"/>
  <c r="C255" i="5"/>
  <c r="B255" i="5"/>
  <c r="A255" i="5"/>
  <c r="E253" i="5"/>
  <c r="D253" i="5"/>
  <c r="C253" i="5"/>
  <c r="B253" i="5"/>
  <c r="E252" i="5"/>
  <c r="D252" i="5"/>
  <c r="C252" i="5"/>
  <c r="B252" i="5"/>
  <c r="A252" i="5"/>
  <c r="E254" i="5"/>
  <c r="D254" i="5"/>
  <c r="C254" i="5"/>
  <c r="B254" i="5"/>
  <c r="A254" i="5"/>
  <c r="E251" i="5"/>
  <c r="D251" i="5"/>
  <c r="C251" i="5"/>
  <c r="B251" i="5"/>
  <c r="A251" i="5"/>
  <c r="E250" i="5"/>
  <c r="D250" i="5"/>
  <c r="C250" i="5"/>
  <c r="B250" i="5"/>
  <c r="A250" i="5"/>
  <c r="E249" i="5"/>
  <c r="D249" i="5"/>
  <c r="C249" i="5"/>
  <c r="B249" i="5"/>
  <c r="E263" i="5"/>
  <c r="D263" i="5"/>
  <c r="C263" i="5"/>
  <c r="B263" i="5"/>
  <c r="E248" i="5"/>
  <c r="D248" i="5"/>
  <c r="C248" i="5"/>
  <c r="B248" i="5"/>
  <c r="E262" i="5"/>
  <c r="D262" i="5"/>
  <c r="C262" i="5"/>
  <c r="B262" i="5"/>
  <c r="E261" i="5"/>
  <c r="D261" i="5"/>
  <c r="C261" i="5"/>
  <c r="B261" i="5"/>
  <c r="A261" i="5"/>
  <c r="E260" i="5"/>
  <c r="D260" i="5"/>
  <c r="C260" i="5"/>
  <c r="B260" i="5"/>
  <c r="E259" i="5"/>
  <c r="D259" i="5"/>
  <c r="C259" i="5"/>
  <c r="B259" i="5"/>
  <c r="E247" i="5"/>
  <c r="D247" i="5"/>
  <c r="C247" i="5"/>
  <c r="B247" i="5"/>
  <c r="E245" i="5"/>
  <c r="D245" i="5"/>
  <c r="C245" i="5"/>
  <c r="B245" i="5"/>
  <c r="A245" i="5"/>
  <c r="E244" i="5"/>
  <c r="D244" i="5"/>
  <c r="C244" i="5"/>
  <c r="B244" i="5"/>
  <c r="A244" i="5"/>
  <c r="E242" i="5"/>
  <c r="D242" i="5"/>
  <c r="C242" i="5"/>
  <c r="B242" i="5"/>
  <c r="A242" i="5"/>
  <c r="E241" i="5"/>
  <c r="D241" i="5"/>
  <c r="C241" i="5"/>
  <c r="B241" i="5"/>
  <c r="A241" i="5"/>
  <c r="E243" i="5"/>
  <c r="D243" i="5"/>
  <c r="C243" i="5"/>
  <c r="B243" i="5"/>
  <c r="A243" i="5"/>
  <c r="E240" i="5"/>
  <c r="D240" i="5"/>
  <c r="C240" i="5"/>
  <c r="B240" i="5"/>
  <c r="A240" i="5"/>
  <c r="E239" i="5"/>
  <c r="D239" i="5"/>
  <c r="C239" i="5"/>
  <c r="B239" i="5"/>
  <c r="A239" i="5"/>
  <c r="E238" i="5"/>
  <c r="D238" i="5"/>
  <c r="C238" i="5"/>
  <c r="B238" i="5"/>
  <c r="E237" i="5"/>
  <c r="D237" i="5"/>
  <c r="C237" i="5"/>
  <c r="B237" i="5"/>
  <c r="A237" i="5"/>
  <c r="E236" i="5"/>
  <c r="D236" i="5"/>
  <c r="C236" i="5"/>
  <c r="B236" i="5"/>
  <c r="E234" i="5"/>
  <c r="D234" i="5"/>
  <c r="C234" i="5"/>
  <c r="B234" i="5"/>
  <c r="A234" i="5"/>
  <c r="E233" i="5"/>
  <c r="D233" i="5"/>
  <c r="C233" i="5"/>
  <c r="B233" i="5"/>
  <c r="E232" i="5"/>
  <c r="D232" i="5"/>
  <c r="C232" i="5"/>
  <c r="B232" i="5"/>
  <c r="A232" i="5"/>
  <c r="E231" i="5"/>
  <c r="D231" i="5"/>
  <c r="C231" i="5"/>
  <c r="B231" i="5"/>
  <c r="A231" i="5"/>
  <c r="E230" i="5"/>
  <c r="D230" i="5"/>
  <c r="C230" i="5"/>
  <c r="B230" i="5"/>
  <c r="A230" i="5"/>
  <c r="E229" i="5"/>
  <c r="D229" i="5"/>
  <c r="C229" i="5"/>
  <c r="B229" i="5"/>
  <c r="A229" i="5"/>
  <c r="E228" i="5"/>
  <c r="D228" i="5"/>
  <c r="C228" i="5"/>
  <c r="B228" i="5"/>
  <c r="E227" i="5"/>
  <c r="D227" i="5"/>
  <c r="C227" i="5"/>
  <c r="B227" i="5"/>
  <c r="E226" i="5"/>
  <c r="D226" i="5"/>
  <c r="C226" i="5"/>
  <c r="B226" i="5"/>
  <c r="E222" i="5"/>
  <c r="D222" i="5"/>
  <c r="C222" i="5"/>
  <c r="B222" i="5"/>
  <c r="E221" i="5"/>
  <c r="D221" i="5"/>
  <c r="C221" i="5"/>
  <c r="B221" i="5"/>
  <c r="A221" i="5"/>
  <c r="E220" i="5"/>
  <c r="D220" i="5"/>
  <c r="C220" i="5"/>
  <c r="B220" i="5"/>
  <c r="E219" i="5"/>
  <c r="D219" i="5"/>
  <c r="C219" i="5"/>
  <c r="B219" i="5"/>
  <c r="E224" i="5"/>
  <c r="D224" i="5"/>
  <c r="C224" i="5"/>
  <c r="B224" i="5"/>
  <c r="E223" i="5"/>
  <c r="D223" i="5"/>
  <c r="C223" i="5"/>
  <c r="B223" i="5"/>
  <c r="A223" i="5"/>
  <c r="E218" i="5"/>
  <c r="D218" i="5"/>
  <c r="C218" i="5"/>
  <c r="B218" i="5"/>
  <c r="A218" i="5"/>
  <c r="E207" i="5"/>
  <c r="D207" i="5"/>
  <c r="C207" i="5"/>
  <c r="B207" i="5"/>
  <c r="A207" i="5"/>
  <c r="E206" i="5"/>
  <c r="D206" i="5"/>
  <c r="C206" i="5"/>
  <c r="B206" i="5"/>
  <c r="A206" i="5"/>
  <c r="E205" i="5"/>
  <c r="D205" i="5"/>
  <c r="C205" i="5"/>
  <c r="B205" i="5"/>
  <c r="A205" i="5"/>
  <c r="E204" i="5"/>
  <c r="D204" i="5"/>
  <c r="C204" i="5"/>
  <c r="B204" i="5"/>
  <c r="A204" i="5"/>
  <c r="E203" i="5"/>
  <c r="D203" i="5"/>
  <c r="C203" i="5"/>
  <c r="B203" i="5"/>
  <c r="A203" i="5"/>
  <c r="E202" i="5"/>
  <c r="D202" i="5"/>
  <c r="C202" i="5"/>
  <c r="B202" i="5"/>
  <c r="E201" i="5"/>
  <c r="D201" i="5"/>
  <c r="C201" i="5"/>
  <c r="B201" i="5"/>
  <c r="A201" i="5"/>
  <c r="E200" i="5"/>
  <c r="D200" i="5"/>
  <c r="C200" i="5"/>
  <c r="B200" i="5"/>
  <c r="E216" i="5"/>
  <c r="D216" i="5"/>
  <c r="C216" i="5"/>
  <c r="B216" i="5"/>
  <c r="A216" i="5"/>
  <c r="E215" i="5"/>
  <c r="D215" i="5"/>
  <c r="C215" i="5"/>
  <c r="B215" i="5"/>
  <c r="E214" i="5"/>
  <c r="D214" i="5"/>
  <c r="C214" i="5"/>
  <c r="B214" i="5"/>
  <c r="A214" i="5"/>
  <c r="E213" i="5"/>
  <c r="D213" i="5"/>
  <c r="C213" i="5"/>
  <c r="B213" i="5"/>
  <c r="A213" i="5"/>
  <c r="E212" i="5"/>
  <c r="D212" i="5"/>
  <c r="C212" i="5"/>
  <c r="B212" i="5"/>
  <c r="A212" i="5"/>
  <c r="E211" i="5"/>
  <c r="D211" i="5"/>
  <c r="C211" i="5"/>
  <c r="B211" i="5"/>
  <c r="A211" i="5"/>
  <c r="E210" i="5"/>
  <c r="D210" i="5"/>
  <c r="C210" i="5"/>
  <c r="B210" i="5"/>
  <c r="E209" i="5"/>
  <c r="D209" i="5"/>
  <c r="C209" i="5"/>
  <c r="B209" i="5"/>
  <c r="E208" i="5"/>
  <c r="D208" i="5"/>
  <c r="C208" i="5"/>
  <c r="B208" i="5"/>
  <c r="E199" i="5"/>
  <c r="D199" i="5"/>
  <c r="C199" i="5"/>
  <c r="B199" i="5"/>
  <c r="E197" i="5"/>
  <c r="D197" i="5"/>
  <c r="C197" i="5"/>
  <c r="B197" i="5"/>
  <c r="A197" i="5"/>
  <c r="E196" i="5"/>
  <c r="D196" i="5"/>
  <c r="C196" i="5"/>
  <c r="B196" i="5"/>
  <c r="E195" i="5"/>
  <c r="D195" i="5"/>
  <c r="C195" i="5"/>
  <c r="B195" i="5"/>
  <c r="E194" i="5"/>
  <c r="D194" i="5"/>
  <c r="C194" i="5"/>
  <c r="B194" i="5"/>
  <c r="E193" i="5"/>
  <c r="D193" i="5"/>
  <c r="C193" i="5"/>
  <c r="B193" i="5"/>
  <c r="A193" i="5"/>
  <c r="E192" i="5"/>
  <c r="D192" i="5"/>
  <c r="C192" i="5"/>
  <c r="B192" i="5"/>
  <c r="A192" i="5"/>
  <c r="E191" i="5"/>
  <c r="D191" i="5"/>
  <c r="C191" i="5"/>
  <c r="B191" i="5"/>
  <c r="A191" i="5"/>
  <c r="E189" i="5"/>
  <c r="D189" i="5"/>
  <c r="C189" i="5"/>
  <c r="B189" i="5"/>
  <c r="A189" i="5"/>
  <c r="E188" i="5"/>
  <c r="D188" i="5"/>
  <c r="C188" i="5"/>
  <c r="B188" i="5"/>
  <c r="A188" i="5"/>
  <c r="E187" i="5"/>
  <c r="D187" i="5"/>
  <c r="C187" i="5"/>
  <c r="B187" i="5"/>
  <c r="A187" i="5"/>
  <c r="E186" i="5"/>
  <c r="D186" i="5"/>
  <c r="C186" i="5"/>
  <c r="B186" i="5"/>
  <c r="A186" i="5"/>
  <c r="E185" i="5"/>
  <c r="D185" i="5"/>
  <c r="C185" i="5"/>
  <c r="B185" i="5"/>
  <c r="E184" i="5"/>
  <c r="D184" i="5"/>
  <c r="C184" i="5"/>
  <c r="B184" i="5"/>
  <c r="A184" i="5"/>
  <c r="E183" i="5"/>
  <c r="D183" i="5"/>
  <c r="C183" i="5"/>
  <c r="B183" i="5"/>
  <c r="E182" i="5"/>
  <c r="D182" i="5"/>
  <c r="C182" i="5"/>
  <c r="B182" i="5"/>
  <c r="A182" i="5"/>
  <c r="E181" i="5"/>
  <c r="D181" i="5"/>
  <c r="C181" i="5"/>
  <c r="B181" i="5"/>
  <c r="E179" i="5"/>
  <c r="D179" i="5"/>
  <c r="C179" i="5"/>
  <c r="B179" i="5"/>
  <c r="A179" i="5"/>
  <c r="E178" i="5"/>
  <c r="D178" i="5"/>
  <c r="C178" i="5"/>
  <c r="B178" i="5"/>
  <c r="A178" i="5"/>
  <c r="E177" i="5"/>
  <c r="D177" i="5"/>
  <c r="C177" i="5"/>
  <c r="B177" i="5"/>
  <c r="A177" i="5"/>
  <c r="E176" i="5"/>
  <c r="D176" i="5"/>
  <c r="C176" i="5"/>
  <c r="B176" i="5"/>
  <c r="A176" i="5"/>
  <c r="E175" i="5"/>
  <c r="D175" i="5"/>
  <c r="C175" i="5"/>
  <c r="B175" i="5"/>
  <c r="E174" i="5"/>
  <c r="D174" i="5"/>
  <c r="C174" i="5"/>
  <c r="B174" i="5"/>
  <c r="E173" i="5"/>
  <c r="D173" i="5"/>
  <c r="C173" i="5"/>
  <c r="B173" i="5"/>
  <c r="E172" i="5"/>
  <c r="D172" i="5"/>
  <c r="C172" i="5"/>
  <c r="B172" i="5"/>
  <c r="E171" i="5"/>
  <c r="D171" i="5"/>
  <c r="C171" i="5"/>
  <c r="B171" i="5"/>
  <c r="A171" i="5"/>
  <c r="E170" i="5"/>
  <c r="D170" i="5"/>
  <c r="C170" i="5"/>
  <c r="B170" i="5"/>
  <c r="E169" i="5"/>
  <c r="D169" i="5"/>
  <c r="C169" i="5"/>
  <c r="B169" i="5"/>
  <c r="E168" i="5"/>
  <c r="D168" i="5"/>
  <c r="C168" i="5"/>
  <c r="B168" i="5"/>
  <c r="E167" i="5"/>
  <c r="D167" i="5"/>
  <c r="C167" i="5"/>
  <c r="B167" i="5"/>
  <c r="A167" i="5"/>
  <c r="E160" i="5"/>
  <c r="D160" i="5"/>
  <c r="C160" i="5"/>
  <c r="B160" i="5"/>
  <c r="A160" i="5"/>
  <c r="E159" i="5"/>
  <c r="D159" i="5"/>
  <c r="C159" i="5"/>
  <c r="B159" i="5"/>
  <c r="A159" i="5"/>
  <c r="E158" i="5"/>
  <c r="D158" i="5"/>
  <c r="C158" i="5"/>
  <c r="B158" i="5"/>
  <c r="A158" i="5"/>
  <c r="E157" i="5"/>
  <c r="D157" i="5"/>
  <c r="C157" i="5"/>
  <c r="B157" i="5"/>
  <c r="A157" i="5"/>
  <c r="E156" i="5"/>
  <c r="D156" i="5"/>
  <c r="C156" i="5"/>
  <c r="B156" i="5"/>
  <c r="A156" i="5"/>
  <c r="E155" i="5"/>
  <c r="D155" i="5"/>
  <c r="C155" i="5"/>
  <c r="B155" i="5"/>
  <c r="A155" i="5"/>
  <c r="E154" i="5"/>
  <c r="D154" i="5"/>
  <c r="C154" i="5"/>
  <c r="B154" i="5"/>
  <c r="E153" i="5"/>
  <c r="D153" i="5"/>
  <c r="C153" i="5"/>
  <c r="B153" i="5"/>
  <c r="A153" i="5"/>
  <c r="E152" i="5"/>
  <c r="D152" i="5"/>
  <c r="C152" i="5"/>
  <c r="B152" i="5"/>
  <c r="E151" i="5"/>
  <c r="D151" i="5"/>
  <c r="C151" i="5"/>
  <c r="B151" i="5"/>
  <c r="A151" i="5"/>
  <c r="E150" i="5"/>
  <c r="D150" i="5"/>
  <c r="C150" i="5"/>
  <c r="B150" i="5"/>
  <c r="E149" i="5"/>
  <c r="D149" i="5"/>
  <c r="C149" i="5"/>
  <c r="B149" i="5"/>
  <c r="A149" i="5"/>
  <c r="E148" i="5"/>
  <c r="D148" i="5"/>
  <c r="C148" i="5"/>
  <c r="B148" i="5"/>
  <c r="A148" i="5"/>
  <c r="E146" i="5"/>
  <c r="D146" i="5"/>
  <c r="C146" i="5"/>
  <c r="B146" i="5"/>
  <c r="A146" i="5"/>
  <c r="E145" i="5"/>
  <c r="D145" i="5"/>
  <c r="C145" i="5"/>
  <c r="B145" i="5"/>
  <c r="A145" i="5"/>
  <c r="E147" i="5"/>
  <c r="D147" i="5"/>
  <c r="C147" i="5"/>
  <c r="B147" i="5"/>
  <c r="E144" i="5"/>
  <c r="D144" i="5"/>
  <c r="C144" i="5"/>
  <c r="B144" i="5"/>
  <c r="E143" i="5"/>
  <c r="D143" i="5"/>
  <c r="C143" i="5"/>
  <c r="B143" i="5"/>
  <c r="E165" i="5"/>
  <c r="D165" i="5"/>
  <c r="C165" i="5"/>
  <c r="B165" i="5"/>
  <c r="E164" i="5"/>
  <c r="D164" i="5"/>
  <c r="C164" i="5"/>
  <c r="B164" i="5"/>
  <c r="A164" i="5"/>
  <c r="E163" i="5"/>
  <c r="D163" i="5"/>
  <c r="C163" i="5"/>
  <c r="B163" i="5"/>
  <c r="E162" i="5"/>
  <c r="D162" i="5"/>
  <c r="C162" i="5"/>
  <c r="B162" i="5"/>
  <c r="E161" i="5"/>
  <c r="D161" i="5"/>
  <c r="C161" i="5"/>
  <c r="B161" i="5"/>
  <c r="E142" i="5"/>
  <c r="D142" i="5"/>
  <c r="C142" i="5"/>
  <c r="B142" i="5"/>
  <c r="A142" i="5"/>
  <c r="E138" i="5"/>
  <c r="D138" i="5"/>
  <c r="C138" i="5"/>
  <c r="B138" i="5"/>
  <c r="A138" i="5"/>
  <c r="E137" i="5"/>
  <c r="D137" i="5"/>
  <c r="C137" i="5"/>
  <c r="B137" i="5"/>
  <c r="A137" i="5"/>
  <c r="E136" i="5"/>
  <c r="D136" i="5"/>
  <c r="C136" i="5"/>
  <c r="B136" i="5"/>
  <c r="A136" i="5"/>
  <c r="E135" i="5"/>
  <c r="D135" i="5"/>
  <c r="C135" i="5"/>
  <c r="B135" i="5"/>
  <c r="A135" i="5"/>
  <c r="E134" i="5"/>
  <c r="D134" i="5"/>
  <c r="C134" i="5"/>
  <c r="B134" i="5"/>
  <c r="A134" i="5"/>
  <c r="E133" i="5"/>
  <c r="D133" i="5"/>
  <c r="C133" i="5"/>
  <c r="B133" i="5"/>
  <c r="A133" i="5"/>
  <c r="E132" i="5"/>
  <c r="D132" i="5"/>
  <c r="C132" i="5"/>
  <c r="B132" i="5"/>
  <c r="E131" i="5"/>
  <c r="D131" i="5"/>
  <c r="C131" i="5"/>
  <c r="B131" i="5"/>
  <c r="A131" i="5"/>
  <c r="E130" i="5"/>
  <c r="D130" i="5"/>
  <c r="C130" i="5"/>
  <c r="B130" i="5"/>
  <c r="E129" i="5"/>
  <c r="D129" i="5"/>
  <c r="C129" i="5"/>
  <c r="B129" i="5"/>
  <c r="A129" i="5"/>
  <c r="E128" i="5"/>
  <c r="D128" i="5"/>
  <c r="C128" i="5"/>
  <c r="B128" i="5"/>
  <c r="E127" i="5"/>
  <c r="D127" i="5"/>
  <c r="C127" i="5"/>
  <c r="B127" i="5"/>
  <c r="A127" i="5"/>
  <c r="E126" i="5"/>
  <c r="D126" i="5"/>
  <c r="C126" i="5"/>
  <c r="B126" i="5"/>
  <c r="A126" i="5"/>
  <c r="E125" i="5"/>
  <c r="D125" i="5"/>
  <c r="C125" i="5"/>
  <c r="B125" i="5"/>
  <c r="A125" i="5"/>
  <c r="E124" i="5"/>
  <c r="D124" i="5"/>
  <c r="C124" i="5"/>
  <c r="B124" i="5"/>
  <c r="A124" i="5"/>
  <c r="E123" i="5"/>
  <c r="D123" i="5"/>
  <c r="C123" i="5"/>
  <c r="B123" i="5"/>
  <c r="E122" i="5"/>
  <c r="D122" i="5"/>
  <c r="C122" i="5"/>
  <c r="B122" i="5"/>
  <c r="E121" i="5"/>
  <c r="D121" i="5"/>
  <c r="C121" i="5"/>
  <c r="B121" i="5"/>
  <c r="E120" i="5"/>
  <c r="D120" i="5"/>
  <c r="C120" i="5"/>
  <c r="B120" i="5"/>
  <c r="E119" i="5"/>
  <c r="D119" i="5"/>
  <c r="C119" i="5"/>
  <c r="B119" i="5"/>
  <c r="A119" i="5"/>
  <c r="E140" i="5"/>
  <c r="D140" i="5"/>
  <c r="C140" i="5"/>
  <c r="B140" i="5"/>
  <c r="E139" i="5"/>
  <c r="D139" i="5"/>
  <c r="C139" i="5"/>
  <c r="B139" i="5"/>
  <c r="E118" i="5"/>
  <c r="D118" i="5"/>
  <c r="C118" i="5"/>
  <c r="B118" i="5"/>
  <c r="E112" i="5"/>
  <c r="D112" i="5"/>
  <c r="C112" i="5"/>
  <c r="B112" i="5"/>
  <c r="A112" i="5"/>
  <c r="E111" i="5"/>
  <c r="D111" i="5"/>
  <c r="C111" i="5"/>
  <c r="B111" i="5"/>
  <c r="A111" i="5"/>
  <c r="E110" i="5"/>
  <c r="D110" i="5"/>
  <c r="C110" i="5"/>
  <c r="B110" i="5"/>
  <c r="A110" i="5"/>
  <c r="E109" i="5"/>
  <c r="D109" i="5"/>
  <c r="C109" i="5"/>
  <c r="B109" i="5"/>
  <c r="A109" i="5"/>
  <c r="E108" i="5"/>
  <c r="D108" i="5"/>
  <c r="C108" i="5"/>
  <c r="B108" i="5"/>
  <c r="A108" i="5"/>
  <c r="E107" i="5"/>
  <c r="D107" i="5"/>
  <c r="C107" i="5"/>
  <c r="B107" i="5"/>
  <c r="A107" i="5"/>
  <c r="E106" i="5"/>
  <c r="D106" i="5"/>
  <c r="C106" i="5"/>
  <c r="B106" i="5"/>
  <c r="A106" i="5"/>
  <c r="E105" i="5"/>
  <c r="D105" i="5"/>
  <c r="C105" i="5"/>
  <c r="B105" i="5"/>
  <c r="E104" i="5"/>
  <c r="D104" i="5"/>
  <c r="C104" i="5"/>
  <c r="B104" i="5"/>
  <c r="A104" i="5"/>
  <c r="E103" i="5"/>
  <c r="D103" i="5"/>
  <c r="C103" i="5"/>
  <c r="B103" i="5"/>
  <c r="E102" i="5"/>
  <c r="D102" i="5"/>
  <c r="C102" i="5"/>
  <c r="B102" i="5"/>
  <c r="A102" i="5"/>
  <c r="E101" i="5"/>
  <c r="D101" i="5"/>
  <c r="C101" i="5"/>
  <c r="B101" i="5"/>
  <c r="E100" i="5"/>
  <c r="D100" i="5"/>
  <c r="C100" i="5"/>
  <c r="B100" i="5"/>
  <c r="A100" i="5"/>
  <c r="E99" i="5"/>
  <c r="D99" i="5"/>
  <c r="C99" i="5"/>
  <c r="B99" i="5"/>
  <c r="A99" i="5"/>
  <c r="E98" i="5"/>
  <c r="D98" i="5"/>
  <c r="C98" i="5"/>
  <c r="B98" i="5"/>
  <c r="A98" i="5"/>
  <c r="E97" i="5"/>
  <c r="D97" i="5"/>
  <c r="C97" i="5"/>
  <c r="B97" i="5"/>
  <c r="A97" i="5"/>
  <c r="E96" i="5"/>
  <c r="D96" i="5"/>
  <c r="C96" i="5"/>
  <c r="B96" i="5"/>
  <c r="E95" i="5"/>
  <c r="D95" i="5"/>
  <c r="C95" i="5"/>
  <c r="B95" i="5"/>
  <c r="E94" i="5"/>
  <c r="D94" i="5"/>
  <c r="C94" i="5"/>
  <c r="B94" i="5"/>
  <c r="E116" i="5"/>
  <c r="D116" i="5"/>
  <c r="C116" i="5"/>
  <c r="B116" i="5"/>
  <c r="E115" i="5"/>
  <c r="D115" i="5"/>
  <c r="C115" i="5"/>
  <c r="B115" i="5"/>
  <c r="A115" i="5"/>
  <c r="E114" i="5"/>
  <c r="D114" i="5"/>
  <c r="C114" i="5"/>
  <c r="B114" i="5"/>
  <c r="E113" i="5"/>
  <c r="D113" i="5"/>
  <c r="C113" i="5"/>
  <c r="B113" i="5"/>
  <c r="E93" i="5"/>
  <c r="D93" i="5"/>
  <c r="C93" i="5"/>
  <c r="B93" i="5"/>
  <c r="E91" i="5"/>
  <c r="D91" i="5"/>
  <c r="C91" i="5"/>
  <c r="B91" i="5"/>
  <c r="A91" i="5"/>
  <c r="E90" i="5"/>
  <c r="D90" i="5"/>
  <c r="C90" i="5"/>
  <c r="B90" i="5"/>
  <c r="A90" i="5"/>
  <c r="E89" i="5"/>
  <c r="D89" i="5"/>
  <c r="C89" i="5"/>
  <c r="B89" i="5"/>
  <c r="A89" i="5"/>
  <c r="E88" i="5"/>
  <c r="D88" i="5"/>
  <c r="C88" i="5"/>
  <c r="B88" i="5"/>
  <c r="A88" i="5"/>
  <c r="E87" i="5"/>
  <c r="D87" i="5"/>
  <c r="C87" i="5"/>
  <c r="B87" i="5"/>
  <c r="A87" i="5"/>
  <c r="E86" i="5"/>
  <c r="D86" i="5"/>
  <c r="C86" i="5"/>
  <c r="B86" i="5"/>
  <c r="A86" i="5"/>
  <c r="E85" i="5"/>
  <c r="D85" i="5"/>
  <c r="C85" i="5"/>
  <c r="B85" i="5"/>
  <c r="A85" i="5"/>
  <c r="E84" i="5"/>
  <c r="D84" i="5"/>
  <c r="C84" i="5"/>
  <c r="B84" i="5"/>
  <c r="E83" i="5"/>
  <c r="D83" i="5"/>
  <c r="C83" i="5"/>
  <c r="B83" i="5"/>
  <c r="A83" i="5"/>
  <c r="E82" i="5"/>
  <c r="D82" i="5"/>
  <c r="C82" i="5"/>
  <c r="B82" i="5"/>
  <c r="E78" i="5"/>
  <c r="D78" i="5"/>
  <c r="C78" i="5"/>
  <c r="B78" i="5"/>
  <c r="A78" i="5"/>
  <c r="E77" i="5"/>
  <c r="D77" i="5"/>
  <c r="C77" i="5"/>
  <c r="B77" i="5"/>
  <c r="E76" i="5"/>
  <c r="D76" i="5"/>
  <c r="C76" i="5"/>
  <c r="B76" i="5"/>
  <c r="A76" i="5"/>
  <c r="E75" i="5"/>
  <c r="D75" i="5"/>
  <c r="C75" i="5"/>
  <c r="B75" i="5"/>
  <c r="A75" i="5"/>
  <c r="E74" i="5"/>
  <c r="D74" i="5"/>
  <c r="C74" i="5"/>
  <c r="B74" i="5"/>
  <c r="A74" i="5"/>
  <c r="E73" i="5"/>
  <c r="D73" i="5"/>
  <c r="C73" i="5"/>
  <c r="B73" i="5"/>
  <c r="A73" i="5"/>
  <c r="E72" i="5"/>
  <c r="D72" i="5"/>
  <c r="C72" i="5"/>
  <c r="B72" i="5"/>
  <c r="E71" i="5"/>
  <c r="D71" i="5"/>
  <c r="C71" i="5"/>
  <c r="B71" i="5"/>
  <c r="E70" i="5"/>
  <c r="D70" i="5"/>
  <c r="C70" i="5"/>
  <c r="B70" i="5"/>
  <c r="E69" i="5"/>
  <c r="D69" i="5"/>
  <c r="C69" i="5"/>
  <c r="B69" i="5"/>
  <c r="E68" i="5"/>
  <c r="D68" i="5"/>
  <c r="C68" i="5"/>
  <c r="B68" i="5"/>
  <c r="A68" i="5"/>
  <c r="E67" i="5"/>
  <c r="D67" i="5"/>
  <c r="C67" i="5"/>
  <c r="B67" i="5"/>
  <c r="E66" i="5"/>
  <c r="D66" i="5"/>
  <c r="C66" i="5"/>
  <c r="B66" i="5"/>
  <c r="E80" i="5"/>
  <c r="D80" i="5"/>
  <c r="C80" i="5"/>
  <c r="B80" i="5"/>
  <c r="E79" i="5"/>
  <c r="D79" i="5"/>
  <c r="C79" i="5"/>
  <c r="B79" i="5"/>
  <c r="A79" i="5"/>
  <c r="E65" i="5"/>
  <c r="D65" i="5"/>
  <c r="C65" i="5"/>
  <c r="B65" i="5"/>
  <c r="A65" i="5"/>
  <c r="E63" i="5"/>
  <c r="D63" i="5"/>
  <c r="C63" i="5"/>
  <c r="B63" i="5"/>
  <c r="A63" i="5"/>
  <c r="E62" i="5"/>
  <c r="D62" i="5"/>
  <c r="C62" i="5"/>
  <c r="B62" i="5"/>
  <c r="A62" i="5"/>
  <c r="E61" i="5"/>
  <c r="D61" i="5"/>
  <c r="C61" i="5"/>
  <c r="B61" i="5"/>
  <c r="A61" i="5"/>
  <c r="E60" i="5"/>
  <c r="D60" i="5"/>
  <c r="C60" i="5"/>
  <c r="B60" i="5"/>
  <c r="A60" i="5"/>
  <c r="E59" i="5"/>
  <c r="D59" i="5"/>
  <c r="C59" i="5"/>
  <c r="B59" i="5"/>
  <c r="A59" i="5"/>
  <c r="E58" i="5"/>
  <c r="D58" i="5"/>
  <c r="C58" i="5"/>
  <c r="B58" i="5"/>
  <c r="E37" i="5"/>
  <c r="D37" i="5"/>
  <c r="C37" i="5"/>
  <c r="B37" i="5"/>
  <c r="A37" i="5"/>
  <c r="E36" i="5"/>
  <c r="D36" i="5"/>
  <c r="C36" i="5"/>
  <c r="B36" i="5"/>
  <c r="E34" i="5"/>
  <c r="D34" i="5"/>
  <c r="C34" i="5"/>
  <c r="B34" i="5"/>
  <c r="A34" i="5"/>
  <c r="E33" i="5"/>
  <c r="D33" i="5"/>
  <c r="C33" i="5"/>
  <c r="B33" i="5"/>
  <c r="E32" i="5"/>
  <c r="D32" i="5"/>
  <c r="C32" i="5"/>
  <c r="B32" i="5"/>
  <c r="A32" i="5"/>
  <c r="E31" i="5"/>
  <c r="D31" i="5"/>
  <c r="C31" i="5"/>
  <c r="B31" i="5"/>
  <c r="A31" i="5"/>
  <c r="E35" i="5"/>
  <c r="D35" i="5"/>
  <c r="C35" i="5"/>
  <c r="B35" i="5"/>
  <c r="A35" i="5"/>
  <c r="E30" i="5"/>
  <c r="D30" i="5"/>
  <c r="C30" i="5"/>
  <c r="B30" i="5"/>
  <c r="A30" i="5"/>
  <c r="E29" i="5"/>
  <c r="D29" i="5"/>
  <c r="C29" i="5"/>
  <c r="B29" i="5"/>
  <c r="E28" i="5"/>
  <c r="D28" i="5"/>
  <c r="C28" i="5"/>
  <c r="B28" i="5"/>
  <c r="E27" i="5"/>
  <c r="D27" i="5"/>
  <c r="C27" i="5"/>
  <c r="B27" i="5"/>
  <c r="E26" i="5"/>
  <c r="D26" i="5"/>
  <c r="C26" i="5"/>
  <c r="B26" i="5"/>
  <c r="E56" i="5"/>
  <c r="D56" i="5"/>
  <c r="C56" i="5"/>
  <c r="B56" i="5"/>
  <c r="A56" i="5"/>
  <c r="E55" i="5"/>
  <c r="D55" i="5"/>
  <c r="C55" i="5"/>
  <c r="B55" i="5"/>
  <c r="E54" i="5"/>
  <c r="D54" i="5"/>
  <c r="C54" i="5"/>
  <c r="B54" i="5"/>
  <c r="E53" i="5"/>
  <c r="D53" i="5"/>
  <c r="C53" i="5"/>
  <c r="B53" i="5"/>
  <c r="E52" i="5"/>
  <c r="D52" i="5"/>
  <c r="C52" i="5"/>
  <c r="B52" i="5"/>
  <c r="A52" i="5"/>
  <c r="E24" i="5"/>
  <c r="D24" i="5"/>
  <c r="C24" i="5"/>
  <c r="B24" i="5"/>
  <c r="A24" i="5"/>
  <c r="E23" i="5"/>
  <c r="D23" i="5"/>
  <c r="C23" i="5"/>
  <c r="B23" i="5"/>
  <c r="A23" i="5"/>
  <c r="E22" i="5"/>
  <c r="D22" i="5"/>
  <c r="C22" i="5"/>
  <c r="B22" i="5"/>
  <c r="A22" i="5"/>
  <c r="E21" i="5"/>
  <c r="D21" i="5"/>
  <c r="C21" i="5"/>
  <c r="B21" i="5"/>
  <c r="A21" i="5"/>
  <c r="E25" i="5"/>
  <c r="D25" i="5"/>
  <c r="C25" i="5"/>
  <c r="B25" i="5"/>
  <c r="A25" i="5"/>
  <c r="E20" i="5"/>
  <c r="D20" i="5"/>
  <c r="C20" i="5"/>
  <c r="B20" i="5"/>
  <c r="A20" i="5"/>
  <c r="E19" i="5"/>
  <c r="D19" i="5"/>
  <c r="C19" i="5"/>
  <c r="B19" i="5"/>
  <c r="E51" i="5"/>
  <c r="D51" i="5"/>
  <c r="C51" i="5"/>
  <c r="B51" i="5"/>
  <c r="A51" i="5"/>
  <c r="E50" i="5"/>
  <c r="D50" i="5"/>
  <c r="C50" i="5"/>
  <c r="B50" i="5"/>
  <c r="E49" i="5"/>
  <c r="D49" i="5"/>
  <c r="C49" i="5"/>
  <c r="B49" i="5"/>
  <c r="A49" i="5"/>
  <c r="E48" i="5"/>
  <c r="D48" i="5"/>
  <c r="C48" i="5"/>
  <c r="B48" i="5"/>
  <c r="E47" i="5"/>
  <c r="D47" i="5"/>
  <c r="C47" i="5"/>
  <c r="B47" i="5"/>
  <c r="A47" i="5"/>
  <c r="E46" i="5"/>
  <c r="D46" i="5"/>
  <c r="C46" i="5"/>
  <c r="B46" i="5"/>
  <c r="A46" i="5"/>
  <c r="E45" i="5"/>
  <c r="D45" i="5"/>
  <c r="C45" i="5"/>
  <c r="B45" i="5"/>
  <c r="A45" i="5"/>
  <c r="E44" i="5"/>
  <c r="D44" i="5"/>
  <c r="C44" i="5"/>
  <c r="B44" i="5"/>
  <c r="A44" i="5"/>
  <c r="E43" i="5"/>
  <c r="D43" i="5"/>
  <c r="C43" i="5"/>
  <c r="B43" i="5"/>
  <c r="E42" i="5"/>
  <c r="D42" i="5"/>
  <c r="C42" i="5"/>
  <c r="B42" i="5"/>
  <c r="E41" i="5"/>
  <c r="D41" i="5"/>
  <c r="C41" i="5"/>
  <c r="B41" i="5"/>
  <c r="E40" i="5"/>
  <c r="D40" i="5"/>
  <c r="C40" i="5"/>
  <c r="B40" i="5"/>
  <c r="E39" i="5"/>
  <c r="D39" i="5"/>
  <c r="C39" i="5"/>
  <c r="B39" i="5"/>
  <c r="A39" i="5"/>
  <c r="E38" i="5"/>
  <c r="D38" i="5"/>
  <c r="C38" i="5"/>
  <c r="B38" i="5"/>
  <c r="F316" i="3"/>
  <c r="E316" i="3"/>
  <c r="D316" i="3"/>
  <c r="B316" i="3"/>
  <c r="A316" i="3"/>
  <c r="F315" i="3"/>
  <c r="E315" i="3"/>
  <c r="D315" i="3"/>
  <c r="B315" i="3"/>
  <c r="A315" i="3"/>
  <c r="F314" i="3"/>
  <c r="E314" i="3"/>
  <c r="D314" i="3"/>
  <c r="B314" i="3"/>
  <c r="A314" i="3"/>
  <c r="F313" i="3"/>
  <c r="E313" i="3"/>
  <c r="D313" i="3"/>
  <c r="B313" i="3"/>
  <c r="A313" i="3"/>
  <c r="F312" i="3"/>
  <c r="E312" i="3"/>
  <c r="D312" i="3"/>
  <c r="B312" i="3"/>
  <c r="A312" i="3"/>
  <c r="F311" i="3"/>
  <c r="E311" i="3"/>
  <c r="D311" i="3"/>
  <c r="B311" i="3"/>
  <c r="A311" i="3"/>
  <c r="F321" i="3"/>
  <c r="E321" i="3"/>
  <c r="D321" i="3"/>
  <c r="B321" i="3"/>
  <c r="A321" i="3"/>
  <c r="F320" i="3"/>
  <c r="E320" i="3"/>
  <c r="D320" i="3"/>
  <c r="B320" i="3"/>
  <c r="A320" i="3"/>
  <c r="F319" i="3"/>
  <c r="E319" i="3"/>
  <c r="D319" i="3"/>
  <c r="B319" i="3"/>
  <c r="F318" i="3"/>
  <c r="E318" i="3"/>
  <c r="D318" i="3"/>
  <c r="B318" i="3"/>
  <c r="F317" i="3"/>
  <c r="E317" i="3"/>
  <c r="D317" i="3"/>
  <c r="B317" i="3"/>
  <c r="A317" i="3"/>
  <c r="F310" i="3"/>
  <c r="E310" i="3"/>
  <c r="D310" i="3"/>
  <c r="C310" i="3"/>
  <c r="B310" i="3"/>
  <c r="A310" i="3"/>
  <c r="F304" i="3"/>
  <c r="E304" i="3"/>
  <c r="D304" i="3"/>
  <c r="B304" i="3"/>
  <c r="A304" i="3"/>
  <c r="F303" i="3"/>
  <c r="E303" i="3"/>
  <c r="D303" i="3"/>
  <c r="B303" i="3"/>
  <c r="F302" i="3"/>
  <c r="E302" i="3"/>
  <c r="D302" i="3"/>
  <c r="B302" i="3"/>
  <c r="F301" i="3"/>
  <c r="E301" i="3"/>
  <c r="D301" i="3"/>
  <c r="B301" i="3"/>
  <c r="F300" i="3"/>
  <c r="E300" i="3"/>
  <c r="D300" i="3"/>
  <c r="B300" i="3"/>
  <c r="A300" i="3"/>
  <c r="F299" i="3"/>
  <c r="E299" i="3"/>
  <c r="D299" i="3"/>
  <c r="B299" i="3"/>
  <c r="A299" i="3"/>
  <c r="F298" i="3"/>
  <c r="E298" i="3"/>
  <c r="D298" i="3"/>
  <c r="B298" i="3"/>
  <c r="F297" i="3"/>
  <c r="E297" i="3"/>
  <c r="D297" i="3"/>
  <c r="B297" i="3"/>
  <c r="F296" i="3"/>
  <c r="E296" i="3"/>
  <c r="D296" i="3"/>
  <c r="B296" i="3"/>
  <c r="F295" i="3"/>
  <c r="E295" i="3"/>
  <c r="D295" i="3"/>
  <c r="B295" i="3"/>
  <c r="F294" i="3"/>
  <c r="E294" i="3"/>
  <c r="D294" i="3"/>
  <c r="B294" i="3"/>
  <c r="A294" i="3"/>
  <c r="F293" i="3"/>
  <c r="E293" i="3"/>
  <c r="D293" i="3"/>
  <c r="B293" i="3"/>
  <c r="F292" i="3"/>
  <c r="E292" i="3"/>
  <c r="D292" i="3"/>
  <c r="B292" i="3"/>
  <c r="A292" i="3"/>
  <c r="F308" i="3"/>
  <c r="E308" i="3"/>
  <c r="D308" i="3"/>
  <c r="B308" i="3"/>
  <c r="A308" i="3"/>
  <c r="F307" i="3"/>
  <c r="E307" i="3"/>
  <c r="D307" i="3"/>
  <c r="B307" i="3"/>
  <c r="A307" i="3"/>
  <c r="F306" i="3"/>
  <c r="E306" i="3"/>
  <c r="D306" i="3"/>
  <c r="B306" i="3"/>
  <c r="F305" i="3"/>
  <c r="E305" i="3"/>
  <c r="D305" i="3"/>
  <c r="B305" i="3"/>
  <c r="A305" i="3"/>
  <c r="F291" i="3"/>
  <c r="E291" i="3"/>
  <c r="D291" i="3"/>
  <c r="C291" i="3"/>
  <c r="B291" i="3"/>
  <c r="A291" i="3"/>
  <c r="F276" i="3"/>
  <c r="E276" i="3"/>
  <c r="D276" i="3"/>
  <c r="B276" i="3"/>
  <c r="A276" i="3"/>
  <c r="F275" i="3"/>
  <c r="E275" i="3"/>
  <c r="D275" i="3"/>
  <c r="B275" i="3"/>
  <c r="A275" i="3"/>
  <c r="F274" i="3"/>
  <c r="E274" i="3"/>
  <c r="D274" i="3"/>
  <c r="B274" i="3"/>
  <c r="F273" i="3"/>
  <c r="E273" i="3"/>
  <c r="D273" i="3"/>
  <c r="B273" i="3"/>
  <c r="F272" i="3"/>
  <c r="E272" i="3"/>
  <c r="D272" i="3"/>
  <c r="B272" i="3"/>
  <c r="F271" i="3"/>
  <c r="E271" i="3"/>
  <c r="D271" i="3"/>
  <c r="B271" i="3"/>
  <c r="A271" i="3"/>
  <c r="F270" i="3"/>
  <c r="E270" i="3"/>
  <c r="D270" i="3"/>
  <c r="B270" i="3"/>
  <c r="A270" i="3"/>
  <c r="F269" i="3"/>
  <c r="E269" i="3"/>
  <c r="D269" i="3"/>
  <c r="B269" i="3"/>
  <c r="A269" i="3"/>
  <c r="F268" i="3"/>
  <c r="E268" i="3"/>
  <c r="D268" i="3"/>
  <c r="B268" i="3"/>
  <c r="A268" i="3"/>
  <c r="F267" i="3"/>
  <c r="E267" i="3"/>
  <c r="D267" i="3"/>
  <c r="B267" i="3"/>
  <c r="F289" i="3"/>
  <c r="E289" i="3"/>
  <c r="D289" i="3"/>
  <c r="B289" i="3"/>
  <c r="A289" i="3"/>
  <c r="F288" i="3"/>
  <c r="E288" i="3"/>
  <c r="D288" i="3"/>
  <c r="B288" i="3"/>
  <c r="A288" i="3"/>
  <c r="F287" i="3"/>
  <c r="E287" i="3"/>
  <c r="D287" i="3"/>
  <c r="B287" i="3"/>
  <c r="F286" i="3"/>
  <c r="E286" i="3"/>
  <c r="D286" i="3"/>
  <c r="B286" i="3"/>
  <c r="F285" i="3"/>
  <c r="E285" i="3"/>
  <c r="D285" i="3"/>
  <c r="B285" i="3"/>
  <c r="F284" i="3"/>
  <c r="E284" i="3"/>
  <c r="D284" i="3"/>
  <c r="B284" i="3"/>
  <c r="F283" i="3"/>
  <c r="E283" i="3"/>
  <c r="D283" i="3"/>
  <c r="B283" i="3"/>
  <c r="F266" i="3"/>
  <c r="E266" i="3"/>
  <c r="D266" i="3"/>
  <c r="B266" i="3"/>
  <c r="F282" i="3"/>
  <c r="E282" i="3"/>
  <c r="D282" i="3"/>
  <c r="B282" i="3"/>
  <c r="A282" i="3"/>
  <c r="F281" i="3"/>
  <c r="E281" i="3"/>
  <c r="D281" i="3"/>
  <c r="B281" i="3"/>
  <c r="A281" i="3"/>
  <c r="F280" i="3"/>
  <c r="E280" i="3"/>
  <c r="D280" i="3"/>
  <c r="B280" i="3"/>
  <c r="A280" i="3"/>
  <c r="F279" i="3"/>
  <c r="E279" i="3"/>
  <c r="D279" i="3"/>
  <c r="B279" i="3"/>
  <c r="F278" i="3"/>
  <c r="E278" i="3"/>
  <c r="D278" i="3"/>
  <c r="B278" i="3"/>
  <c r="A278" i="3"/>
  <c r="F277" i="3"/>
  <c r="E277" i="3"/>
  <c r="D277" i="3"/>
  <c r="B277" i="3"/>
  <c r="A277" i="3"/>
  <c r="F265" i="3"/>
  <c r="E265" i="3"/>
  <c r="D265" i="3"/>
  <c r="C265" i="3"/>
  <c r="B265" i="3"/>
  <c r="A265" i="3"/>
  <c r="F258" i="3"/>
  <c r="E258" i="3"/>
  <c r="D258" i="3"/>
  <c r="B258" i="3"/>
  <c r="A258" i="3"/>
  <c r="F257" i="3"/>
  <c r="E257" i="3"/>
  <c r="D257" i="3"/>
  <c r="B257" i="3"/>
  <c r="F256" i="3"/>
  <c r="E256" i="3"/>
  <c r="D256" i="3"/>
  <c r="B256" i="3"/>
  <c r="F255" i="3"/>
  <c r="E255" i="3"/>
  <c r="D255" i="3"/>
  <c r="B255" i="3"/>
  <c r="F253" i="3"/>
  <c r="E253" i="3"/>
  <c r="D253" i="3"/>
  <c r="B253" i="3"/>
  <c r="A253" i="3"/>
  <c r="F252" i="3"/>
  <c r="E252" i="3"/>
  <c r="D252" i="3"/>
  <c r="B252" i="3"/>
  <c r="A252" i="3"/>
  <c r="F254" i="3"/>
  <c r="E254" i="3"/>
  <c r="D254" i="3"/>
  <c r="B254" i="3"/>
  <c r="F251" i="3"/>
  <c r="E251" i="3"/>
  <c r="D251" i="3"/>
  <c r="B251" i="3"/>
  <c r="A251" i="3"/>
  <c r="F250" i="3"/>
  <c r="E250" i="3"/>
  <c r="D250" i="3"/>
  <c r="B250" i="3"/>
  <c r="F249" i="3"/>
  <c r="E249" i="3"/>
  <c r="D249" i="3"/>
  <c r="B249" i="3"/>
  <c r="A249" i="3"/>
  <c r="F263" i="3"/>
  <c r="E263" i="3"/>
  <c r="D263" i="3"/>
  <c r="B263" i="3"/>
  <c r="F248" i="3"/>
  <c r="E248" i="3"/>
  <c r="D248" i="3"/>
  <c r="B248" i="3"/>
  <c r="F262" i="3"/>
  <c r="E262" i="3"/>
  <c r="D262" i="3"/>
  <c r="B262" i="3"/>
  <c r="F261" i="3"/>
  <c r="E261" i="3"/>
  <c r="D261" i="3"/>
  <c r="B261" i="3"/>
  <c r="F260" i="3"/>
  <c r="E260" i="3"/>
  <c r="D260" i="3"/>
  <c r="B260" i="3"/>
  <c r="F259" i="3"/>
  <c r="E259" i="3"/>
  <c r="D259" i="3"/>
  <c r="B259" i="3"/>
  <c r="F247" i="3"/>
  <c r="E247" i="3"/>
  <c r="D247" i="3"/>
  <c r="C247" i="3"/>
  <c r="B247" i="3"/>
  <c r="F245" i="3"/>
  <c r="E245" i="3"/>
  <c r="D245" i="3"/>
  <c r="B245" i="3"/>
  <c r="A245" i="3"/>
  <c r="F244" i="3"/>
  <c r="E244" i="3"/>
  <c r="D244" i="3"/>
  <c r="B244" i="3"/>
  <c r="A244" i="3"/>
  <c r="F242" i="3"/>
  <c r="E242" i="3"/>
  <c r="D242" i="3"/>
  <c r="B242" i="3"/>
  <c r="A242" i="3"/>
  <c r="F241" i="3"/>
  <c r="E241" i="3"/>
  <c r="D241" i="3"/>
  <c r="B241" i="3"/>
  <c r="A241" i="3"/>
  <c r="F243" i="3"/>
  <c r="E243" i="3"/>
  <c r="D243" i="3"/>
  <c r="B243" i="3"/>
  <c r="A243" i="3"/>
  <c r="F240" i="3"/>
  <c r="E240" i="3"/>
  <c r="D240" i="3"/>
  <c r="B240" i="3"/>
  <c r="A240" i="3"/>
  <c r="F239" i="3"/>
  <c r="E239" i="3"/>
  <c r="D239" i="3"/>
  <c r="B239" i="3"/>
  <c r="A239" i="3"/>
  <c r="F238" i="3"/>
  <c r="E238" i="3"/>
  <c r="D238" i="3"/>
  <c r="B238" i="3"/>
  <c r="A238" i="3"/>
  <c r="F237" i="3"/>
  <c r="E237" i="3"/>
  <c r="D237" i="3"/>
  <c r="B237" i="3"/>
  <c r="F236" i="3"/>
  <c r="E236" i="3"/>
  <c r="D236" i="3"/>
  <c r="C236" i="3"/>
  <c r="B236" i="3"/>
  <c r="A236" i="3"/>
  <c r="F234" i="3"/>
  <c r="E234" i="3"/>
  <c r="D234" i="3"/>
  <c r="B234" i="3"/>
  <c r="A234" i="3"/>
  <c r="F233" i="3"/>
  <c r="E233" i="3"/>
  <c r="D233" i="3"/>
  <c r="B233" i="3"/>
  <c r="A233" i="3"/>
  <c r="F232" i="3"/>
  <c r="E232" i="3"/>
  <c r="D232" i="3"/>
  <c r="B232" i="3"/>
  <c r="F231" i="3"/>
  <c r="E231" i="3"/>
  <c r="D231" i="3"/>
  <c r="B231" i="3"/>
  <c r="A231" i="3"/>
  <c r="F230" i="3"/>
  <c r="E230" i="3"/>
  <c r="D230" i="3"/>
  <c r="B230" i="3"/>
  <c r="A230" i="3"/>
  <c r="F229" i="3"/>
  <c r="E229" i="3"/>
  <c r="D229" i="3"/>
  <c r="B229" i="3"/>
  <c r="A229" i="3"/>
  <c r="F228" i="3"/>
  <c r="E228" i="3"/>
  <c r="D228" i="3"/>
  <c r="B228" i="3"/>
  <c r="A228" i="3"/>
  <c r="F227" i="3"/>
  <c r="E227" i="3"/>
  <c r="D227" i="3"/>
  <c r="B227" i="3"/>
  <c r="F226" i="3"/>
  <c r="E226" i="3"/>
  <c r="D226" i="3"/>
  <c r="C226" i="3"/>
  <c r="B226" i="3"/>
  <c r="F222" i="3"/>
  <c r="E222" i="3"/>
  <c r="D222" i="3"/>
  <c r="B222" i="3"/>
  <c r="F221" i="3"/>
  <c r="E221" i="3"/>
  <c r="D221" i="3"/>
  <c r="B221" i="3"/>
  <c r="F220" i="3"/>
  <c r="E220" i="3"/>
  <c r="D220" i="3"/>
  <c r="B220" i="3"/>
  <c r="A220" i="3"/>
  <c r="F219" i="3"/>
  <c r="E219" i="3"/>
  <c r="D219" i="3"/>
  <c r="B219" i="3"/>
  <c r="F224" i="3"/>
  <c r="E224" i="3"/>
  <c r="D224" i="3"/>
  <c r="B224" i="3"/>
  <c r="F223" i="3"/>
  <c r="E223" i="3"/>
  <c r="D223" i="3"/>
  <c r="B223" i="3"/>
  <c r="A223" i="3"/>
  <c r="F218" i="3"/>
  <c r="E218" i="3"/>
  <c r="D218" i="3"/>
  <c r="C218" i="3"/>
  <c r="B218" i="3"/>
  <c r="A218" i="3"/>
  <c r="F207" i="3"/>
  <c r="E207" i="3"/>
  <c r="D207" i="3"/>
  <c r="B207" i="3"/>
  <c r="A207" i="3"/>
  <c r="F206" i="3"/>
  <c r="E206" i="3"/>
  <c r="D206" i="3"/>
  <c r="B206" i="3"/>
  <c r="A206" i="3"/>
  <c r="F205" i="3"/>
  <c r="E205" i="3"/>
  <c r="D205" i="3"/>
  <c r="B205" i="3"/>
  <c r="A205" i="3"/>
  <c r="F204" i="3"/>
  <c r="E204" i="3"/>
  <c r="D204" i="3"/>
  <c r="B204" i="3"/>
  <c r="A204" i="3"/>
  <c r="F203" i="3"/>
  <c r="E203" i="3"/>
  <c r="D203" i="3"/>
  <c r="B203" i="3"/>
  <c r="A203" i="3"/>
  <c r="F202" i="3"/>
  <c r="E202" i="3"/>
  <c r="D202" i="3"/>
  <c r="B202" i="3"/>
  <c r="A202" i="3"/>
  <c r="F201" i="3"/>
  <c r="E201" i="3"/>
  <c r="D201" i="3"/>
  <c r="B201" i="3"/>
  <c r="F200" i="3"/>
  <c r="E200" i="3"/>
  <c r="D200" i="3"/>
  <c r="B200" i="3"/>
  <c r="F216" i="3"/>
  <c r="E216" i="3"/>
  <c r="D216" i="3"/>
  <c r="B216" i="3"/>
  <c r="A216" i="3"/>
  <c r="F215" i="3"/>
  <c r="E215" i="3"/>
  <c r="D215" i="3"/>
  <c r="B215" i="3"/>
  <c r="A215" i="3"/>
  <c r="F214" i="3"/>
  <c r="E214" i="3"/>
  <c r="D214" i="3"/>
  <c r="B214" i="3"/>
  <c r="A214" i="3"/>
  <c r="F213" i="3"/>
  <c r="E213" i="3"/>
  <c r="D213" i="3"/>
  <c r="B213" i="3"/>
  <c r="A213" i="3"/>
  <c r="F212" i="3"/>
  <c r="E212" i="3"/>
  <c r="D212" i="3"/>
  <c r="B212" i="3"/>
  <c r="F211" i="3"/>
  <c r="E211" i="3"/>
  <c r="D211" i="3"/>
  <c r="B211" i="3"/>
  <c r="A211" i="3"/>
  <c r="F210" i="3"/>
  <c r="E210" i="3"/>
  <c r="D210" i="3"/>
  <c r="B210" i="3"/>
  <c r="A210" i="3"/>
  <c r="F209" i="3"/>
  <c r="E209" i="3"/>
  <c r="D209" i="3"/>
  <c r="B209" i="3"/>
  <c r="F208" i="3"/>
  <c r="E208" i="3"/>
  <c r="D208" i="3"/>
  <c r="B208" i="3"/>
  <c r="F199" i="3"/>
  <c r="E199" i="3"/>
  <c r="D199" i="3"/>
  <c r="C199" i="3"/>
  <c r="B199" i="3"/>
  <c r="F197" i="3"/>
  <c r="E197" i="3"/>
  <c r="D197" i="3"/>
  <c r="B197" i="3"/>
  <c r="A197" i="3"/>
  <c r="F196" i="3"/>
  <c r="E196" i="3"/>
  <c r="D196" i="3"/>
  <c r="B196" i="3"/>
  <c r="F195" i="3"/>
  <c r="E195" i="3"/>
  <c r="D195" i="3"/>
  <c r="B195" i="3"/>
  <c r="F194" i="3"/>
  <c r="E194" i="3"/>
  <c r="D194" i="3"/>
  <c r="B194" i="3"/>
  <c r="F193" i="3"/>
  <c r="E193" i="3"/>
  <c r="D193" i="3"/>
  <c r="B193" i="3"/>
  <c r="A193" i="3"/>
  <c r="F192" i="3"/>
  <c r="E192" i="3"/>
  <c r="D192" i="3"/>
  <c r="B192" i="3"/>
  <c r="A192" i="3"/>
  <c r="F191" i="3"/>
  <c r="E191" i="3"/>
  <c r="D191" i="3"/>
  <c r="C191" i="3"/>
  <c r="B191" i="3"/>
  <c r="A191" i="3"/>
  <c r="F189" i="3"/>
  <c r="E189" i="3"/>
  <c r="D189" i="3"/>
  <c r="B189" i="3"/>
  <c r="A189" i="3"/>
  <c r="F188" i="3"/>
  <c r="E188" i="3"/>
  <c r="D188" i="3"/>
  <c r="B188" i="3"/>
  <c r="A188" i="3"/>
  <c r="F187" i="3"/>
  <c r="E187" i="3"/>
  <c r="D187" i="3"/>
  <c r="B187" i="3"/>
  <c r="A187" i="3"/>
  <c r="F186" i="3"/>
  <c r="E186" i="3"/>
  <c r="D186" i="3"/>
  <c r="B186" i="3"/>
  <c r="A186" i="3"/>
  <c r="F185" i="3"/>
  <c r="E185" i="3"/>
  <c r="D185" i="3"/>
  <c r="B185" i="3"/>
  <c r="F184" i="3"/>
  <c r="E184" i="3"/>
  <c r="D184" i="3"/>
  <c r="B184" i="3"/>
  <c r="A184" i="3"/>
  <c r="F183" i="3"/>
  <c r="E183" i="3"/>
  <c r="D183" i="3"/>
  <c r="B183" i="3"/>
  <c r="F182" i="3"/>
  <c r="E182" i="3"/>
  <c r="D182" i="3"/>
  <c r="B182" i="3"/>
  <c r="A182" i="3"/>
  <c r="F181" i="3"/>
  <c r="E181" i="3"/>
  <c r="D181" i="3"/>
  <c r="C181" i="3"/>
  <c r="B181" i="3"/>
  <c r="F178" i="3"/>
  <c r="E178" i="3"/>
  <c r="D178" i="3"/>
  <c r="B178" i="3"/>
  <c r="A178" i="3"/>
  <c r="F177" i="3"/>
  <c r="E177" i="3"/>
  <c r="D177" i="3"/>
  <c r="B177" i="3"/>
  <c r="A177" i="3"/>
  <c r="F176" i="3"/>
  <c r="E176" i="3"/>
  <c r="D176" i="3"/>
  <c r="B176" i="3"/>
  <c r="A176" i="3"/>
  <c r="F175" i="3"/>
  <c r="E175" i="3"/>
  <c r="D175" i="3"/>
  <c r="B175" i="3"/>
  <c r="A175" i="3"/>
  <c r="F174" i="3"/>
  <c r="E174" i="3"/>
  <c r="D174" i="3"/>
  <c r="B174" i="3"/>
  <c r="F173" i="3"/>
  <c r="E173" i="3"/>
  <c r="D173" i="3"/>
  <c r="B173" i="3"/>
  <c r="F172" i="3"/>
  <c r="E172" i="3"/>
  <c r="D172" i="3"/>
  <c r="B172" i="3"/>
  <c r="F171" i="3"/>
  <c r="E171" i="3"/>
  <c r="D171" i="3"/>
  <c r="B171" i="3"/>
  <c r="F170" i="3"/>
  <c r="E170" i="3"/>
  <c r="D170" i="3"/>
  <c r="B170" i="3"/>
  <c r="A170" i="3"/>
  <c r="F169" i="3"/>
  <c r="E169" i="3"/>
  <c r="D169" i="3"/>
  <c r="B169" i="3"/>
  <c r="F168" i="3"/>
  <c r="E168" i="3"/>
  <c r="D168" i="3"/>
  <c r="B168" i="3"/>
  <c r="F167" i="3"/>
  <c r="E167" i="3"/>
  <c r="D167" i="3"/>
  <c r="B167" i="3"/>
  <c r="F166" i="3"/>
  <c r="E166" i="3"/>
  <c r="D166" i="3"/>
  <c r="C166" i="3"/>
  <c r="B166" i="3"/>
  <c r="A166" i="3"/>
  <c r="F160" i="3"/>
  <c r="E160" i="3"/>
  <c r="D160" i="3"/>
  <c r="B160" i="3"/>
  <c r="A160" i="3"/>
  <c r="F159" i="3"/>
  <c r="E159" i="3"/>
  <c r="D159" i="3"/>
  <c r="B159" i="3"/>
  <c r="A159" i="3"/>
  <c r="F158" i="3"/>
  <c r="E158" i="3"/>
  <c r="D158" i="3"/>
  <c r="B158" i="3"/>
  <c r="A158" i="3"/>
  <c r="F157" i="3"/>
  <c r="E157" i="3"/>
  <c r="D157" i="3"/>
  <c r="B157" i="3"/>
  <c r="A157" i="3"/>
  <c r="F156" i="3"/>
  <c r="E156" i="3"/>
  <c r="D156" i="3"/>
  <c r="B156" i="3"/>
  <c r="A156" i="3"/>
  <c r="F155" i="3"/>
  <c r="E155" i="3"/>
  <c r="D155" i="3"/>
  <c r="B155" i="3"/>
  <c r="F154" i="3"/>
  <c r="E154" i="3"/>
  <c r="D154" i="3"/>
  <c r="B154" i="3"/>
  <c r="A154" i="3"/>
  <c r="F153" i="3"/>
  <c r="E153" i="3"/>
  <c r="D153" i="3"/>
  <c r="B153" i="3"/>
  <c r="A153" i="3"/>
  <c r="F152" i="3"/>
  <c r="E152" i="3"/>
  <c r="D152" i="3"/>
  <c r="B152" i="3"/>
  <c r="A152" i="3"/>
  <c r="F151" i="3"/>
  <c r="E151" i="3"/>
  <c r="D151" i="3"/>
  <c r="B151" i="3"/>
  <c r="A151" i="3"/>
  <c r="F150" i="3"/>
  <c r="E150" i="3"/>
  <c r="D150" i="3"/>
  <c r="B150" i="3"/>
  <c r="F149" i="3"/>
  <c r="E149" i="3"/>
  <c r="D149" i="3"/>
  <c r="B149" i="3"/>
  <c r="A149" i="3"/>
  <c r="F148" i="3"/>
  <c r="E148" i="3"/>
  <c r="D148" i="3"/>
  <c r="B148" i="3"/>
  <c r="A148" i="3"/>
  <c r="F146" i="3"/>
  <c r="E146" i="3"/>
  <c r="D146" i="3"/>
  <c r="B146" i="3"/>
  <c r="A146" i="3"/>
  <c r="F145" i="3"/>
  <c r="E145" i="3"/>
  <c r="D145" i="3"/>
  <c r="B145" i="3"/>
  <c r="A145" i="3"/>
  <c r="F147" i="3"/>
  <c r="E147" i="3"/>
  <c r="D147" i="3"/>
  <c r="B147" i="3"/>
  <c r="F144" i="3"/>
  <c r="E144" i="3"/>
  <c r="D144" i="3"/>
  <c r="B144" i="3"/>
  <c r="F143" i="3"/>
  <c r="E143" i="3"/>
  <c r="D143" i="3"/>
  <c r="B143" i="3"/>
  <c r="F165" i="3"/>
  <c r="E165" i="3"/>
  <c r="D165" i="3"/>
  <c r="B165" i="3"/>
  <c r="F164" i="3"/>
  <c r="E164" i="3"/>
  <c r="D164" i="3"/>
  <c r="B164" i="3"/>
  <c r="A164" i="3"/>
  <c r="F163" i="3"/>
  <c r="E163" i="3"/>
  <c r="D163" i="3"/>
  <c r="B163" i="3"/>
  <c r="F162" i="3"/>
  <c r="E162" i="3"/>
  <c r="D162" i="3"/>
  <c r="B162" i="3"/>
  <c r="F161" i="3"/>
  <c r="E161" i="3"/>
  <c r="D161" i="3"/>
  <c r="B161" i="3"/>
  <c r="F142" i="3"/>
  <c r="E142" i="3"/>
  <c r="D142" i="3"/>
  <c r="C142" i="3"/>
  <c r="B142" i="3"/>
  <c r="A142" i="3"/>
  <c r="F138" i="3"/>
  <c r="E138" i="3"/>
  <c r="D138" i="3"/>
  <c r="B138" i="3"/>
  <c r="A138" i="3"/>
  <c r="F137" i="3"/>
  <c r="E137" i="3"/>
  <c r="D137" i="3"/>
  <c r="B137" i="3"/>
  <c r="A137" i="3"/>
  <c r="F136" i="3"/>
  <c r="E136" i="3"/>
  <c r="D136" i="3"/>
  <c r="B136" i="3"/>
  <c r="A136" i="3"/>
  <c r="F135" i="3"/>
  <c r="E135" i="3"/>
  <c r="D135" i="3"/>
  <c r="B135" i="3"/>
  <c r="A135" i="3"/>
  <c r="F134" i="3"/>
  <c r="E134" i="3"/>
  <c r="D134" i="3"/>
  <c r="B134" i="3"/>
  <c r="A134" i="3"/>
  <c r="F133" i="3"/>
  <c r="E133" i="3"/>
  <c r="D133" i="3"/>
  <c r="B133" i="3"/>
  <c r="F132" i="3"/>
  <c r="E132" i="3"/>
  <c r="D132" i="3"/>
  <c r="B132" i="3"/>
  <c r="A132" i="3"/>
  <c r="F131" i="3"/>
  <c r="E131" i="3"/>
  <c r="D131" i="3"/>
  <c r="B131" i="3"/>
  <c r="F130" i="3"/>
  <c r="E130" i="3"/>
  <c r="D130" i="3"/>
  <c r="B130" i="3"/>
  <c r="A130" i="3"/>
  <c r="F129" i="3"/>
  <c r="E129" i="3"/>
  <c r="D129" i="3"/>
  <c r="B129" i="3"/>
  <c r="A129" i="3"/>
  <c r="F128" i="3"/>
  <c r="E128" i="3"/>
  <c r="D128" i="3"/>
  <c r="B128" i="3"/>
  <c r="F127" i="3"/>
  <c r="E127" i="3"/>
  <c r="D127" i="3"/>
  <c r="B127" i="3"/>
  <c r="A127" i="3"/>
  <c r="F126" i="3"/>
  <c r="E126" i="3"/>
  <c r="D126" i="3"/>
  <c r="B126" i="3"/>
  <c r="A126" i="3"/>
  <c r="F125" i="3"/>
  <c r="E125" i="3"/>
  <c r="D125" i="3"/>
  <c r="B125" i="3"/>
  <c r="A125" i="3"/>
  <c r="F124" i="3"/>
  <c r="E124" i="3"/>
  <c r="D124" i="3"/>
  <c r="B124" i="3"/>
  <c r="A124" i="3"/>
  <c r="F123" i="3"/>
  <c r="E123" i="3"/>
  <c r="D123" i="3"/>
  <c r="B123" i="3"/>
  <c r="F122" i="3"/>
  <c r="E122" i="3"/>
  <c r="D122" i="3"/>
  <c r="B122" i="3"/>
  <c r="F121" i="3"/>
  <c r="E121" i="3"/>
  <c r="D121" i="3"/>
  <c r="B121" i="3"/>
  <c r="F120" i="3"/>
  <c r="E120" i="3"/>
  <c r="D120" i="3"/>
  <c r="B120" i="3"/>
  <c r="F119" i="3"/>
  <c r="E119" i="3"/>
  <c r="D119" i="3"/>
  <c r="B119" i="3"/>
  <c r="F140" i="3"/>
  <c r="E140" i="3"/>
  <c r="D140" i="3"/>
  <c r="B140" i="3"/>
  <c r="F139" i="3"/>
  <c r="E139" i="3"/>
  <c r="D139" i="3"/>
  <c r="B139" i="3"/>
  <c r="F118" i="3"/>
  <c r="E118" i="3"/>
  <c r="D118" i="3"/>
  <c r="C118" i="3"/>
  <c r="B118" i="3"/>
  <c r="F112" i="3"/>
  <c r="E112" i="3"/>
  <c r="D112" i="3"/>
  <c r="B112" i="3"/>
  <c r="A112" i="3"/>
  <c r="F111" i="3"/>
  <c r="E111" i="3"/>
  <c r="D111" i="3"/>
  <c r="B111" i="3"/>
  <c r="A111" i="3"/>
  <c r="F110" i="3"/>
  <c r="E110" i="3"/>
  <c r="D110" i="3"/>
  <c r="B110" i="3"/>
  <c r="A110" i="3"/>
  <c r="F109" i="3"/>
  <c r="E109" i="3"/>
  <c r="D109" i="3"/>
  <c r="B109" i="3"/>
  <c r="A109" i="3"/>
  <c r="F108" i="3"/>
  <c r="E108" i="3"/>
  <c r="D108" i="3"/>
  <c r="B108" i="3"/>
  <c r="A108" i="3"/>
  <c r="F107" i="3"/>
  <c r="E107" i="3"/>
  <c r="D107" i="3"/>
  <c r="B107" i="3"/>
  <c r="A107" i="3"/>
  <c r="F106" i="3"/>
  <c r="E106" i="3"/>
  <c r="D106" i="3"/>
  <c r="B106" i="3"/>
  <c r="F105" i="3"/>
  <c r="E105" i="3"/>
  <c r="D105" i="3"/>
  <c r="B105" i="3"/>
  <c r="A105" i="3"/>
  <c r="F104" i="3"/>
  <c r="E104" i="3"/>
  <c r="D104" i="3"/>
  <c r="B104" i="3"/>
  <c r="F103" i="3"/>
  <c r="E103" i="3"/>
  <c r="D103" i="3"/>
  <c r="B103" i="3"/>
  <c r="A103" i="3"/>
  <c r="F102" i="3"/>
  <c r="E102" i="3"/>
  <c r="D102" i="3"/>
  <c r="B102" i="3"/>
  <c r="A102" i="3"/>
  <c r="F101" i="3"/>
  <c r="E101" i="3"/>
  <c r="D101" i="3"/>
  <c r="B101" i="3"/>
  <c r="F100" i="3"/>
  <c r="E100" i="3"/>
  <c r="D100" i="3"/>
  <c r="B100" i="3"/>
  <c r="A100" i="3"/>
  <c r="F99" i="3"/>
  <c r="E99" i="3"/>
  <c r="D99" i="3"/>
  <c r="B99" i="3"/>
  <c r="A99" i="3"/>
  <c r="F98" i="3"/>
  <c r="E98" i="3"/>
  <c r="D98" i="3"/>
  <c r="B98" i="3"/>
  <c r="A98" i="3"/>
  <c r="F97" i="3"/>
  <c r="E97" i="3"/>
  <c r="D97" i="3"/>
  <c r="B97" i="3"/>
  <c r="F96" i="3"/>
  <c r="E96" i="3"/>
  <c r="D96" i="3"/>
  <c r="B96" i="3"/>
  <c r="F95" i="3"/>
  <c r="E95" i="3"/>
  <c r="D95" i="3"/>
  <c r="B95" i="3"/>
  <c r="F94" i="3"/>
  <c r="E94" i="3"/>
  <c r="D94" i="3"/>
  <c r="B94" i="3"/>
  <c r="F116" i="3"/>
  <c r="E116" i="3"/>
  <c r="D116" i="3"/>
  <c r="B116" i="3"/>
  <c r="A116" i="3"/>
  <c r="F115" i="3"/>
  <c r="E115" i="3"/>
  <c r="D115" i="3"/>
  <c r="B115" i="3"/>
  <c r="F114" i="3"/>
  <c r="E114" i="3"/>
  <c r="D114" i="3"/>
  <c r="B114" i="3"/>
  <c r="F113" i="3"/>
  <c r="E113" i="3"/>
  <c r="D113" i="3"/>
  <c r="B113" i="3"/>
  <c r="F93" i="3"/>
  <c r="E93" i="3"/>
  <c r="D93" i="3"/>
  <c r="C93" i="3"/>
  <c r="B93" i="3"/>
  <c r="F91" i="3"/>
  <c r="E91" i="3"/>
  <c r="D91" i="3"/>
  <c r="B91" i="3"/>
  <c r="A91" i="3"/>
  <c r="F90" i="3"/>
  <c r="E90" i="3"/>
  <c r="D90" i="3"/>
  <c r="B90" i="3"/>
  <c r="A90" i="3"/>
  <c r="F89" i="3"/>
  <c r="E89" i="3"/>
  <c r="D89" i="3"/>
  <c r="B89" i="3"/>
  <c r="A89" i="3"/>
  <c r="F88" i="3"/>
  <c r="E88" i="3"/>
  <c r="D88" i="3"/>
  <c r="B88" i="3"/>
  <c r="A88" i="3"/>
  <c r="F87" i="3"/>
  <c r="E87" i="3"/>
  <c r="D87" i="3"/>
  <c r="B87" i="3"/>
  <c r="A87" i="3"/>
  <c r="F86" i="3"/>
  <c r="E86" i="3"/>
  <c r="D86" i="3"/>
  <c r="B86" i="3"/>
  <c r="A86" i="3"/>
  <c r="F85" i="3"/>
  <c r="E85" i="3"/>
  <c r="D85" i="3"/>
  <c r="B85" i="3"/>
  <c r="F84" i="3"/>
  <c r="E84" i="3"/>
  <c r="D84" i="3"/>
  <c r="B84" i="3"/>
  <c r="A84" i="3"/>
  <c r="F83" i="3"/>
  <c r="E83" i="3"/>
  <c r="D83" i="3"/>
  <c r="B83" i="3"/>
  <c r="A83" i="3"/>
  <c r="F82" i="3"/>
  <c r="E82" i="3"/>
  <c r="D82" i="3"/>
  <c r="C82" i="3"/>
  <c r="B82" i="3"/>
  <c r="A82" i="3"/>
  <c r="F78" i="3"/>
  <c r="E78" i="3"/>
  <c r="D78" i="3"/>
  <c r="B78" i="3"/>
  <c r="F77" i="3"/>
  <c r="E77" i="3"/>
  <c r="D77" i="3"/>
  <c r="B77" i="3"/>
  <c r="F76" i="3"/>
  <c r="E76" i="3"/>
  <c r="D76" i="3"/>
  <c r="B76" i="3"/>
  <c r="A76" i="3"/>
  <c r="F75" i="3"/>
  <c r="E75" i="3"/>
  <c r="D75" i="3"/>
  <c r="B75" i="3"/>
  <c r="A75" i="3"/>
  <c r="F74" i="3"/>
  <c r="E74" i="3"/>
  <c r="D74" i="3"/>
  <c r="B74" i="3"/>
  <c r="A74" i="3"/>
  <c r="F73" i="3"/>
  <c r="E73" i="3"/>
  <c r="D73" i="3"/>
  <c r="B73" i="3"/>
  <c r="F72" i="3"/>
  <c r="E72" i="3"/>
  <c r="D72" i="3"/>
  <c r="B72" i="3"/>
  <c r="F71" i="3"/>
  <c r="E71" i="3"/>
  <c r="D71" i="3"/>
  <c r="B71" i="3"/>
  <c r="F70" i="3"/>
  <c r="E70" i="3"/>
  <c r="D70" i="3"/>
  <c r="B70" i="3"/>
  <c r="F69" i="3"/>
  <c r="E69" i="3"/>
  <c r="D69" i="3"/>
  <c r="B69" i="3"/>
  <c r="A69" i="3"/>
  <c r="F68" i="3"/>
  <c r="E68" i="3"/>
  <c r="D68" i="3"/>
  <c r="B68" i="3"/>
  <c r="F67" i="3"/>
  <c r="E67" i="3"/>
  <c r="D67" i="3"/>
  <c r="B67" i="3"/>
  <c r="F66" i="3"/>
  <c r="E66" i="3"/>
  <c r="D66" i="3"/>
  <c r="B66" i="3"/>
  <c r="F80" i="3"/>
  <c r="E80" i="3"/>
  <c r="D80" i="3"/>
  <c r="B80" i="3"/>
  <c r="F79" i="3"/>
  <c r="E79" i="3"/>
  <c r="D79" i="3"/>
  <c r="B79" i="3"/>
  <c r="A79" i="3"/>
  <c r="F65" i="3"/>
  <c r="E65" i="3"/>
  <c r="D65" i="3"/>
  <c r="C65" i="3"/>
  <c r="B65" i="3"/>
  <c r="A65" i="3"/>
  <c r="F63" i="3"/>
  <c r="E63" i="3"/>
  <c r="D63" i="3"/>
  <c r="B63" i="3"/>
  <c r="A63" i="3"/>
  <c r="F62" i="3"/>
  <c r="E62" i="3"/>
  <c r="D62" i="3"/>
  <c r="B62" i="3"/>
  <c r="A62" i="3"/>
  <c r="F61" i="3"/>
  <c r="E61" i="3"/>
  <c r="D61" i="3"/>
  <c r="B61" i="3"/>
  <c r="A61" i="3"/>
  <c r="F60" i="3"/>
  <c r="E60" i="3"/>
  <c r="D60" i="3"/>
  <c r="B60" i="3"/>
  <c r="F59" i="3"/>
  <c r="E59" i="3"/>
  <c r="D59" i="3"/>
  <c r="B59" i="3"/>
  <c r="A59" i="3"/>
  <c r="F58" i="3"/>
  <c r="E58" i="3"/>
  <c r="D58" i="3"/>
  <c r="C58" i="3"/>
  <c r="B58" i="3"/>
  <c r="A58" i="3"/>
  <c r="F37" i="3"/>
  <c r="E37" i="3"/>
  <c r="D37" i="3"/>
  <c r="B37" i="3"/>
  <c r="A37" i="3"/>
  <c r="F36" i="3"/>
  <c r="E36" i="3"/>
  <c r="D36" i="3"/>
  <c r="B36" i="3"/>
  <c r="A36" i="3"/>
  <c r="F34" i="3"/>
  <c r="E34" i="3"/>
  <c r="D34" i="3"/>
  <c r="B34" i="3"/>
  <c r="F33" i="3"/>
  <c r="E33" i="3"/>
  <c r="D33" i="3"/>
  <c r="B33" i="3"/>
  <c r="F32" i="3"/>
  <c r="E32" i="3"/>
  <c r="D32" i="3"/>
  <c r="B32" i="3"/>
  <c r="A32" i="3"/>
  <c r="F31" i="3"/>
  <c r="E31" i="3"/>
  <c r="D31" i="3"/>
  <c r="B31" i="3"/>
  <c r="A31" i="3"/>
  <c r="F35" i="3"/>
  <c r="E35" i="3"/>
  <c r="D35" i="3"/>
  <c r="B35" i="3"/>
  <c r="A35" i="3"/>
  <c r="F30" i="3"/>
  <c r="E30" i="3"/>
  <c r="D30" i="3"/>
  <c r="B30" i="3"/>
  <c r="F29" i="3"/>
  <c r="E29" i="3"/>
  <c r="D29" i="3"/>
  <c r="B29" i="3"/>
  <c r="F28" i="3"/>
  <c r="E28" i="3"/>
  <c r="D28" i="3"/>
  <c r="B28" i="3"/>
  <c r="F27" i="3"/>
  <c r="E27" i="3"/>
  <c r="D27" i="3"/>
  <c r="B27" i="3"/>
  <c r="A27" i="3"/>
  <c r="F26" i="3"/>
  <c r="E26" i="3"/>
  <c r="D26" i="3"/>
  <c r="B26" i="3"/>
  <c r="F56" i="3"/>
  <c r="E56" i="3"/>
  <c r="D56" i="3"/>
  <c r="B56" i="3"/>
  <c r="F55" i="3"/>
  <c r="E55" i="3"/>
  <c r="D55" i="3"/>
  <c r="B55" i="3"/>
  <c r="F54" i="3"/>
  <c r="E54" i="3"/>
  <c r="D54" i="3"/>
  <c r="B54" i="3"/>
  <c r="F53" i="3"/>
  <c r="E53" i="3"/>
  <c r="D53" i="3"/>
  <c r="B53" i="3"/>
  <c r="F52" i="3"/>
  <c r="E52" i="3"/>
  <c r="D52" i="3"/>
  <c r="B52" i="3"/>
  <c r="A52" i="3"/>
  <c r="F24" i="3"/>
  <c r="E24" i="3"/>
  <c r="D24" i="3"/>
  <c r="B24" i="3"/>
  <c r="A24" i="3"/>
  <c r="F23" i="3"/>
  <c r="E23" i="3"/>
  <c r="D23" i="3"/>
  <c r="B23" i="3"/>
  <c r="A23" i="3"/>
  <c r="F22" i="3"/>
  <c r="E22" i="3"/>
  <c r="D22" i="3"/>
  <c r="B22" i="3"/>
  <c r="A22" i="3"/>
  <c r="F21" i="3"/>
  <c r="E21" i="3"/>
  <c r="D21" i="3"/>
  <c r="B21" i="3"/>
  <c r="A21" i="3"/>
  <c r="F25" i="3"/>
  <c r="E25" i="3"/>
  <c r="D25" i="3"/>
  <c r="B25" i="3"/>
  <c r="F20" i="3"/>
  <c r="E20" i="3"/>
  <c r="D20" i="3"/>
  <c r="B20" i="3"/>
  <c r="F19" i="3"/>
  <c r="E19" i="3"/>
  <c r="D19" i="3"/>
  <c r="B19" i="3"/>
  <c r="A19" i="3"/>
  <c r="F51" i="3"/>
  <c r="E51" i="3"/>
  <c r="D51" i="3"/>
  <c r="B51" i="3"/>
  <c r="A51" i="3"/>
  <c r="F50" i="3"/>
  <c r="E50" i="3"/>
  <c r="D50" i="3"/>
  <c r="B50" i="3"/>
  <c r="A50" i="3"/>
  <c r="F49" i="3"/>
  <c r="E49" i="3"/>
  <c r="D49" i="3"/>
  <c r="B49" i="3"/>
  <c r="F48" i="3"/>
  <c r="E48" i="3"/>
  <c r="D48" i="3"/>
  <c r="B48" i="3"/>
  <c r="F47" i="3"/>
  <c r="E47" i="3"/>
  <c r="D47" i="3"/>
  <c r="B47" i="3"/>
  <c r="A47" i="3"/>
  <c r="F46" i="3"/>
  <c r="E46" i="3"/>
  <c r="D46" i="3"/>
  <c r="B46" i="3"/>
  <c r="A46" i="3"/>
  <c r="F45" i="3"/>
  <c r="E45" i="3"/>
  <c r="D45" i="3"/>
  <c r="B45" i="3"/>
  <c r="A45" i="3"/>
  <c r="F44" i="3"/>
  <c r="E44" i="3"/>
  <c r="D44" i="3"/>
  <c r="B44" i="3"/>
  <c r="F43" i="3"/>
  <c r="E43" i="3"/>
  <c r="D43" i="3"/>
  <c r="B43" i="3"/>
  <c r="F42" i="3"/>
  <c r="E42" i="3"/>
  <c r="D42" i="3"/>
  <c r="B42" i="3"/>
  <c r="F41" i="3"/>
  <c r="E41" i="3"/>
  <c r="D41" i="3"/>
  <c r="B41" i="3"/>
  <c r="A41" i="3"/>
  <c r="F40" i="3"/>
  <c r="E40" i="3"/>
  <c r="D40" i="3"/>
  <c r="B40" i="3"/>
  <c r="F39" i="3"/>
  <c r="E39" i="3"/>
  <c r="D39" i="3"/>
  <c r="B39" i="3"/>
  <c r="F38" i="3"/>
  <c r="E38" i="3"/>
  <c r="D38" i="3"/>
  <c r="B38" i="3"/>
  <c r="F18" i="3"/>
  <c r="E18" i="3"/>
  <c r="D18" i="3"/>
  <c r="C18" i="3"/>
  <c r="B18" i="3"/>
  <c r="A18" i="3"/>
  <c r="K27" i="9"/>
  <c r="K29" i="9"/>
  <c r="K28" i="9"/>
  <c r="K26" i="9"/>
  <c r="E14" i="12"/>
  <c r="E13" i="12"/>
  <c r="E12" i="12"/>
  <c r="E11" i="12"/>
  <c r="E10" i="12"/>
  <c r="E11" i="5"/>
  <c r="E12" i="5"/>
  <c r="E13" i="5"/>
  <c r="E14" i="5"/>
  <c r="E10" i="5"/>
  <c r="B18" i="5"/>
  <c r="A18" i="5"/>
  <c r="E18" i="5"/>
  <c r="D18" i="5"/>
  <c r="C18" i="5"/>
  <c r="K18" i="9" l="1"/>
  <c r="N18" i="9" s="1"/>
  <c r="K19" i="9"/>
  <c r="K4" i="9"/>
  <c r="N4" i="9" s="1"/>
  <c r="K17" i="9"/>
  <c r="K15" i="9"/>
  <c r="K16" i="9"/>
  <c r="N16" i="9" s="1"/>
  <c r="K5" i="9"/>
  <c r="N5" i="9" s="1"/>
  <c r="K11" i="9"/>
  <c r="N11" i="9" s="1"/>
  <c r="K10" i="9"/>
  <c r="N10" i="9" s="1"/>
  <c r="K13" i="9"/>
  <c r="N13" i="9" s="1"/>
  <c r="K14" i="9"/>
  <c r="N14" i="9" s="1"/>
  <c r="K7" i="9"/>
  <c r="N7" i="9" s="1"/>
  <c r="K6" i="9"/>
  <c r="N6" i="9" s="1"/>
  <c r="K12" i="9"/>
  <c r="N12" i="9" s="1"/>
  <c r="K8" i="9"/>
  <c r="N8" i="9" s="1"/>
  <c r="K9" i="9"/>
  <c r="N9" i="9" s="1"/>
  <c r="K20" i="9"/>
  <c r="N20" i="9" s="1"/>
  <c r="C16" i="9"/>
  <c r="C17" i="9"/>
  <c r="D14" i="9"/>
  <c r="C9" i="9"/>
  <c r="D7" i="9"/>
  <c r="E11" i="9"/>
  <c r="E4" i="9"/>
  <c r="C4" i="9"/>
  <c r="F10" i="9"/>
  <c r="B16" i="9"/>
  <c r="B20" i="9"/>
  <c r="B9" i="9"/>
  <c r="C20" i="9"/>
  <c r="E16" i="9"/>
  <c r="D10" i="9"/>
  <c r="D16" i="9"/>
  <c r="E7" i="9"/>
  <c r="D13" i="9"/>
  <c r="C13" i="9"/>
  <c r="F13" i="9"/>
  <c r="D15" i="9"/>
  <c r="C11" i="9"/>
  <c r="B7" i="9"/>
  <c r="C15" i="9"/>
  <c r="F17" i="9"/>
  <c r="E10" i="9"/>
  <c r="D4" i="9"/>
  <c r="F4" i="9"/>
  <c r="D8" i="9"/>
  <c r="B15" i="9"/>
  <c r="F18" i="9"/>
  <c r="D6" i="9"/>
  <c r="C7" i="9"/>
  <c r="B11" i="9"/>
  <c r="C6" i="9"/>
  <c r="B12" i="9"/>
  <c r="B5" i="9"/>
  <c r="E13" i="9"/>
  <c r="D17" i="9"/>
  <c r="F8" i="9"/>
  <c r="B4" i="9"/>
  <c r="C12" i="9"/>
  <c r="E17" i="9"/>
  <c r="E12" i="9"/>
  <c r="D11" i="9"/>
  <c r="B10" i="9"/>
  <c r="F12" i="9"/>
  <c r="F9" i="9"/>
  <c r="E20" i="9"/>
  <c r="E6" i="9"/>
  <c r="F19" i="9"/>
  <c r="F6" i="9"/>
  <c r="E14" i="9"/>
  <c r="C14" i="9"/>
  <c r="F15" i="9"/>
  <c r="C18" i="9"/>
  <c r="F5" i="9"/>
  <c r="D18" i="9"/>
  <c r="F11" i="9"/>
  <c r="E19" i="9"/>
  <c r="D5" i="9"/>
  <c r="C5" i="9"/>
  <c r="C10" i="9"/>
  <c r="F16" i="9"/>
  <c r="E9" i="9"/>
  <c r="E15" i="9"/>
  <c r="C19" i="9"/>
  <c r="D12" i="9"/>
  <c r="B19" i="9"/>
  <c r="B17" i="9"/>
  <c r="F7" i="9"/>
  <c r="D20" i="9"/>
  <c r="B6" i="9"/>
  <c r="D9" i="9"/>
  <c r="B8" i="9"/>
  <c r="B18" i="9"/>
  <c r="E8" i="9"/>
  <c r="F14" i="9"/>
  <c r="C8" i="9"/>
  <c r="E5" i="9"/>
  <c r="B13" i="9"/>
  <c r="E18" i="9"/>
  <c r="B14" i="9"/>
  <c r="F20" i="9"/>
  <c r="C1" i="12"/>
  <c r="A286" i="5"/>
  <c r="A199" i="3"/>
  <c r="A42" i="3"/>
  <c r="A28" i="3"/>
  <c r="A121" i="3"/>
  <c r="A256" i="5"/>
  <c r="A273" i="5"/>
  <c r="A66" i="3"/>
  <c r="A143" i="3"/>
  <c r="A167" i="3"/>
  <c r="A222" i="3"/>
  <c r="A54" i="3"/>
  <c r="A94" i="3"/>
  <c r="A161" i="3"/>
  <c r="A183" i="3"/>
  <c r="A200" i="5"/>
  <c r="A318" i="5"/>
  <c r="A71" i="3"/>
  <c r="A172" i="3"/>
  <c r="A53" i="5"/>
  <c r="A80" i="5"/>
  <c r="A93" i="5"/>
  <c r="A118" i="5"/>
  <c r="A194" i="5"/>
  <c r="A224" i="5"/>
  <c r="A247" i="5"/>
  <c r="A266" i="5"/>
  <c r="A293" i="5"/>
  <c r="A72" i="3"/>
  <c r="A173" i="3"/>
  <c r="A113" i="5"/>
  <c r="A139" i="5"/>
  <c r="A162" i="5"/>
  <c r="A169" i="5"/>
  <c r="A195" i="5"/>
  <c r="A219" i="5"/>
  <c r="A259" i="5"/>
  <c r="A283" i="5"/>
  <c r="A101" i="3"/>
  <c r="A123" i="3"/>
  <c r="A163" i="3"/>
  <c r="A185" i="3"/>
  <c r="A209" i="3"/>
  <c r="A287" i="3"/>
  <c r="A114" i="5"/>
  <c r="A196" i="5"/>
  <c r="A295" i="5"/>
  <c r="A260" i="3"/>
  <c r="A120" i="3"/>
  <c r="A284" i="3"/>
  <c r="A165" i="3"/>
  <c r="A171" i="3"/>
  <c r="A70" i="5"/>
  <c r="A208" i="5"/>
  <c r="A248" i="5"/>
  <c r="A298" i="5"/>
  <c r="A262" i="3"/>
  <c r="A43" i="3"/>
  <c r="A122" i="3"/>
  <c r="A33" i="3"/>
  <c r="A297" i="3"/>
  <c r="A114" i="3"/>
  <c r="A144" i="5"/>
  <c r="A227" i="5"/>
  <c r="A263" i="5"/>
  <c r="A128" i="3"/>
  <c r="A147" i="3"/>
  <c r="A150" i="3"/>
  <c r="A174" i="3"/>
  <c r="A55" i="5"/>
  <c r="A170" i="5"/>
  <c r="A181" i="3"/>
  <c r="A29" i="5"/>
  <c r="A96" i="5"/>
  <c r="A40" i="5"/>
  <c r="A26" i="5"/>
  <c r="A226" i="5"/>
  <c r="A38" i="3"/>
  <c r="A95" i="3"/>
  <c r="A48" i="3"/>
  <c r="A67" i="3"/>
  <c r="A77" i="3"/>
  <c r="A140" i="3"/>
  <c r="C1" i="5"/>
  <c r="N15" i="9"/>
  <c r="N19" i="9"/>
  <c r="N17" i="9"/>
  <c r="M21" i="9"/>
  <c r="L21" i="9"/>
  <c r="C34" i="9" l="1"/>
  <c r="C39" i="9"/>
  <c r="F25" i="9"/>
  <c r="F28" i="9"/>
  <c r="F36" i="9"/>
  <c r="C40" i="9"/>
  <c r="F29" i="9"/>
  <c r="C25" i="9"/>
  <c r="E33" i="9"/>
  <c r="D25" i="9"/>
  <c r="E28" i="9"/>
  <c r="F26" i="9"/>
  <c r="C28" i="9"/>
  <c r="C30" i="9"/>
  <c r="B33" i="9"/>
  <c r="F33" i="9"/>
  <c r="C38" i="9"/>
  <c r="B40" i="9"/>
  <c r="C35" i="9"/>
  <c r="D41" i="9"/>
  <c r="D32" i="9"/>
  <c r="B34" i="9"/>
  <c r="E41" i="9"/>
  <c r="F37" i="9"/>
  <c r="F31" i="9"/>
  <c r="B39" i="9"/>
  <c r="D26" i="9"/>
  <c r="C27" i="9"/>
  <c r="E34" i="9"/>
  <c r="B28" i="9"/>
  <c r="B35" i="9"/>
  <c r="D35" i="9"/>
  <c r="C32" i="9"/>
  <c r="B32" i="9"/>
  <c r="F35" i="9"/>
  <c r="D28" i="9"/>
  <c r="C36" i="9"/>
  <c r="D29" i="9"/>
  <c r="E39" i="9"/>
  <c r="F30" i="9"/>
  <c r="B41" i="9"/>
  <c r="F27" i="9"/>
  <c r="D36" i="9"/>
  <c r="F41" i="9"/>
  <c r="B29" i="9"/>
  <c r="C41" i="9"/>
  <c r="E37" i="9"/>
  <c r="B25" i="9"/>
  <c r="E35" i="9"/>
  <c r="E31" i="9"/>
  <c r="C33" i="9"/>
  <c r="E26" i="9"/>
  <c r="F34" i="9"/>
  <c r="F38" i="9"/>
  <c r="B27" i="9"/>
  <c r="E36" i="9"/>
  <c r="E32" i="9"/>
  <c r="B30" i="9"/>
  <c r="C37" i="9"/>
  <c r="B26" i="9"/>
  <c r="E27" i="9"/>
  <c r="E38" i="9"/>
  <c r="B37" i="9"/>
  <c r="D33" i="9"/>
  <c r="F32" i="9"/>
  <c r="C29" i="9"/>
  <c r="B31" i="9"/>
  <c r="D37" i="9"/>
  <c r="E29" i="9"/>
  <c r="E40" i="9"/>
  <c r="B36" i="9"/>
  <c r="G36" i="9" s="1"/>
  <c r="E30" i="9"/>
  <c r="G30" i="9" s="1"/>
  <c r="D34" i="9"/>
  <c r="F40" i="9"/>
  <c r="D38" i="9"/>
  <c r="C31" i="9"/>
  <c r="F39" i="9"/>
  <c r="E25" i="9"/>
  <c r="D40" i="9"/>
  <c r="C26" i="9"/>
  <c r="D31" i="9"/>
  <c r="B38" i="9"/>
  <c r="D39" i="9"/>
  <c r="D30" i="9"/>
  <c r="D27" i="9"/>
  <c r="G17" i="9"/>
  <c r="G18" i="9"/>
  <c r="G16" i="9"/>
  <c r="G19" i="9"/>
  <c r="G9" i="9"/>
  <c r="G5" i="9"/>
  <c r="G15" i="9"/>
  <c r="D21" i="9"/>
  <c r="F21" i="9"/>
  <c r="E21" i="9"/>
  <c r="G20" i="9"/>
  <c r="G8" i="9"/>
  <c r="G10" i="9"/>
  <c r="G4" i="9"/>
  <c r="G14" i="9"/>
  <c r="G13" i="9"/>
  <c r="G7" i="9"/>
  <c r="G11" i="9"/>
  <c r="C21" i="9"/>
  <c r="B21" i="9"/>
  <c r="G6" i="9"/>
  <c r="G12" i="9"/>
  <c r="K21" i="9"/>
  <c r="N21" i="9"/>
  <c r="G26" i="9" l="1"/>
  <c r="G28" i="9"/>
  <c r="G25" i="9"/>
  <c r="G34" i="9"/>
  <c r="G31" i="9"/>
  <c r="G35" i="9"/>
  <c r="G38" i="9"/>
  <c r="G33" i="9"/>
  <c r="G27" i="9"/>
  <c r="G37" i="9"/>
  <c r="G41" i="9"/>
  <c r="D42" i="9"/>
  <c r="C42" i="9"/>
  <c r="G39" i="9"/>
  <c r="G32" i="9"/>
  <c r="G40" i="9"/>
  <c r="G29" i="9"/>
  <c r="G42" i="9" s="1"/>
  <c r="B42" i="9"/>
  <c r="F42" i="9"/>
  <c r="E42" i="9"/>
  <c r="G21"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<sst xmlns="http://schemas.openxmlformats.org/spreadsheetml/2006/main" count="5088" uniqueCount="1831">
  <si>
    <t>Control Family</t>
  </si>
  <si>
    <t>Family</t>
  </si>
  <si>
    <t>Basic/Derived Security Requirement</t>
  </si>
  <si>
    <t>Identifier</t>
  </si>
  <si>
    <t>Sort-As</t>
  </si>
  <si>
    <t xml:space="preserve"> Security Requirement</t>
  </si>
  <si>
    <t>Discussion</t>
  </si>
  <si>
    <t>Access Control</t>
  </si>
  <si>
    <t>Awareness and Training</t>
  </si>
  <si>
    <t>Audit and Accountability</t>
  </si>
  <si>
    <t>Configuration Management</t>
  </si>
  <si>
    <t>Identification and Authentication</t>
  </si>
  <si>
    <t>Maintenance</t>
  </si>
  <si>
    <t>Media Protection</t>
  </si>
  <si>
    <t>Personnel Security</t>
  </si>
  <si>
    <t>Risk Assessment</t>
  </si>
  <si>
    <t>Prevent unauthorized and unintended information transfer via shared system resources.</t>
  </si>
  <si>
    <t>Protect the authenticity of communications sessions.</t>
  </si>
  <si>
    <t>System and Information Integrity</t>
  </si>
  <si>
    <t>Author:</t>
  </si>
  <si>
    <t>Instructions</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</si>
  <si>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</si>
  <si>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</si>
  <si>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</si>
  <si>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</si>
  <si>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</si>
  <si>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</si>
  <si>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</si>
  <si>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</si>
  <si>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</si>
  <si>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</si>
  <si>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</si>
  <si>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</si>
  <si>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</si>
  <si>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</si>
  <si>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</si>
  <si>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</si>
  <si>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</si>
  <si>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</si>
  <si>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</si>
  <si>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</si>
  <si>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</si>
  <si>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</si>
  <si>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</si>
  <si>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</si>
  <si>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</si>
  <si>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</si>
  <si>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</si>
  <si>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</si>
  <si>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</si>
  <si>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</si>
  <si>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</si>
  <si>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</si>
  <si>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</si>
  <si>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</si>
  <si>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</si>
  <si>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</si>
  <si>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</si>
  <si>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</si>
  <si>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</si>
  <si>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</si>
  <si>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</si>
  <si>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</si>
  <si>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</si>
  <si>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</si>
  <si>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</si>
  <si>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</si>
  <si>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</si>
  <si>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</si>
  <si>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</si>
  <si>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</si>
  <si>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</si>
  <si>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</si>
  <si>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</si>
  <si>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</si>
  <si>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</si>
  <si>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</si>
  <si>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</si>
  <si>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</si>
  <si>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</si>
  <si>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</si>
  <si>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</si>
  <si>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</si>
  <si>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</si>
  <si>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</si>
  <si>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</si>
  <si>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</si>
  <si>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</si>
  <si>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</si>
  <si>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</si>
  <si>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</si>
  <si>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</si>
  <si>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</si>
  <si>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</si>
  <si>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</si>
  <si>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</si>
  <si>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</si>
  <si>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</si>
  <si>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</si>
  <si>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</si>
  <si>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</si>
  <si>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</si>
  <si>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</si>
  <si>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</si>
  <si>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</si>
  <si>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</si>
  <si>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</si>
  <si>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</si>
  <si>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</si>
  <si>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</si>
  <si>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</si>
  <si>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</si>
  <si>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</si>
  <si>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</si>
  <si>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</si>
  <si>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</si>
  <si>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</si>
  <si>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Compliance Documents from Conquest Security © 2024 by Mark Williamson &amp; Jim Miller is licensed under Attribution-ShareAlike 4.0 International</t>
  </si>
  <si>
    <t>Conquest Security © 2024 by Mark Williamson &amp; Jim Miller</t>
  </si>
  <si>
    <t>Discord:</t>
  </si>
  <si>
    <t>https://discord.gg/pVzGfgSU</t>
  </si>
  <si>
    <t>Web:</t>
  </si>
  <si>
    <t>https://www.conquestsecurity.com</t>
  </si>
  <si>
    <t>Contact us:</t>
  </si>
  <si>
    <t>Contact Us – Conquest (conquestsecurity.com)</t>
  </si>
  <si>
    <t>This spreadsheet provides an effective measurable way for to analyze and improve the security around FISMA Systems.</t>
  </si>
  <si>
    <t>AC-1</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</si>
  <si>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</si>
  <si>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incidents or breaches, or changes in laws, executive orders, directives, regulations, policies, standards, and guidelines. Simply restating controls does not constitute an organizational policy or procedure.</t>
  </si>
  <si>
    <t>AC-2</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</si>
  <si>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</si>
  <si>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</si>
  <si>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AC-2(1)</t>
  </si>
  <si>
    <t>Support the management of system accounts using [Assignment: organization-defined automated mechanisms].</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</si>
  <si>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</si>
  <si>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AC-2(2)</t>
  </si>
  <si>
    <t>Automatically [Selection: remove; disable] temporary and emergency accounts after [Assignment: organization-defined time period for each type of account].</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</si>
  <si>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</si>
  <si>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AC-2(3)</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</si>
  <si>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</si>
  <si>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Disabling expired, inactive, or otherwise anomalous accounts supports the concepts of least privilege and least functionality which reduce the attack surface of the system.</t>
  </si>
  <si>
    <t>AC-2(4)</t>
  </si>
  <si>
    <t>Automatically audit account creation, modification, enabling, disabling, and removal actions.</t>
  </si>
  <si>
    <t>Account management audit records are defined in accordance with AU-2 and reviewed, analyzed, and reported in accordance with AU-6.</t>
  </si>
  <si>
    <t>AC-2(5)</t>
  </si>
  <si>
    <t>Require that users log out when [Assignment: organization-defined time period of expected inactivity or description of when to log out].</t>
  </si>
  <si>
    <t>Inactivity logout is behavior- or policy-based and requires users to take physical action to log out when they are expecting inactivity longer than the defined period. Automatic enforcement of inactivity logout is addressed by AC-11.</t>
  </si>
  <si>
    <t>AC-2(11)</t>
  </si>
  <si>
    <t>AC-2(12)</t>
  </si>
  <si>
    <t>AC-2(13)</t>
  </si>
  <si>
    <t>Disable accounts of individuals within [Assignment: organization-defined time period] of discovery of [Assignment: organization-defined significant risks].</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</si>
  <si>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</si>
  <si>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AC-3</t>
  </si>
  <si>
    <t>Enforce approved authorizations for logical access to information and system resources in accordance with applicable access control policies.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</si>
  <si>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</si>
  <si>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AC-4</t>
  </si>
  <si>
    <t>Enforce approved authorizations for controlling the flow of information within the system and between connected systems based on [Assignment: organization-defined information flow control policies].</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</si>
  <si>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</si>
  <si>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AC-4(4)</t>
  </si>
  <si>
    <t>AC-5</t>
  </si>
  <si>
    <t>a. Identify and document [Assignment: organization-defined duties of individuals requiring separation]; and
b. Define system access authorizations to support separation of duties.</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</si>
  <si>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</si>
  <si>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AC-6</t>
  </si>
  <si>
    <t>Employ the principle of least privilege, allowing only authorized accesses for users (or processes acting on behalf of users) that are necessary to accomplish assigned organizational tasks.</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</si>
  <si>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</si>
  <si>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AC-6(1)</t>
  </si>
  <si>
    <t>Authorize access for [Assignment: organization-defined individuals or roles] to:
(a) [Assignment: organization-defined security functions (deployed in hardware, software, and firmware)]; and
(b) [Assignment: organization-defined security-relevant information].</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</si>
  <si>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</si>
  <si>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AC-6(2)</t>
  </si>
  <si>
    <t>Require that users of system accounts (or roles) with access to [Assignment: organization-defined security functions or security-relevant information] use non-privileged accounts or roles, when accessing nonsecurity functions.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</si>
  <si>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</si>
  <si>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AC-6(3)</t>
  </si>
  <si>
    <t>AC-6(5)</t>
  </si>
  <si>
    <t>Restrict privileged accounts on the system to [Assignment: organization-defined personnel or roles].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</si>
  <si>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</si>
  <si>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AC-6(7)</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</si>
  <si>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</si>
  <si>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</si>
  <si>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AC-6(9)</t>
  </si>
  <si>
    <t>Log the execution of privileged functions.</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</si>
  <si>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</si>
  <si>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AC-6(10)</t>
  </si>
  <si>
    <t>Prevent non-privileged users from executing privileged functions.</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</si>
  <si>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</si>
  <si>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AC-7</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</si>
  <si>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</si>
  <si>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</si>
  <si>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AC-8</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</si>
  <si>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</si>
  <si>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</si>
  <si>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AC-10</t>
  </si>
  <si>
    <t>AC-11</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</si>
  <si>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</si>
  <si>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</si>
  <si>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AC-11(1)</t>
  </si>
  <si>
    <t>Conceal, via the device lock, information previously visible on the display with a publicly viewable image.</t>
  </si>
  <si>
    <t>The pattern-hiding display can include static or dynamic images, such as patterns used with screen savers, photographic images, solid colors, clock, battery life indicator, or a blank screen with the caveat that controlled unclassified information is not displayed.</t>
  </si>
  <si>
    <t>AC-12</t>
  </si>
  <si>
    <t>Automatically terminate a user session after [Assignment: organization-defined conditions or trigger events requiring session disconnect].</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</si>
  <si>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</si>
  <si>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AC-14</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</si>
  <si>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</si>
  <si>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operation can be none.</t>
  </si>
  <si>
    <t>AC-17</t>
  </si>
  <si>
    <t>a. Establish and document usage restrictions, configuration/connection requirements, and implementation guidance for each type of remote access allowed; and
b. Authorize each type of remote access to the system prior to allowing such connections.</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</si>
  <si>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</si>
  <si>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AC-17(1)</t>
  </si>
  <si>
    <t>Employ automated mechanisms to monitor and control remote access methods.</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</si>
  <si>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</si>
  <si>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AC-17(2)</t>
  </si>
  <si>
    <t>Implement cryptographic mechanisms to protect the confidentiality and integrity of remote access sessions.</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</si>
  <si>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</si>
  <si>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AC-17(3)</t>
  </si>
  <si>
    <t>Route remote accesses through authorized and managed network access control points.</t>
  </si>
  <si>
    <t>Organizations consider the Trusted Internet Connections (TIC) initiative DHS TIC requirements for external network connections since limiting the number of access control points for remote access reduces attack surfaces.</t>
  </si>
  <si>
    <t>AC-17(4)</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</si>
  <si>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</si>
  <si>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</si>
  <si>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AC-18</t>
  </si>
  <si>
    <t>a. Establish configuration requirements, connection requirements, and implementation guidance for each type of wireless access; and
b. Authorize each type of wireless access to the system prior to allowing such connections.</t>
  </si>
  <si>
    <t>Wireless technologies include microwave, packet radio (ultra-high frequency or very high frequency), 802.11x, and Bluetooth. Wireless networks use authentication protocols that provide authenticator protection and mutual authentication.</t>
  </si>
  <si>
    <t>AC-18(1)</t>
  </si>
  <si>
    <t>Protect wireless access to the system using authentication of [Selection (one or more): users; devices] and encryption.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</si>
  <si>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</si>
  <si>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AC-18(3)</t>
  </si>
  <si>
    <t>Disable, when not intended for use, wireless networking capabilities embedded within system components prior to issuance and deployment.</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</si>
  <si>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</si>
  <si>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AC-18(4)</t>
  </si>
  <si>
    <t>AC-18(5)</t>
  </si>
  <si>
    <t>AC-19</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</si>
  <si>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</si>
  <si>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its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safeguards for mobile devices are reflected in other controls. AC-20 addresses mobile devices that are not organization-controlled.</t>
  </si>
  <si>
    <t>None.</t>
  </si>
  <si>
    <t>AC-19(5)</t>
  </si>
  <si>
    <t>Employ [Selection: full-device encryption; container-based encryption] to protect the confidentiality and integrity of information on [Assignment: organization-defined mobile devices].</t>
  </si>
  <si>
    <t>Container-based encryption provides a more fine-grained approach to data and information encryption on mobile devices, including encrypting selected data structures such as files, records, or fields.</t>
  </si>
  <si>
    <t>AC-20</t>
  </si>
  <si>
    <t>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</si>
  <si>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</si>
  <si>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AC-20(1)</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</si>
  <si>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</si>
  <si>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</si>
  <si>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AC-20(2)</t>
  </si>
  <si>
    <t>Restrict the use of organization-controlled portable storage devices by authorized individuals on external systems using [Assignment: organization-defined restrictions].</t>
  </si>
  <si>
    <t>Limits on the use of organization-controlled portable storage devices in external systems include restrictions on how the devices may be used and under what conditions the devices may be used.</t>
  </si>
  <si>
    <t>AC-21</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</si>
  <si>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</si>
  <si>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</si>
  <si>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AC-22</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</si>
  <si>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</si>
  <si>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</si>
  <si>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AT-1</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</si>
  <si>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</si>
  <si>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</si>
  <si>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AT-2</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</si>
  <si>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</si>
  <si>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incidents or breaches, or changes in applicable laws, executive orders, directives, regulations, policies, standards, and guidelines.</t>
  </si>
  <si>
    <t>AT-2(2)</t>
  </si>
  <si>
    <t>Provide literacy training on recognizing and reporting potential indicators of insider threat.</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</si>
  <si>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</si>
  <si>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AT-2(3)</t>
  </si>
  <si>
    <t>Provide literacy training on recognizing and reporting potential and actual instances of social engineering and social mining.</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</si>
  <si>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</si>
  <si>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AT-3</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</si>
  <si>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</si>
  <si>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incidents or breaches, or changes in applicable laws, executive orders, directives, regulations, policies, standards, and guidelines.</t>
  </si>
  <si>
    <t>AT-4</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</si>
  <si>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</si>
  <si>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Documentation for specialized training may be maintained by individual supervisors at the discretion of the organization. The National Archives and Records Administration provides guidance on records retention for federal agencies.</t>
  </si>
  <si>
    <t>AU-1</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</si>
  <si>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</si>
  <si>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</si>
  <si>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AU-2</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</si>
  <si>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</si>
  <si>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</si>
  <si>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AU-3</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</si>
  <si>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</si>
  <si>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</si>
  <si>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AU-3(1)</t>
  </si>
  <si>
    <t>Generate audit records containing the following additional information: [Assignment: organization-defined additional information].</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</si>
  <si>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</si>
  <si>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AU-4</t>
  </si>
  <si>
    <t>Allocate audit log storage capacity to accommodate [Assignment: organization-defined audit log retention requirements].</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</si>
  <si>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</si>
  <si>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AU-5</t>
  </si>
  <si>
    <t>a. Alert [Assignment: organization-defined personnel or roles] within [Assignment: organization-defined time period] in the event of an audit logging process failure; and
b. Take the following additional actions: [Assignment: organization-defined additional actions].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</si>
  <si>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</si>
  <si>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AU-5(1)</t>
  </si>
  <si>
    <t>AU-5(2)</t>
  </si>
  <si>
    <t>AU-6</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</si>
  <si>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</si>
  <si>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</si>
  <si>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AU-6(1)</t>
  </si>
  <si>
    <t>Integrate audit record review, analysis, and reporting processes using [Assignment: organization-defined automated mechanisms].</t>
  </si>
  <si>
    <t>Organizational processes that benefit from integrated audit record review, analysis, and reporting include incident response, continuous monitoring, contingency planning, investigation and response to suspicious activities, and Inspector General audits.</t>
  </si>
  <si>
    <t>AU-6(3)</t>
  </si>
  <si>
    <t>Analyze and correlate audit records across different repositories to gain organization-wide situational awareness.</t>
  </si>
  <si>
    <t>Organization-wide situational awareness includes awareness across all three levels of risk management (i.e., organizational level, mission/business process level, and information system level) and supports cross-organization awareness.</t>
  </si>
  <si>
    <t>AU-6(5)</t>
  </si>
  <si>
    <t>AU-6(6)</t>
  </si>
  <si>
    <t>AU-7</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</si>
  <si>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</si>
  <si>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</si>
  <si>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AU-7(1)</t>
  </si>
  <si>
    <t>Provide and implement the capability to process, sort, and search audit records for events of interest based on the following content: [Assignment: organization-defined fields within audit records].</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</si>
  <si>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</si>
  <si>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AU-8</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</si>
  <si>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</si>
  <si>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</si>
  <si>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AU-9</t>
  </si>
  <si>
    <t>a. Protect audit information and audit logging tools from unauthorized access, modification, and deletion; and
b. Alert [Assignment: organization-defined personnel or roles] upon detection of unauthorized access, modification, or deletion of audit information.</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</si>
  <si>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</si>
  <si>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AU-9(2)</t>
  </si>
  <si>
    <t>AU-9(3)</t>
  </si>
  <si>
    <t>AU-9(4)</t>
  </si>
  <si>
    <t>Authorize access to management of audit logging functionality to only [Assignment: organization-defined subset of privileged users or roles].</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</si>
  <si>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</si>
  <si>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AU-10</t>
  </si>
  <si>
    <t>AU-11</t>
  </si>
  <si>
    <t>Retain audit records for [Assignment: organization-defined time period consistent with records retention policy] to provide support for after-the-fact investigations of incidents and to meet regulatory and organizational information retention requirements.</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</si>
  <si>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</si>
  <si>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AU-12</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</si>
  <si>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</si>
  <si>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Audit records can be generated from many different system components. The event types specified in AU-2d are the event types for which audit logs are to be generated and are a subset of all event types for which the system can generate audit records.</t>
  </si>
  <si>
    <t>AU-12(1)</t>
  </si>
  <si>
    <t>AU-12(3)</t>
  </si>
  <si>
    <t xml:space="preserve"> Security Assessment and Authorization</t>
  </si>
  <si>
    <t>CA-1</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</si>
  <si>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</si>
  <si>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</si>
  <si>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CA-2</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</si>
  <si>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</si>
  <si>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</si>
  <si>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CA-2(1)</t>
  </si>
  <si>
    <t>Employ independent assessors or assessment teams to conduct control assessments.</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</si>
  <si>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</si>
  <si>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CA-2(2)</t>
  </si>
  <si>
    <t>CA-3</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</si>
  <si>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</si>
  <si>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</si>
  <si>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CA-3(6)</t>
  </si>
  <si>
    <t>CA-5</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</si>
  <si>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</si>
  <si>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Plans of action and milestones are useful for any type of organization to track planned remedial actions. Plans of action and milestones are required in authorization packages and subject to federal reporting requirements established by OMB.</t>
  </si>
  <si>
    <t>CA-6</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</si>
  <si>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</si>
  <si>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</si>
  <si>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CA-7</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</si>
  <si>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</si>
  <si>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SC-18b, SC-43b, and SI-4.</t>
  </si>
  <si>
    <t>CA-7(1)</t>
  </si>
  <si>
    <t>Employ independent assessors or assessment teams to monitor the controls in the system on an ongoing basis.</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</si>
  <si>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</si>
  <si>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CA-7(4)</t>
  </si>
  <si>
    <t>Ensure risk monitoring is an integral part of the continuous monitoring strategy that includes the following:
(a) Effectiveness monitoring;
(b) Compliance monitoring; and
(c) Change monitoring.</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</si>
  <si>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</si>
  <si>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CA-8</t>
  </si>
  <si>
    <t>CA-8(1)</t>
  </si>
  <si>
    <t>CA-9</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</si>
  <si>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</si>
  <si>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</si>
  <si>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CM-1</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</si>
  <si>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</si>
  <si>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</si>
  <si>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CM-2</t>
  </si>
  <si>
    <t>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</si>
  <si>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</si>
  <si>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CM-2(2)</t>
  </si>
  <si>
    <t>Maintain the currency, completeness, accuracy, and availability of the baseline configuration of the system using [Assignment: organization-defined automated mechanisms].</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</si>
  <si>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</si>
  <si>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CM-2(3)</t>
  </si>
  <si>
    <t>Retain [Assignment: organization-defined number] of previous versions of baseline configurations of the system to support rollback.</t>
  </si>
  <si>
    <t>Retaining previous versions of baseline configurations to support rollback include hardware, software, firmware, configuration files, configuration records, and associated documentation.</t>
  </si>
  <si>
    <t>CM-2(7)</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</si>
  <si>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</si>
  <si>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</si>
  <si>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CM-3</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</si>
  <si>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</si>
  <si>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</si>
  <si>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CM-3(1)</t>
  </si>
  <si>
    <t>CM-3(2)</t>
  </si>
  <si>
    <t>Test, validate, and document changes to the system before finalizing the implementation of the changes.</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</si>
  <si>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</si>
  <si>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CM-3(4)</t>
  </si>
  <si>
    <t>Require [Assignment: organization-defined security and privacy representatives] to be members of the [Assignment: organization-defined configuration change control element].</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</si>
  <si>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</si>
  <si>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CM-3(6)</t>
  </si>
  <si>
    <t>CM-4</t>
  </si>
  <si>
    <t>Analyze changes to the system to determine potential security and privacy impacts prior to change implementation.</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</si>
  <si>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</si>
  <si>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CM-4(1)</t>
  </si>
  <si>
    <t>CM-4(2)</t>
  </si>
  <si>
    <t>After system changes, verify that the impacted controls are implemented correctly, operating as intended, and producing the desired outcome with regard to meeting the security and privacy requirements for the system.</t>
  </si>
  <si>
    <t>Implementation in this context refers to installing changed code in the operational system that may have an impact on security or privacy controls.</t>
  </si>
  <si>
    <t>CM-5</t>
  </si>
  <si>
    <t>Define, document, approve, and enforce physical and logical access restrictions associated with changes to the system.</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</si>
  <si>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</si>
  <si>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CM-5(1)</t>
  </si>
  <si>
    <t>CM-6</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</si>
  <si>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</si>
  <si>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</si>
  <si>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CM-6(1)</t>
  </si>
  <si>
    <t>CM-6(2)</t>
  </si>
  <si>
    <t>CM-7</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</si>
  <si>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</si>
  <si>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</si>
  <si>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CM-7(1)</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</si>
  <si>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</si>
  <si>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</si>
  <si>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CM-7(2)</t>
  </si>
  <si>
    <t>Prevent program execution in accordance with [Selection (one or more): [Assignment: organization-defined policies, rules of behavior, and/or access agreements regarding software program usage and restrictions]; rules authorizing the terms and conditions of software program usage].</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</si>
  <si>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</si>
  <si>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CM-7(5)</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</si>
  <si>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</si>
  <si>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</si>
  <si>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CM-8</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</si>
  <si>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</si>
  <si>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</si>
  <si>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CM-8(1)</t>
  </si>
  <si>
    <t>Update the inventory of system components as part of component installations, removals, and system updates.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</si>
  <si>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</si>
  <si>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CM-8(2)</t>
  </si>
  <si>
    <t>CM-8(3)</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</si>
  <si>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</si>
  <si>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</si>
  <si>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CM-8(4)</t>
  </si>
  <si>
    <t>CM-9</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</si>
  <si>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</si>
  <si>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</si>
  <si>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CM-10</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</si>
  <si>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</si>
  <si>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Software license tracking can be accomplished by manual or automated methods, depending on organizational needs. Examples of contract agreements include software license agreements and non-disclosure agreements.</t>
  </si>
  <si>
    <t>CM-11</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</si>
  <si>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</si>
  <si>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</si>
  <si>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CM-12</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</si>
  <si>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</si>
  <si>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</si>
  <si>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CM-12(1)</t>
  </si>
  <si>
    <t>Use automated tools to identify [Assignment: organization-defined information by information type] on [Assignment: organization-defined system components] to ensure controls are in place to protect organizational information and individual privacy.</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</si>
  <si>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</si>
  <si>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Contingency Planning</t>
  </si>
  <si>
    <t>CP-1</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</si>
  <si>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</si>
  <si>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incidents or breaches, or changes in laws, executive orders, directives, regulations, policies, standards, and guidelines. Simply restating controls does not constitute an organizational policy or procedure.</t>
  </si>
  <si>
    <t>CP-2</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</si>
  <si>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</si>
  <si>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</si>
  <si>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CP-2(1)</t>
  </si>
  <si>
    <t>Coordinate contingency plan development with organizational elements responsible for related plans.</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</si>
  <si>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</si>
  <si>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CP-2(2)</t>
  </si>
  <si>
    <t>CP-2(3)</t>
  </si>
  <si>
    <t>Plan for the resumption of [Selection: all; essential] mission and business functions within [Assignment: organization-defined time period] of contingency plan activation.</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</si>
  <si>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</si>
  <si>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CP-2(5)</t>
  </si>
  <si>
    <t>CP-2(8)</t>
  </si>
  <si>
    <t>Identify critical system assets supporting [Selection: all; essential] mission and business functions.</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</si>
  <si>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</si>
  <si>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CP-3</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</si>
  <si>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</si>
  <si>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incidents or breaches,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</si>
  <si>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CP-3(1)</t>
  </si>
  <si>
    <t>CP-4</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</si>
  <si>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</si>
  <si>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</si>
  <si>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CP-4(1)</t>
  </si>
  <si>
    <t>Coordinate contingency plan testing with organizational elements responsible for related plans.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</si>
  <si>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</si>
  <si>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CP-4(2)</t>
  </si>
  <si>
    <t>CP-6</t>
  </si>
  <si>
    <t>a. Establish an alternate storage site, including necessary agreements to permit the storage and retrieval of system backup information; and
b. Ensure that the alternate storage site provides controls equivalent to that of the primary site.</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</si>
  <si>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</si>
  <si>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CP-6(1)</t>
  </si>
  <si>
    <t>Identify an alternate storage site that is sufficiently separated from the primary storage site to reduce susceptibility to the same threats.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</si>
  <si>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</si>
  <si>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CP-6(2)</t>
  </si>
  <si>
    <t>CP-6(3)</t>
  </si>
  <si>
    <t>Identify potential accessibility problems to the alternate storage site in the event of an area-wide disruption or disaster and outline explicit mitigation actions.</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</si>
  <si>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</si>
  <si>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CP-7</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</si>
  <si>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</si>
  <si>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</si>
  <si>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CP-7(1)</t>
  </si>
  <si>
    <t>Identify an alternate processing site that is sufficiently separated from the primary processing site to reduce susceptibility to the same threats.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</si>
  <si>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</si>
  <si>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CP-7(2)</t>
  </si>
  <si>
    <t>Identify potential accessibility problems to alternate processing sites in the event of an area-wide disruption or disaster and outlines explicit mitigation actions.</t>
  </si>
  <si>
    <t>Area-wide disruptions refer to those types of disruptions that are broad in geographic scope with such determinations made by organizations based on organizational assessments of risk.</t>
  </si>
  <si>
    <t>CP-7(3)</t>
  </si>
  <si>
    <t>Develop alternate processing site agreements that contain priority-of-service provisions in accordance with availability requirements (including recovery time objectives).</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</si>
  <si>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</si>
  <si>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CP-7(4)</t>
  </si>
  <si>
    <t>CP-8</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</si>
  <si>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</si>
  <si>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</si>
  <si>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CP-8(1)</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</si>
  <si>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</si>
  <si>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</si>
  <si>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CP-8(2)</t>
  </si>
  <si>
    <t>Obtain alternate telecommunications services to reduce the likelihood of sharing a single point of failure with primary telecommunications services.</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</si>
  <si>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</si>
  <si>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CP-8(3)</t>
  </si>
  <si>
    <t>CP-8(4)</t>
  </si>
  <si>
    <t>CP-9</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</si>
  <si>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</si>
  <si>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</si>
  <si>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CP-9(1)</t>
  </si>
  <si>
    <t>Test backup information [Assignment: organization-defined frequency] to verify media reliability and information integrity.</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</si>
  <si>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</si>
  <si>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CP-9(2)</t>
  </si>
  <si>
    <t>CP-9(3)</t>
  </si>
  <si>
    <t>CP-9(5)</t>
  </si>
  <si>
    <t>CP-9(8)</t>
  </si>
  <si>
    <t>Implement cryptographic mechanisms to prevent unauthorized disclosure and modification of [Assignment: organization-defined backup information].</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</si>
  <si>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</si>
  <si>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CP-10</t>
  </si>
  <si>
    <t>Provide for the recovery and reconstitution of the system to a known state within [Assignment: organization-defined time period consistent with recovery time and recovery point objectives] after a disruption, compromise, or failure.</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</si>
  <si>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</si>
  <si>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CP-10(2)</t>
  </si>
  <si>
    <t>Implement transaction recovery for systems that are transaction-based.</t>
  </si>
  <si>
    <t>Transaction-based systems include database management systems and transaction processing systems. Mechanisms supporting transaction recovery include transaction rollback and transaction journaling.</t>
  </si>
  <si>
    <t>CP-10(4)</t>
  </si>
  <si>
    <t>IA-1</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</si>
  <si>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</si>
  <si>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</si>
  <si>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IA-2</t>
  </si>
  <si>
    <t>Uniquely identify and authenticate organizational users and associate that unique identification with processes acting on behalf of those users.</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</si>
  <si>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</si>
  <si>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IA-2(1)</t>
  </si>
  <si>
    <t>Implement multi-factor authentication for access to 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</si>
  <si>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(CAC).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</si>
  <si>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IA-2(2)</t>
  </si>
  <si>
    <t>Implement multi-factor authentication for access to non-privileged accounts.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</si>
  <si>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</si>
  <si>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IA-2(5)</t>
  </si>
  <si>
    <t>IA-2(8)</t>
  </si>
  <si>
    <t>Implement replay-resistant authentication mechanisms for access to [Selection (one or more): privileged accounts; non-privileged accounts].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</si>
  <si>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</si>
  <si>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IA-2(12)</t>
  </si>
  <si>
    <t>Accept and electronically verify Personal Identity Verification-compliant credentials.</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</si>
  <si>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</si>
  <si>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IA-3</t>
  </si>
  <si>
    <t>Uniquely identify and authenticate [Assignment: organization-defined devices and/or types of devices] before establishing a [Selection (one or more): local; remote; network] connection.</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</si>
  <si>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</si>
  <si>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IA-4</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</si>
  <si>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</si>
  <si>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</si>
  <si>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IA-4(4)</t>
  </si>
  <si>
    <t>Manage individual identifiers by uniquely identifying each individual as [Assignment: organization-defined characteristic identifying individual status].</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</si>
  <si>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</si>
  <si>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IA-5</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</si>
  <si>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</si>
  <si>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</si>
  <si>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IA-5(1)</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</si>
  <si>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</si>
  <si>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</si>
  <si>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IA-5(2)</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</si>
  <si>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</si>
  <si>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</si>
  <si>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IA-5(6)</t>
  </si>
  <si>
    <t>Protect authenticators commensurate with the security category of the information to which use of the authenticator permits access.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</si>
  <si>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</si>
  <si>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IA-6</t>
  </si>
  <si>
    <t>Obscure feedback of authentication information during the authentication process to protect the information from possible exploitation and use by unauthorized individuals.</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</si>
  <si>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</si>
  <si>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IA-7</t>
  </si>
  <si>
    <t>Implement mechanisms for authentication to a cryptographic module that meet the requirements of applicable laws, executive orders, directives, policies, regulations, standards, and guidelines for such authentication.</t>
  </si>
  <si>
    <t>Authentication mechanisms may be required within a cryptographic module to authenticate an operator accessing the module and to verify that the operator is authorized to assume the requested role and perform services within that role.</t>
  </si>
  <si>
    <t>IA-8</t>
  </si>
  <si>
    <t>Uniquely identify and authenticate non-organizational users or processes acting on behalf of non-organizational users.</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</si>
  <si>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</si>
  <si>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IA-8(1)</t>
  </si>
  <si>
    <t>Accept and electronically verify Personal Identity Verification-compliant credentials from other federal agencies.</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</si>
  <si>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</si>
  <si>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IA-8(2)</t>
  </si>
  <si>
    <t>(a) Accept only external authenticators that are NIST-compliant; and
(b) Document and maintain a list of accepted external authenticators.</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</si>
  <si>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</si>
  <si>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IA-8(4)</t>
  </si>
  <si>
    <t>Conform to the following profiles for identity management [Assignment: organization-defined identity management profiles].</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</si>
  <si>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</si>
  <si>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IA-11</t>
  </si>
  <si>
    <t>Require users to re-authenticate when [Assignment: organization-defined circumstances or situations requiring re-authentication].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</si>
  <si>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</si>
  <si>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IA-12</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</si>
  <si>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</si>
  <si>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</si>
  <si>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IA-12(2)</t>
  </si>
  <si>
    <t>Require evidence of individual identification be presented to the registration authority.</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</si>
  <si>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</si>
  <si>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IA-12(3)</t>
  </si>
  <si>
    <t>Require that the presented identity evidence be validated and verified through [Assignment: organizational defined methods of validation and verification].</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</si>
  <si>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</si>
  <si>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IA-12(4)</t>
  </si>
  <si>
    <t>IA-12(5)</t>
  </si>
  <si>
    <t>Require that a [Selection: registration code; notice of proofing] be delivered through an out-of-band channel to verify the users address (physical or digital) of record.</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</si>
  <si>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</si>
  <si>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IR-1</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</si>
  <si>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</si>
  <si>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incidents or breaches, or changes in laws, executive orders, directives, regulations, policies, standards, and guidelines. Simply restating controls does not constitute an organizational policy or procedure.</t>
  </si>
  <si>
    <t>IR-2</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</si>
  <si>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</si>
  <si>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</si>
  <si>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IR-2(1)</t>
  </si>
  <si>
    <t>IR-2(2)</t>
  </si>
  <si>
    <t>IR-3</t>
  </si>
  <si>
    <t>Test the effectiveness of the incident response capability for the system [Assignment: organization-defined frequency] using the following tests: [Assignment: organization-defined tests].</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</si>
  <si>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</si>
  <si>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IR-3(2)</t>
  </si>
  <si>
    <t>Coordinate incident response testing with organizational elements responsible for related plans.</t>
  </si>
  <si>
    <t>Organizational plans related to incident response testing include business continuity plans, disaster recovery plans, continuity of operations plans, contingency plans, crisis communications plans, critical infrastructure plans, and occupant emergency plans.</t>
  </si>
  <si>
    <t>IR-4</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</si>
  <si>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</si>
  <si>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</si>
  <si>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IR-4(1)</t>
  </si>
  <si>
    <t>Support the incident handling process using [Assignment: organization-defined automated mechanisms].</t>
  </si>
  <si>
    <t>Automated mechanisms that support incident handling processes include online incident management systems and tools that support the collection of live response data, full network packet capture, and forensic analysis.</t>
  </si>
  <si>
    <t>IR-4(4)</t>
  </si>
  <si>
    <t>IR-4(11)</t>
  </si>
  <si>
    <t>IR-5</t>
  </si>
  <si>
    <t>Track and document incidents.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</si>
  <si>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</si>
  <si>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IR-5(1)</t>
  </si>
  <si>
    <t>IR-6</t>
  </si>
  <si>
    <t>a. Require personnel to report suspected incidents to the organizational incident response capability within [Assignment: organization-defined time period]; and
b. Report incident information to [Assignment: organization-defined authorities].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</si>
  <si>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</si>
  <si>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IR-6(1)</t>
  </si>
  <si>
    <t>Report incidents using [Assignment: organization-defined automated mechanisms].</t>
  </si>
  <si>
    <t>The recipients of incident reports are specified in IR-6b. Automated reporting mechanisms include email, posting on websites (with automatic updates), and automated incident response tools and programs.</t>
  </si>
  <si>
    <t>IR-6(3)</t>
  </si>
  <si>
    <t>Provide incident information to the provider of the product or service and other organizations involved in the supply chain or supply chain governance for systems or system components related to the incident.</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</si>
  <si>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</si>
  <si>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IR-7</t>
  </si>
  <si>
    <t>Provide an incident response support resource, integral to the organizational incident response capability, that offers advice and assistance to users of the system for the handling and reporting of incidents.</t>
  </si>
  <si>
    <t>Incident response support resources provided by organizations include help desks, assistance groups, automated ticketing systems to open and track incident response tickets, and access to forensics services or consumer redress services, when required.</t>
  </si>
  <si>
    <t>IR-7(1)</t>
  </si>
  <si>
    <t>Increase the availability of incident response information and support using [Assignment: organization-defined automated mechanisms].</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</si>
  <si>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</si>
  <si>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IR-8</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</si>
  <si>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</si>
  <si>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</si>
  <si>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MA-1</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</si>
  <si>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</si>
  <si>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incidents or breaches, or changes in applicable laws, executive orders, directives, regulations, policies, standards, and guidelines. Simply restating controls does not constitute an organizational policy or procedure.</t>
  </si>
  <si>
    <t>MA-2</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</si>
  <si>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</si>
  <si>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</si>
  <si>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MA-2(2)</t>
  </si>
  <si>
    <t>MA-3</t>
  </si>
  <si>
    <t>a. Approve, control, and monitor the use of system maintenance tools; and
b. Review previously approved system maintenance tools [Assignment: organization-defined frequency].</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</si>
  <si>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</si>
  <si>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MA-3(1)</t>
  </si>
  <si>
    <t>Inspect the maintenance tools used by maintenance personnel for improper or unauthorized modifications.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</si>
  <si>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</si>
  <si>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MA-3(2)</t>
  </si>
  <si>
    <t>Check media containing diagnostic and test programs for malicious code before the media are used in the system.</t>
  </si>
  <si>
    <t>If, upon inspection of media containing maintenance, diagnostic, and test programs, organizations determine that the media contains malicious code, the incident is handled consistent with organizational incident handling policies and procedures.</t>
  </si>
  <si>
    <t>MA-3(3)</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</si>
  <si>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</si>
  <si>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Organizational information includes all information owned by organizations and any information provided to organizations for which the organizations serve as information stewards.</t>
  </si>
  <si>
    <t>MA-4</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</si>
  <si>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</si>
  <si>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</si>
  <si>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MA-4(3)</t>
  </si>
  <si>
    <t>MA-5</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</si>
  <si>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</si>
  <si>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</si>
  <si>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MA-5(1)</t>
  </si>
  <si>
    <t>MA-6</t>
  </si>
  <si>
    <t>Obtain maintenance support and/or spare parts for [Assignment: organization-defined system components] within [Assignment: organization-defined time period] of failure.</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</si>
  <si>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</si>
  <si>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MP-1</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</si>
  <si>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</si>
  <si>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</si>
  <si>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MP-2</t>
  </si>
  <si>
    <t>Restrict access to [Assignment: organization-defined types of digital and/or non-digital media] to [Assignment: organization-defined personnel or roles].</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</si>
  <si>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</si>
  <si>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MP-3</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</si>
  <si>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</si>
  <si>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</si>
  <si>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MP-4</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</si>
  <si>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</si>
  <si>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</si>
  <si>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MP-5</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</si>
  <si>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</si>
  <si>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</si>
  <si>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MP-6</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</si>
  <si>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</si>
  <si>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</si>
  <si>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MP-6(1)</t>
  </si>
  <si>
    <t>MP-6(2)</t>
  </si>
  <si>
    <t>MP-6(3)</t>
  </si>
  <si>
    <t>MP-7</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</si>
  <si>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</si>
  <si>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</si>
  <si>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Physical and Environmental Protection</t>
  </si>
  <si>
    <t>PE-1</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</si>
  <si>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</si>
  <si>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</si>
  <si>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PE-2</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</si>
  <si>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</si>
  <si>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</si>
  <si>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PE-3</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</si>
  <si>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</si>
  <si>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</si>
  <si>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PE-3(1)</t>
  </si>
  <si>
    <t>PE-4</t>
  </si>
  <si>
    <t>Control physical access to [Assignment: organization-defined system distribution and transmission lines] within organizational facilities using [Assignment: organization-defined security controls].</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</si>
  <si>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</si>
  <si>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PE-5</t>
  </si>
  <si>
    <t>Control physical access to output from [Assignment: organization-defined output devices] to prevent unauthorized individuals from obtaining the output.</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</si>
  <si>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</si>
  <si>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PE-6</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</si>
  <si>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</si>
  <si>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</si>
  <si>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PE-6(1)</t>
  </si>
  <si>
    <t>Monitor physical access to the facility where the system resides using physical intrusion alarms and surveillance equipment.</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</si>
  <si>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</si>
  <si>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PE-6(4)</t>
  </si>
  <si>
    <t>PE-8</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</si>
  <si>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</si>
  <si>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</si>
  <si>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PE-8(1)</t>
  </si>
  <si>
    <t>PE-9</t>
  </si>
  <si>
    <t>Protect power equipment and power cabling for the system from damage and destruction.</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</si>
  <si>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</si>
  <si>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PE-10</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</si>
  <si>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</si>
  <si>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Emergency power shutoff primarily applies to organizational facilities that contain concentrations of system resources, including data centers, mainframe computer rooms, server rooms, and areas with computer-controlled machinery.</t>
  </si>
  <si>
    <t>PE-11</t>
  </si>
  <si>
    <t>Provide an uninterruptible power supply to facilitate [Selection (one or more): an orderly shutdown of the system; transition of the system to long-term alternate power] in the event of a primary power source loss.</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</si>
  <si>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</si>
  <si>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PE-11(1)</t>
  </si>
  <si>
    <t>PE-12</t>
  </si>
  <si>
    <t>Employ and maintain automatic emergency lighting for the system that activates in the event of a power outage or disruption and that covers emergency exits and evacuation routes within the facility.</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</si>
  <si>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</si>
  <si>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PE-13</t>
  </si>
  <si>
    <t>Employ and maintain fire detection and suppression systems that are supported by an independent energy source.</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</si>
  <si>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</si>
  <si>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PE-13(1)</t>
  </si>
  <si>
    <t>Employ fire detection systems that activate automatically and notify [Assignment: organization-defined personnel or roles] and [Assignment: organization-defined emergency responders] in the event of a fire.</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</si>
  <si>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</si>
  <si>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PE-13(2)</t>
  </si>
  <si>
    <t>PE-14</t>
  </si>
  <si>
    <t>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</si>
  <si>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</si>
  <si>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PE-15</t>
  </si>
  <si>
    <t>Protect the system from damage resulting from water leakage by providing master shutoff or isolation valves that are accessible, working properly, and known to key personnel.</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</si>
  <si>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</si>
  <si>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PE-15(1)</t>
  </si>
  <si>
    <t>PE-16</t>
  </si>
  <si>
    <t>a. Authorize and control [Assignment: organization-defined types of system components] entering and exiting the facility; and
b. Maintain records of the system components.</t>
  </si>
  <si>
    <t>Enforcing authorizations for entry and exit of system components may require restricting access to delivery areas and isolating the areas from the system and media libraries.</t>
  </si>
  <si>
    <t>PE-17</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</si>
  <si>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</si>
  <si>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</si>
  <si>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PE-18</t>
  </si>
  <si>
    <t>Planning</t>
  </si>
  <si>
    <t>PL-1</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</si>
  <si>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</si>
  <si>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incidents or breaches, or changes in laws, executive orders, directives, regulations, policies, standards, and guidelines. Simply restating controls does not constitute an organizational policy or procedure.</t>
  </si>
  <si>
    <t>PL-2</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</si>
  <si>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</si>
  <si>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</si>
  <si>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PL-4</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</si>
  <si>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</si>
  <si>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</si>
  <si>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PL-4(1)</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</si>
  <si>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</si>
  <si>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</si>
  <si>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PL-8</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</si>
  <si>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</si>
  <si>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</si>
  <si>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PL-10</t>
  </si>
  <si>
    <t>Select a control baseline for the system.</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</si>
  <si>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</si>
  <si>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PL-11</t>
  </si>
  <si>
    <t>Tailor the selected control baseline by applying specified tailoring actions.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</si>
  <si>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PRIVACT, and OMB A-130. Alternatively, other communities of interest adopting different control baselines can apply the tailoring actions in SP 800-53B to specialize or customize the controls that represent the specific needs and concerns of those entities.</t>
  </si>
  <si>
    <t>PS-1</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</si>
  <si>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</si>
  <si>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incidents or breaches, or changes in applicable laws, executive orders, directives, regulations, policies, standards, and guidelines. Simply restating controls does not constitute an organizational policy or procedure.</t>
  </si>
  <si>
    <t>PS-2</t>
  </si>
  <si>
    <t>a. Assign a risk designation to all organizational positions;
b. Establish screening criteria for individuals filling those positions; and
c. Review and update position risk designations [Assignment: organization-defined frequency].</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</si>
  <si>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</si>
  <si>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PS-3</t>
  </si>
  <si>
    <t>a. Screen individuals prior to authorizing access to the system; and
b. Rescreen individuals in accordance with [Assignment: organization-defined conditions requiring rescreening and, where rescreening is so indicated, the frequency of rescreening].</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</si>
  <si>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</si>
  <si>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PS-4</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</si>
  <si>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</si>
  <si>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</si>
  <si>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PS-4(2)</t>
  </si>
  <si>
    <t>PS-5</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</si>
  <si>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</si>
  <si>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</si>
  <si>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PS-6</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</si>
  <si>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</si>
  <si>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</si>
  <si>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PS-7</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</si>
  <si>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</si>
  <si>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</si>
  <si>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PS-8</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</si>
  <si>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</si>
  <si>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</si>
  <si>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PS-9</t>
  </si>
  <si>
    <t>Incorporate security and privacy roles and responsibilities into organizational position descriptions.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</si>
  <si>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</si>
  <si>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RA-1</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</si>
  <si>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</si>
  <si>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incidents or breaches, or changes in laws, executive orders, directives, regulations, policies, standards, and guidelines. Simply restating controls does not constitute an organizational policy or procedure.</t>
  </si>
  <si>
    <t>RA-2</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</si>
  <si>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</si>
  <si>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</si>
  <si>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RA-3</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</si>
  <si>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</si>
  <si>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</si>
  <si>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RA-3(1)</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</si>
  <si>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</si>
  <si>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</si>
  <si>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RA-5</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</si>
  <si>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</si>
  <si>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</si>
  <si>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RA-5(2)</t>
  </si>
  <si>
    <t>Update the system vulnerabilities to be scanned [Selection (one or more): [Assignment: organization-defined frequency]; prior to a new scan; when new vulnerabilities are identified and reported].</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</si>
  <si>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</si>
  <si>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RA-5(4)</t>
  </si>
  <si>
    <t>RA-5(5)</t>
  </si>
  <si>
    <t>Implement privileged access authorization to [Assignment: organization-defined system components] for [Assignment: organization-defined vulnerability scanning activities].</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</si>
  <si>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</si>
  <si>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RA-5(11)</t>
  </si>
  <si>
    <t>Establish a public reporting channel for receiving reports of vulnerabilities in organizational systems and system components.</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</si>
  <si>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</si>
  <si>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RA-7</t>
  </si>
  <si>
    <t>Respond to findings from security and privacy assessments, monitoring, and audits in accordance with organizational risk tolerance.</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</si>
  <si>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</si>
  <si>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RA-9</t>
  </si>
  <si>
    <t>Identify critical system components and functions by performing a criticality analysis for [Assignment: organization-defined systems, system components, or system services] at [Assignment: organization-defined decision points in the system development life cycle].</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</si>
  <si>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</si>
  <si>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System and Services Acquisition</t>
  </si>
  <si>
    <t>SA-1</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</si>
  <si>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</si>
  <si>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incidents or breaches, or changes in laws, executive orders, directives, regulations, policies, standards, and guidelines. Simply restating controls does not constitute an organizational policy or procedure.</t>
  </si>
  <si>
    <t>SA-2</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</si>
  <si>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</si>
  <si>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Resource allocation for information security and privacy includes funding for system and services acquisition, sustainment, and supply chain-related risks throughout the system development life cycle.</t>
  </si>
  <si>
    <t>SA-3</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</si>
  <si>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</si>
  <si>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</si>
  <si>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SA-4</t>
  </si>
  <si>
    <t>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</si>
  <si>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</si>
  <si>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SA-4(1)</t>
  </si>
  <si>
    <t>Require the developer of the system, system component, or system service to provide a description of the functional properties of the controls to be implemented.</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</si>
  <si>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</si>
  <si>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SA-4(2)</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</si>
  <si>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</si>
  <si>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</si>
  <si>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SA-4(5)</t>
  </si>
  <si>
    <t>SA-4(9)</t>
  </si>
  <si>
    <t>Require the developer of the system, system component, or system service to identify the functions, ports, protocols, and services intended for organizational use.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</si>
  <si>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</si>
  <si>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SA-4(10)</t>
  </si>
  <si>
    <t>Employ only information technology products on the FIPS 201-approved products list for Personal Identity Verification (PIV) capability implemented within organizational systems.</t>
  </si>
  <si>
    <t>Products on the FIPS 201-approved products list meet NIST requirements for Personal Identity Verification (PIV) of Federal Employees and Contractors. PIV cards are used for multi-factor authentication in systems and organizations.</t>
  </si>
  <si>
    <t>SA-5</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</si>
  <si>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</si>
  <si>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</si>
  <si>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SA-8</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</si>
  <si>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</si>
  <si>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</si>
  <si>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SA-9</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</si>
  <si>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</si>
  <si>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</si>
  <si>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SA-9(2)</t>
  </si>
  <si>
    <t>Require providers of the following external system services to identify the functions, ports, protocols, and other services required for the use of such services: [Assignment: organization-defined external system services].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</si>
  <si>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</si>
  <si>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SA-10</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</si>
  <si>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</si>
  <si>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</si>
  <si>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SA-11</t>
  </si>
  <si>
    <t>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</si>
  <si>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</si>
  <si>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SA-15</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</si>
  <si>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</si>
  <si>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</si>
  <si>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SA-15(3)</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</si>
  <si>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</si>
  <si>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</si>
  <si>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SA-16</t>
  </si>
  <si>
    <t>SA-17</t>
  </si>
  <si>
    <t>SA-21</t>
  </si>
  <si>
    <t>SA-22</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</si>
  <si>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</si>
  <si>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</si>
  <si>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System and Communications Protecction</t>
  </si>
  <si>
    <t>SC-1</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</si>
  <si>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</si>
  <si>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</si>
  <si>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SC-2</t>
  </si>
  <si>
    <t>Separate user functionality, including user interface services, from system management functionality.</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</si>
  <si>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</si>
  <si>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SC-3</t>
  </si>
  <si>
    <t>SC-4</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</si>
  <si>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</si>
  <si>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SC-5</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</si>
  <si>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</si>
  <si>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</si>
  <si>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SC-7</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</si>
  <si>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</si>
  <si>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SP 800-189 provides additional information on source address validation techniques to prevent ingress and egress of traffic with spoofed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</si>
  <si>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SC-7(3)</t>
  </si>
  <si>
    <t>Limit the number of external network connections to the system.</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</si>
  <si>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</si>
  <si>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SC-7(4)</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</si>
  <si>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</si>
  <si>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External telecommunications services can provide data and/or voice communications services. Examples of control plane traffic include Border Gateway Protocol (BGP) routing, Domain Name System (DNS), and management protocols. See SP 800-189 for additional information on the use of the resource public key infrastructure (RPKI) to protect BGP routes and detect unauthorized BGP announcements.</t>
  </si>
  <si>
    <t>SC-7(5)</t>
  </si>
  <si>
    <t>Deny network communications traffic by default and allow network communications traffic by exception [Selection (one or more): at managed interfaces; for [Assignment: organization-defined systems]].</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</si>
  <si>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</si>
  <si>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SC-7(7)</t>
  </si>
  <si>
    <t>Prevent split tunneling for remote devices connecting to organizational systems unless the split tunnel is securely provisioned using [Assignment: organization-defined safeguards].</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</si>
  <si>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</si>
  <si>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SC-7(8)</t>
  </si>
  <si>
    <t>Route [Assignment: organization-defined internal communications traffic] to [Assignment: organization-defined external networks] through authenticated proxy servers at managed interfaces.</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</si>
  <si>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</si>
  <si>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SC-7(18)</t>
  </si>
  <si>
    <t>SC-7(21)</t>
  </si>
  <si>
    <t>SC-8</t>
  </si>
  <si>
    <t>Protect the [Selection (one or more): confidentiality; integrity] of transmitted information.</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</si>
  <si>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</si>
  <si>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SC-8(1)</t>
  </si>
  <si>
    <t>Implement cryptographic mechanisms to [Selection (one or more): prevent unauthorized disclosure of information; detect changes to information] during transmission.</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</si>
  <si>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</si>
  <si>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SC-10</t>
  </si>
  <si>
    <t>Terminate the network connection associated with a communications session at the end of the session or after [Assignment: organization-defined time period] of inactivity.</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</si>
  <si>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</si>
  <si>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SC-12</t>
  </si>
  <si>
    <t>Establish and manage cryptographic keys when cryptography is employed within the system in accordance with the following key management requirements: [Assignment: organization-defined requirements for key generation, distribution, storage, access, and destruction].</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</si>
  <si>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</si>
  <si>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SC-12(1)</t>
  </si>
  <si>
    <t>SC-13</t>
  </si>
  <si>
    <t>a. Determine the [Assignment: organization-defined cryptographic uses]; and
b. Implement the following types of cryptography required for each specified cryptographic use: [Assignment: organization-defined types of cryptography for each specified cryptographic use].</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</si>
  <si>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</si>
  <si>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SC-15</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</si>
  <si>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</si>
  <si>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</si>
  <si>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SC-17</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</si>
  <si>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</si>
  <si>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Public key infrastructure (PKI)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</si>
  <si>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SC-18</t>
  </si>
  <si>
    <t>a. Define acceptable and unacceptable mobile code and mobile code technologies; and
b. Authorize, monitor, and control the use of mobile code within the system.</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</si>
  <si>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</si>
  <si>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SC-20</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</si>
  <si>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</si>
  <si>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</si>
  <si>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SC-21</t>
  </si>
  <si>
    <t>Request and perform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</si>
  <si>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</si>
  <si>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SC-22</t>
  </si>
  <si>
    <t>Ensure the systems that collectively provide name/address resolution service for an organization are fault-tolerant and implement internal and external role separation.</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</si>
  <si>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</si>
  <si>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SC-23</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</si>
  <si>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</si>
  <si>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SC-24</t>
  </si>
  <si>
    <t>SC-28</t>
  </si>
  <si>
    <t>Protect the [Selection (one or more): confidentiality; integrity] of the following information at rest: [Assignment: organization-defined information at rest].</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</si>
  <si>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</si>
  <si>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SC-28(1)</t>
  </si>
  <si>
    <t>Implement cryptographic mechanisms to prevent unauthorized disclosure and modification of the following information at rest on [Assignment: organization-defined system components or media]: [Assignment: organization-defined information].</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</si>
  <si>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</si>
  <si>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SC-39</t>
  </si>
  <si>
    <t>Maintain a separate execution domain for each executing system process.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</si>
  <si>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</si>
  <si>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SI-1</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</si>
  <si>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</si>
  <si>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</si>
  <si>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SI-2</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</si>
  <si>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</si>
  <si>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</si>
  <si>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SI-2(2)</t>
  </si>
  <si>
    <t>Determine if system components have applicable security-relevant software and firmware updates installed using [Assignment: organization-defined automated mechanisms] [Assignment: organization-defined frequency].</t>
  </si>
  <si>
    <t>Automated mechanisms can track and determine the status of known flaws for system components.</t>
  </si>
  <si>
    <t>SI-3</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</si>
  <si>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</si>
  <si>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</si>
  <si>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SI-4</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</si>
  <si>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</si>
  <si>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</si>
  <si>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SI-4(2)</t>
  </si>
  <si>
    <t>Employ automated tools and mechanisms to support near real-time analysis of events.</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</si>
  <si>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</si>
  <si>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SI-4(4)</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</si>
  <si>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</si>
  <si>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</si>
  <si>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SI-4(5)</t>
  </si>
  <si>
    <t>Alert [Assignment: organization-defined personnel or roles] when the following system-generated indications of compromise or potential compromise occur: [Assignment: organization-defined compromise indicators].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</si>
  <si>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</si>
  <si>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SI-4(10)</t>
  </si>
  <si>
    <t>SI-4(12)</t>
  </si>
  <si>
    <t>SI-4(14)</t>
  </si>
  <si>
    <t>SI-4(20)</t>
  </si>
  <si>
    <t>SI-4(22)</t>
  </si>
  <si>
    <t>SI-5</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</si>
  <si>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</si>
  <si>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</si>
  <si>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SI-5(1)</t>
  </si>
  <si>
    <t>SI-6</t>
  </si>
  <si>
    <t>SI-7</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</si>
  <si>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</si>
  <si>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</si>
  <si>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SI-7(1)</t>
  </si>
  <si>
    <t>Perform an integrity check of [Assignment: organization-defined software, firmware, and information] [Selection (one or more): at startup; at [Assignment: organization-defined transitional states or security-relevant events]; [Assignment: organization-defined frequency]].</t>
  </si>
  <si>
    <t>Security-relevant events include the identification of new threats to which organizational systems are susceptible and the installation of new hardware, software, or firmware. Transitional states include system startup, restart, shutdown, and abort.</t>
  </si>
  <si>
    <t>SI-7(2)</t>
  </si>
  <si>
    <t>SI-7(5)</t>
  </si>
  <si>
    <t>SI-7(7)</t>
  </si>
  <si>
    <t>Incorporate the detection of the following unauthorized changes into the organizational incident response capability: [Assignment: organization-defined security-relevant changes to the system].</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</si>
  <si>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</si>
  <si>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SI-7(15)</t>
  </si>
  <si>
    <t>SI-8</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</si>
  <si>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</si>
  <si>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</si>
  <si>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SI-8(2)</t>
  </si>
  <si>
    <t>Automatically update spam protection mechanisms [Assignment: organization-defined frequency].</t>
  </si>
  <si>
    <t>Using automated mechanisms to update spam protection mechanisms helps to ensure that updates occur on a regular basis and provide the latest content and protection capabilities.</t>
  </si>
  <si>
    <t>SI-10</t>
  </si>
  <si>
    <t>Check the validity of the following information inputs: [Assignment: organization-defined information inputs to the system].</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</si>
  <si>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</si>
  <si>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SI-11</t>
  </si>
  <si>
    <t>a. Generate error messages that provide information necessary for corrective actions without revealing information that could be exploited; and
b. Reveal error messages only to [Assignment: organization-defined personnel or roles].</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</si>
  <si>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</si>
  <si>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SI-12</t>
  </si>
  <si>
    <t>Manage and retain information within the system and information output from the system in accordance with applicable laws, executive orders, directives, regulations, policies, standards, guidelines and operational requirements.</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</si>
  <si>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</si>
  <si>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SI-16</t>
  </si>
  <si>
    <t>Implement the following controls to protect the system memory from unauthorized code execution: [Assignment: organization-defined controls].</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</si>
  <si>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</si>
  <si>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Supply Chain Risk Management</t>
  </si>
  <si>
    <t>SR-1</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</si>
  <si>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</si>
  <si>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incidents or breaches, or changes in applicable laws, executive orders, directives, regulations, policies, standards, and guidelines. Simply restating controls does not constitute an organizational policy or procedure.</t>
  </si>
  <si>
    <t>SR-2</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</si>
  <si>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</si>
  <si>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</si>
  <si>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SR-2(1)</t>
  </si>
  <si>
    <t>Establish a supply chain risk management team consisting of [Assignment: organization-defined personnel, roles, and responsibilities] to lead and support the following SCRM activities: [Assignment: organization-defined supply chain risk management activities].</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</si>
  <si>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</si>
  <si>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SR-3</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</si>
  <si>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</si>
  <si>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</si>
  <si>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SR-5</t>
  </si>
  <si>
    <t>Employ the following acquisition strategies, contract tools, and procurement methods to protect against, identify, and mitigate supply chain risks: [Assignment: organization-defined acquisition strategies, contract tools, and procurement methods].</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</si>
  <si>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</si>
  <si>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SR-6</t>
  </si>
  <si>
    <t>Assess and review the supply chain-related risks associated with suppliers or contractors and the system, system component, or system service they provide [Assignment: organization-defined frequency].</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</si>
  <si>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</si>
  <si>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SR-8</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</si>
  <si>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</si>
  <si>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</si>
  <si>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SR-9</t>
  </si>
  <si>
    <t>SR-9(1)</t>
  </si>
  <si>
    <t>SR-10</t>
  </si>
  <si>
    <t>Inspect the following systems or system components [Selection (one or more): at random; at [Assignment: organization-defined frequency], upon [Assignment: organization-defined indications of need for inspection]] to detect tampering: [Assignment: organization-defined systems or system components].</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</si>
  <si>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</si>
  <si>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SR-11</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</si>
  <si>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</si>
  <si>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</si>
  <si>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SR-11(1)</t>
  </si>
  <si>
    <t>Train [Assignment: organization-defined personnel or roles] to detect counterfeit system components (including hardware, software, and firmware).</t>
  </si>
  <si>
    <t>SR-11(2)</t>
  </si>
  <si>
    <t>Maintain configuration control over the following system components awaiting service or repair and serviced or repaired components awaiting return to service: [Assignment: organization-defined system components].</t>
  </si>
  <si>
    <t>SR-12</t>
  </si>
  <si>
    <t>Dispose of [Assignment: organization-defined data, documentation, tools, or system components] using the following techniques and methods: [Assignment: organization-defined techniques and methods].</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</si>
  <si>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</si>
  <si>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 xml:space="preserve">Interview individuals based on the questions below according to the security requirements of NIST 800-53B R5
Select the status from the drop down selections in the status column
Document control implementation in the Implementation field
</t>
  </si>
  <si>
    <t>SORT-AS</t>
  </si>
  <si>
    <t>Control Identifier</t>
  </si>
  <si>
    <t>Control (or Control Enhancement) Name</t>
  </si>
  <si>
    <t>Withdrawn</t>
  </si>
  <si>
    <t>Privacy Baseline</t>
  </si>
  <si>
    <t>Security Control Baseline - Low</t>
  </si>
  <si>
    <t>Security Control Baseline - Moderate</t>
  </si>
  <si>
    <t>Security Control Baseline - High</t>
  </si>
  <si>
    <t>AC-01-00</t>
  </si>
  <si>
    <t>Policy and Procedures</t>
  </si>
  <si>
    <t xml:space="preserve">x </t>
  </si>
  <si>
    <t>x</t>
  </si>
  <si>
    <t>AC-02-00</t>
  </si>
  <si>
    <t>Account Management</t>
  </si>
  <si>
    <t>AC-02-01</t>
  </si>
  <si>
    <t>Account Management | Automated System Account Management</t>
  </si>
  <si>
    <t>AC-02-02</t>
  </si>
  <si>
    <t>Account Management | Automated Temporary and Emergency Account Management</t>
  </si>
  <si>
    <t>AC-02-03</t>
  </si>
  <si>
    <t>Account Management | Disable Accounts</t>
  </si>
  <si>
    <t>AC-02-04</t>
  </si>
  <si>
    <t>Account Management | Automated Audit Actions</t>
  </si>
  <si>
    <t>AC-02-05</t>
  </si>
  <si>
    <t>Account Management | Inactivity Logout</t>
  </si>
  <si>
    <t>AC-02-11</t>
  </si>
  <si>
    <t>Account Management | Usage Conditions</t>
  </si>
  <si>
    <t>AC-02-12</t>
  </si>
  <si>
    <t>Account Management | Account Monitoring for Atypical Usage</t>
  </si>
  <si>
    <t>AC-02-13</t>
  </si>
  <si>
    <t>Account Management | Disable Accounts for High-risk Individuals</t>
  </si>
  <si>
    <t>AC-03-00</t>
  </si>
  <si>
    <t>Access Enforcement</t>
  </si>
  <si>
    <t>AC-04-00</t>
  </si>
  <si>
    <t>Information Flow Enforcement</t>
  </si>
  <si>
    <t>AC-04-04</t>
  </si>
  <si>
    <t>Information Flow Enforcement | Flow Control of Encrypted Information</t>
  </si>
  <si>
    <t>AC-05-00</t>
  </si>
  <si>
    <t>Separation of Duties</t>
  </si>
  <si>
    <t>AC-06-00</t>
  </si>
  <si>
    <t>Least Privilege</t>
  </si>
  <si>
    <t>AC-06-01</t>
  </si>
  <si>
    <t>Least Privilege | Authorize Access to Security Functions</t>
  </si>
  <si>
    <t>AC-06-02</t>
  </si>
  <si>
    <t>Least Privilege | Non-privileged Access for Nonsecurity Functions</t>
  </si>
  <si>
    <t>AC-06-03</t>
  </si>
  <si>
    <t>Least Privilege | Network Access to Privileged Commands</t>
  </si>
  <si>
    <t>AC-06-05</t>
  </si>
  <si>
    <t>Least Privilege | Privileged Accounts</t>
  </si>
  <si>
    <t>AC-06-07</t>
  </si>
  <si>
    <t>Least Privilege | Review of User Privileges</t>
  </si>
  <si>
    <t>AC-06-09</t>
  </si>
  <si>
    <t>Least Privilege | Log Use of Privileged Functions</t>
  </si>
  <si>
    <t>AC-06-10</t>
  </si>
  <si>
    <t>Least Privilege | Prohibit Non-privileged Users from Executing Privileged Functions</t>
  </si>
  <si>
    <t>AC-07-00</t>
  </si>
  <si>
    <t>Unsuccessful Logon Attempts</t>
  </si>
  <si>
    <t>AC-08-00</t>
  </si>
  <si>
    <t>System Use Notification</t>
  </si>
  <si>
    <t>AC-10-00</t>
  </si>
  <si>
    <t>Concurrent Session Control</t>
  </si>
  <si>
    <t>AC-11-00</t>
  </si>
  <si>
    <t>Device Lock</t>
  </si>
  <si>
    <t>AC-11-01</t>
  </si>
  <si>
    <t>Device Lock | Pattern-hiding Displays</t>
  </si>
  <si>
    <t>AC-12-00</t>
  </si>
  <si>
    <t>Session Termination</t>
  </si>
  <si>
    <t>AC-14-00</t>
  </si>
  <si>
    <t>Permitted Actions Without Identification or Authentication</t>
  </si>
  <si>
    <t>AC-17-00</t>
  </si>
  <si>
    <t>Remote Access</t>
  </si>
  <si>
    <t>AC-17-01</t>
  </si>
  <si>
    <t>Remote Access | Monitoring and Control</t>
  </si>
  <si>
    <t>AC-17-02</t>
  </si>
  <si>
    <t>Remote Access | Protection of Confidentiality and Integrity Using Encryption</t>
  </si>
  <si>
    <t>AC-17-03</t>
  </si>
  <si>
    <t>Remote Access | Managed Access Control Points</t>
  </si>
  <si>
    <t>AC-17-04</t>
  </si>
  <si>
    <t>Remote Access | Privileged Commands and Access</t>
  </si>
  <si>
    <t>AC-18-00</t>
  </si>
  <si>
    <t>Wireless Access</t>
  </si>
  <si>
    <t>AC-18-01</t>
  </si>
  <si>
    <t>Wireless Access | Authentication and Encryption</t>
  </si>
  <si>
    <t>AC-18-03</t>
  </si>
  <si>
    <t>Wireless Access | Disable Wireless Networking</t>
  </si>
  <si>
    <t>AC-18-04</t>
  </si>
  <si>
    <t>Wireless Access | Restrict Configurations by Users</t>
  </si>
  <si>
    <t>AC-18-05</t>
  </si>
  <si>
    <t>Wireless Access | Antennas and Transmission Power Levels</t>
  </si>
  <si>
    <t>AC-19-00</t>
  </si>
  <si>
    <t>Access Control for Mobile Devices</t>
  </si>
  <si>
    <t>AC-19-05</t>
  </si>
  <si>
    <t>Access Control for Mobile Devices | Full Device or Container-based Encryption</t>
  </si>
  <si>
    <t>AC-20-00</t>
  </si>
  <si>
    <t>Use of External Systems</t>
  </si>
  <si>
    <t>AC-20-01</t>
  </si>
  <si>
    <t>Use of External Systems | Limits on Authorized Use</t>
  </si>
  <si>
    <t>AC-20-02</t>
  </si>
  <si>
    <t>Use of External Systems | Portable Storage Devices — Restricted Use</t>
  </si>
  <si>
    <t>AC-21-00</t>
  </si>
  <si>
    <t>Information Sharing</t>
  </si>
  <si>
    <t>AC-22-00</t>
  </si>
  <si>
    <t>Publicly Accessible Content</t>
  </si>
  <si>
    <t>AT-01-00</t>
  </si>
  <si>
    <t>AT-02-00</t>
  </si>
  <si>
    <t>Literacy Training and Awareness</t>
  </si>
  <si>
    <t>AT-02-02</t>
  </si>
  <si>
    <t>Literacy Training and Awareness | Insider Threat</t>
  </si>
  <si>
    <t>AT-02-03</t>
  </si>
  <si>
    <t>Literacy Training and Awareness | Social Engineering and Mining</t>
  </si>
  <si>
    <t>AT-03-00</t>
  </si>
  <si>
    <t>Role-based Training</t>
  </si>
  <si>
    <t>AT-04-00</t>
  </si>
  <si>
    <t>Training Records</t>
  </si>
  <si>
    <t>AU-01-00</t>
  </si>
  <si>
    <t>AU-02-00</t>
  </si>
  <si>
    <t>Event Logging</t>
  </si>
  <si>
    <t>AU-03-00</t>
  </si>
  <si>
    <t>Content of Audit Records</t>
  </si>
  <si>
    <t>AU-03-01</t>
  </si>
  <si>
    <t>Content of Audit Records | Additional Audit Information</t>
  </si>
  <si>
    <t>AU-04-00</t>
  </si>
  <si>
    <t>Audit Log Storage Capacity</t>
  </si>
  <si>
    <t>AU-05-00</t>
  </si>
  <si>
    <t>Response to Audit Logging Process Failures</t>
  </si>
  <si>
    <t>AU-05-01</t>
  </si>
  <si>
    <t>Response to Audit Logging Process Failures | Storage Capacity Warning</t>
  </si>
  <si>
    <t>AU-05-02</t>
  </si>
  <si>
    <t>Response to Audit Logging Process Failures | Real-time Alerts</t>
  </si>
  <si>
    <t>AU-06-00</t>
  </si>
  <si>
    <t>Audit Record Review, Analysis, and Reporting</t>
  </si>
  <si>
    <t>AU-06-01</t>
  </si>
  <si>
    <t>Audit Record Review, Analysis, and Reporting | Automated Process Integration</t>
  </si>
  <si>
    <t>AU-06-03</t>
  </si>
  <si>
    <t>Audit Record Review, Analysis, and Reporting | Correlate Audit Record Repositories</t>
  </si>
  <si>
    <t>AU-06-05</t>
  </si>
  <si>
    <t>Audit Record Review, Analysis, and Reporting | Integrated Analysis of Audit Records</t>
  </si>
  <si>
    <t>AU-06-06</t>
  </si>
  <si>
    <t>Audit Record Review, Analysis, and Reporting | Correlation with Physical Monitoring</t>
  </si>
  <si>
    <t>AU-07-00</t>
  </si>
  <si>
    <t>Audit Record Reduction and Report Generation</t>
  </si>
  <si>
    <t>AU-07-01</t>
  </si>
  <si>
    <t>Audit Record Reduction and Report Generation | Automatic Processing</t>
  </si>
  <si>
    <t>AU-08-00</t>
  </si>
  <si>
    <t>Time Stamps</t>
  </si>
  <si>
    <t>AU-09-00</t>
  </si>
  <si>
    <t>Protection of Audit Information</t>
  </si>
  <si>
    <t>AU-09-02</t>
  </si>
  <si>
    <t>Protection of Audit Information | Store on Separate Physical Systems or Components</t>
  </si>
  <si>
    <t>AU-09-03</t>
  </si>
  <si>
    <t>Protection of Audit Information | Cryptographic Protection</t>
  </si>
  <si>
    <t>AU-09-04</t>
  </si>
  <si>
    <t>Protection of Audit Information | Access by Subset of Privileged Users</t>
  </si>
  <si>
    <t>AU-10-00</t>
  </si>
  <si>
    <t>Non-repudiation</t>
  </si>
  <si>
    <t>AU-11-00</t>
  </si>
  <si>
    <t>Audit Record Retention</t>
  </si>
  <si>
    <t>AU-12-00</t>
  </si>
  <si>
    <t>Audit Record Generation</t>
  </si>
  <si>
    <t>AU-12-01</t>
  </si>
  <si>
    <t>Audit Record Generation | System-wide and Time-correlated Audit Trail</t>
  </si>
  <si>
    <t>AU-12-03</t>
  </si>
  <si>
    <t>Audit Record Generation | Changes by Authorized Individuals</t>
  </si>
  <si>
    <t>CA-01-00</t>
  </si>
  <si>
    <t>CA-02-00</t>
  </si>
  <si>
    <t>Control Assessments</t>
  </si>
  <si>
    <t>CA-02-01</t>
  </si>
  <si>
    <t>Control Assessments | Independent Assessors</t>
  </si>
  <si>
    <t>CA-02-02</t>
  </si>
  <si>
    <t>Control Assessments | Specialized Assessments</t>
  </si>
  <si>
    <t>CA-03-00</t>
  </si>
  <si>
    <t>Information Exchange</t>
  </si>
  <si>
    <t>CA-03-06</t>
  </si>
  <si>
    <t>Information Exchange | Transfer Authorizations</t>
  </si>
  <si>
    <t>CA-05-00</t>
  </si>
  <si>
    <t>Plan of Action and Milestones</t>
  </si>
  <si>
    <t>CA-06-00</t>
  </si>
  <si>
    <t>Authorization</t>
  </si>
  <si>
    <t>CA-07-00</t>
  </si>
  <si>
    <t>Continuous Monitoring</t>
  </si>
  <si>
    <t>CA-07-01</t>
  </si>
  <si>
    <t>Continuous Monitoring | Independent Assessment</t>
  </si>
  <si>
    <t>CA-07-04</t>
  </si>
  <si>
    <t>Continuous Monitoring | Risk Monitoring</t>
  </si>
  <si>
    <t>CA-08-00</t>
  </si>
  <si>
    <t>Penetration Testing</t>
  </si>
  <si>
    <t>CA-08-01</t>
  </si>
  <si>
    <t>Penetration Testing | Independent Penetration Testing Agent or Team</t>
  </si>
  <si>
    <t>CA-09-00</t>
  </si>
  <si>
    <t>Internal System Connections</t>
  </si>
  <si>
    <t>CM-01-00</t>
  </si>
  <si>
    <t>CM-02-00</t>
  </si>
  <si>
    <t>Baseline Configuration</t>
  </si>
  <si>
    <t>CM-02-02</t>
  </si>
  <si>
    <t>Baseline Configuration | Automation Support for Accuracy and Currency</t>
  </si>
  <si>
    <t>CM-02-03</t>
  </si>
  <si>
    <t>Baseline Configuration | Retention of Previous Configurations</t>
  </si>
  <si>
    <t>CM-02-07</t>
  </si>
  <si>
    <t>Baseline Configuration | Configure Systems and Components for High-risk Areas</t>
  </si>
  <si>
    <t>CM-03-00</t>
  </si>
  <si>
    <t>Configuration Change Control</t>
  </si>
  <si>
    <t>CM-03-01</t>
  </si>
  <si>
    <t>Configuration Change Control | Automated Documentation, Notification, and Prohibition of Changes</t>
  </si>
  <si>
    <t>CM-03-02</t>
  </si>
  <si>
    <t>Configuration Change Control | Testing, Validation, and Documentation of Changes</t>
  </si>
  <si>
    <t>CM-03-04</t>
  </si>
  <si>
    <t>Configuration Change Control | Security and Privacy Representatives</t>
  </si>
  <si>
    <t>CM-03-06</t>
  </si>
  <si>
    <t>Configuration Change Control | Cryptography Management</t>
  </si>
  <si>
    <t>CM-04-00</t>
  </si>
  <si>
    <t>Impact Analyses</t>
  </si>
  <si>
    <t>CM-04-01</t>
  </si>
  <si>
    <t>Impact Analyses | Separate Test Environments</t>
  </si>
  <si>
    <t>CM-04-02</t>
  </si>
  <si>
    <t>Impact Analyses | Verification of Controls</t>
  </si>
  <si>
    <t>CM-05-00</t>
  </si>
  <si>
    <t>Access Restrictions for Change</t>
  </si>
  <si>
    <t>CM-05-01</t>
  </si>
  <si>
    <t>Access Restrictions for Change | Automated Access Enforcement and Audit Records</t>
  </si>
  <si>
    <t>CM-06-00</t>
  </si>
  <si>
    <t>Configuration Settings</t>
  </si>
  <si>
    <t>CM-06-01</t>
  </si>
  <si>
    <t>Configuration Settings | Automated Management, Application, and Verification</t>
  </si>
  <si>
    <t>CM-06-02</t>
  </si>
  <si>
    <t>Configuration Settings | Respond to Unauthorized Changes</t>
  </si>
  <si>
    <t>CM-07-00</t>
  </si>
  <si>
    <t>Least Functionality</t>
  </si>
  <si>
    <t>CM-07-01</t>
  </si>
  <si>
    <t>Least Functionality | Periodic Review</t>
  </si>
  <si>
    <t>CM-07-02</t>
  </si>
  <si>
    <t>Least Functionality | Prevent Program Execution</t>
  </si>
  <si>
    <t>CM-07-05</t>
  </si>
  <si>
    <t>Least Functionality | Authorized Software</t>
  </si>
  <si>
    <t>CM-08-00</t>
  </si>
  <si>
    <t>System Component Inventory</t>
  </si>
  <si>
    <t>CM-08-01</t>
  </si>
  <si>
    <t>System Component Inventory | Updates During Installation and Removal</t>
  </si>
  <si>
    <t>CM-08-02</t>
  </si>
  <si>
    <t>System Component Inventory | Automated Maintenance</t>
  </si>
  <si>
    <t>CM-08-03</t>
  </si>
  <si>
    <t>System Component Inventory | Automated Unauthorized Component Detection</t>
  </si>
  <si>
    <t>CM-08-04</t>
  </si>
  <si>
    <t>System Component Inventory | Accountability Information</t>
  </si>
  <si>
    <t>CM-09-00</t>
  </si>
  <si>
    <t>Configuration Management Plan</t>
  </si>
  <si>
    <t>CM-10-00</t>
  </si>
  <si>
    <t>Software Usage Restrictions</t>
  </si>
  <si>
    <t>CM-11-00</t>
  </si>
  <si>
    <t>User-installed Software</t>
  </si>
  <si>
    <t>CM-12-00</t>
  </si>
  <si>
    <t>Information Location</t>
  </si>
  <si>
    <t>CM-12-01</t>
  </si>
  <si>
    <t>Information Location | Automated Tools to Support Information Location</t>
  </si>
  <si>
    <t>CP-01-00</t>
  </si>
  <si>
    <t>CP-02-00</t>
  </si>
  <si>
    <t>Contingency Plan</t>
  </si>
  <si>
    <t>CP-02-01</t>
  </si>
  <si>
    <t>Contingency Plan | Coordinate with Related Plans</t>
  </si>
  <si>
    <t>CP-02-02</t>
  </si>
  <si>
    <t>Contingency Plan | Capacity Planning</t>
  </si>
  <si>
    <t>CP-02-03</t>
  </si>
  <si>
    <t>Contingency Plan | Resume Mission and Business Functions</t>
  </si>
  <si>
    <t>CP-02-05</t>
  </si>
  <si>
    <t>Contingency Plan | Continue Mission and Business Functions</t>
  </si>
  <si>
    <t>CP-02-08</t>
  </si>
  <si>
    <t>Contingency Plan | Identify Critical Assets</t>
  </si>
  <si>
    <t>CP-03-00</t>
  </si>
  <si>
    <t>Contingency Training</t>
  </si>
  <si>
    <t>CP-03-01</t>
  </si>
  <si>
    <t>Contingency Training | Simulated Events</t>
  </si>
  <si>
    <t>CP-04-00</t>
  </si>
  <si>
    <t>Contingency Plan Testing</t>
  </si>
  <si>
    <t>CP-04-01</t>
  </si>
  <si>
    <t>Contingency Plan Testing | Coordinate with Related Plans</t>
  </si>
  <si>
    <t>CP-04-02</t>
  </si>
  <si>
    <t>Contingency Plan Testing | Alternate Processing Site</t>
  </si>
  <si>
    <t>CP-06-00</t>
  </si>
  <si>
    <t>Alternate Storage Site</t>
  </si>
  <si>
    <t>CP-06-01</t>
  </si>
  <si>
    <t>Alternate Storage Site | Separation from Primary Site</t>
  </si>
  <si>
    <t>CP-06-02</t>
  </si>
  <si>
    <t>Alternate Storage Site | Recovery Time and Recovery Point Objectives</t>
  </si>
  <si>
    <t>CP-06-03</t>
  </si>
  <si>
    <t>Alternate Storage Site | Accessibility</t>
  </si>
  <si>
    <t>CP-07-00</t>
  </si>
  <si>
    <t>Alternate Processing Site</t>
  </si>
  <si>
    <t>CP-07-01</t>
  </si>
  <si>
    <t>Alternate Processing Site | Separation from Primary Site</t>
  </si>
  <si>
    <t>CP-07-02</t>
  </si>
  <si>
    <t>Alternate Processing Site | Accessibility</t>
  </si>
  <si>
    <t>CP-07-03</t>
  </si>
  <si>
    <t>Alternate Processing Site | Priority of Service</t>
  </si>
  <si>
    <t>CP-07-04</t>
  </si>
  <si>
    <t>Alternate Processing Site | Preparation for Use</t>
  </si>
  <si>
    <t>CP-08-00</t>
  </si>
  <si>
    <t>Telecommunications Services</t>
  </si>
  <si>
    <t>CP-08-01</t>
  </si>
  <si>
    <t>Telecommunications Services | Priority of Service Provisions</t>
  </si>
  <si>
    <t>CP-08-02</t>
  </si>
  <si>
    <t>Telecommunications Services | Single Points of Failure</t>
  </si>
  <si>
    <t>CP-08-03</t>
  </si>
  <si>
    <t>Telecommunications Services | Separation of Primary and Alternate Providers</t>
  </si>
  <si>
    <t>CP-08-04</t>
  </si>
  <si>
    <t>Telecommunications Services | Provider Contingency Plan</t>
  </si>
  <si>
    <t>CP-09-00</t>
  </si>
  <si>
    <t>System Backup</t>
  </si>
  <si>
    <t>CP-09-01</t>
  </si>
  <si>
    <t>System Backup | Testing for Reliability and Integrity</t>
  </si>
  <si>
    <t>CP-09-02</t>
  </si>
  <si>
    <t>System Backup | Test Restoration Using Sampling</t>
  </si>
  <si>
    <t>CP-09-03</t>
  </si>
  <si>
    <t>System Backup | Separate Storage for Critical Information</t>
  </si>
  <si>
    <t>CP-09-05</t>
  </si>
  <si>
    <t>System Backup | Transfer to Alternate Storage Site</t>
  </si>
  <si>
    <t>CP-09-08</t>
  </si>
  <si>
    <t>System Backup | Cryptographic Protection</t>
  </si>
  <si>
    <t>CP-10-00</t>
  </si>
  <si>
    <t>System Recovery and Reconstitution</t>
  </si>
  <si>
    <t>CP-10-02</t>
  </si>
  <si>
    <t>System Recovery and Reconstitution | Transaction Recovery</t>
  </si>
  <si>
    <t>CP-10-04</t>
  </si>
  <si>
    <t>System Recovery and Reconstitution | Restore Within Time Period</t>
  </si>
  <si>
    <t>IA-01-00</t>
  </si>
  <si>
    <t>IA-02-00</t>
  </si>
  <si>
    <t>Identification and Authentication (organizational Users)</t>
  </si>
  <si>
    <t>IA-02-01</t>
  </si>
  <si>
    <t>Identification and Authentication (organizational Users) | Multi-factor Authentication to Privileged Accounts</t>
  </si>
  <si>
    <t>IA-02-02</t>
  </si>
  <si>
    <t>Identification and Authentication (organizational Users) | Multi-factor Authentication to Non-privileged Accounts</t>
  </si>
  <si>
    <t>IA-02-05</t>
  </si>
  <si>
    <t>Identification and Authentication (organizational Users) | Individual Authentication with Group Authentication</t>
  </si>
  <si>
    <t>IA-02-08</t>
  </si>
  <si>
    <t>Identification and Authentication (organizational Users) | Access to Accounts — Replay Resistant</t>
  </si>
  <si>
    <t>IA-02-12</t>
  </si>
  <si>
    <t>Identification and Authentication (organizational Users) | Acceptance of PIV Credentials</t>
  </si>
  <si>
    <t>IA-03-00</t>
  </si>
  <si>
    <t>Device Identification and Authentication</t>
  </si>
  <si>
    <t>IA-04-00</t>
  </si>
  <si>
    <t>Identifier Management</t>
  </si>
  <si>
    <t>IA-04-04</t>
  </si>
  <si>
    <t>Identifier Management | Identify User Status</t>
  </si>
  <si>
    <t>IA-05-00</t>
  </si>
  <si>
    <t>Authenticator Management</t>
  </si>
  <si>
    <t>IA-05-01</t>
  </si>
  <si>
    <t>Authenticator Management | Password-based Authentication</t>
  </si>
  <si>
    <t>IA-05-02</t>
  </si>
  <si>
    <t>Authenticator Management | Public Key-based Authentication</t>
  </si>
  <si>
    <t>IA-05-06</t>
  </si>
  <si>
    <t>Authenticator Management | Protection of Authenticators</t>
  </si>
  <si>
    <t>IA-06-00</t>
  </si>
  <si>
    <t>Authentication Feedback</t>
  </si>
  <si>
    <t>IA-07-00</t>
  </si>
  <si>
    <t>Cryptographic Module Authentication</t>
  </si>
  <si>
    <t>IA-08-00</t>
  </si>
  <si>
    <t>Identification and Authentication (non-organizational Users)</t>
  </si>
  <si>
    <t>IA-08-01</t>
  </si>
  <si>
    <t>Identification and Authentication (non-organizational Users) | Acceptance of PIV Credentials from Other Agencies</t>
  </si>
  <si>
    <t>IA-08-02</t>
  </si>
  <si>
    <t>Identification and Authentication (non-organizational Users) | Acceptance of External Authenticators</t>
  </si>
  <si>
    <t>IA-08-04</t>
  </si>
  <si>
    <t>Identification and Authentication (non-organizational Users) | Use of Defined Profiles</t>
  </si>
  <si>
    <t>IA-11-00</t>
  </si>
  <si>
    <t>Re-authentication</t>
  </si>
  <si>
    <t>IA-12-00</t>
  </si>
  <si>
    <t>Identity Proofing</t>
  </si>
  <si>
    <t>IA-12-02</t>
  </si>
  <si>
    <t>Identity Proofing | Identity Evidence</t>
  </si>
  <si>
    <t>IA-12-03</t>
  </si>
  <si>
    <t>Identity Proofing | Identity Evidence Validation and Verification</t>
  </si>
  <si>
    <t>IA-12-04</t>
  </si>
  <si>
    <t>Identity Proofing | In-person Validation and Verification</t>
  </si>
  <si>
    <t>IA-12-05</t>
  </si>
  <si>
    <t>Identity Proofing | Address Confirmation</t>
  </si>
  <si>
    <t>IR-01-00</t>
  </si>
  <si>
    <t>IR-02-00</t>
  </si>
  <si>
    <t>Incident Response Training</t>
  </si>
  <si>
    <t>IR-02-01</t>
  </si>
  <si>
    <t>Incident Response Training | Simulated Events</t>
  </si>
  <si>
    <t>IR-02-02</t>
  </si>
  <si>
    <t>Incident Response Training | Automated Training Environments</t>
  </si>
  <si>
    <t>IR-03-00</t>
  </si>
  <si>
    <t>Incident Response Testing</t>
  </si>
  <si>
    <t>IR-03-02</t>
  </si>
  <si>
    <t>Incident Response Testing | Coordination with Related Plans</t>
  </si>
  <si>
    <t>IR-04-00</t>
  </si>
  <si>
    <t>Incident Handling</t>
  </si>
  <si>
    <t>IR-04-01</t>
  </si>
  <si>
    <t>Incident Handling | Automated Incident Handling Processes</t>
  </si>
  <si>
    <t>IR-04-04</t>
  </si>
  <si>
    <t>Incident Handling | Information Correlation</t>
  </si>
  <si>
    <t>IR-04-11</t>
  </si>
  <si>
    <t>Incident Handling | Integrated Incident Response Team</t>
  </si>
  <si>
    <t>IR-05-00</t>
  </si>
  <si>
    <t>Incident Monitoring</t>
  </si>
  <si>
    <t>IR-05-01</t>
  </si>
  <si>
    <t>Incident Monitoring | Automated Tracking, Data Collection, and Analysis</t>
  </si>
  <si>
    <t>IR-06-00</t>
  </si>
  <si>
    <t>Incident Reporting</t>
  </si>
  <si>
    <t>IR-06-01</t>
  </si>
  <si>
    <t>Incident Reporting | Automated Reporting</t>
  </si>
  <si>
    <t>IR-06-03</t>
  </si>
  <si>
    <t>Incident Reporting | Supply Chain Coordination</t>
  </si>
  <si>
    <t>IR-07-00</t>
  </si>
  <si>
    <t>Incident Response Assistance</t>
  </si>
  <si>
    <t>IR-07-01</t>
  </si>
  <si>
    <t>Incident Response Assistance | Automation Support for Availability of Information and Support</t>
  </si>
  <si>
    <t>IR-08-00</t>
  </si>
  <si>
    <t>Incident Response Plan</t>
  </si>
  <si>
    <t>MA-01-00</t>
  </si>
  <si>
    <t>MA-02-00</t>
  </si>
  <si>
    <t>Controlled Maintenance</t>
  </si>
  <si>
    <t>MA-02-02</t>
  </si>
  <si>
    <t>Controlled Maintenance | Automated Maintenance Activities</t>
  </si>
  <si>
    <t>MA-03-00</t>
  </si>
  <si>
    <t>Maintenance Tools</t>
  </si>
  <si>
    <t>MA-03-01</t>
  </si>
  <si>
    <t>Maintenance Tools | Inspect Tools</t>
  </si>
  <si>
    <t>MA-03-02</t>
  </si>
  <si>
    <t>Maintenance Tools | Inspect Media</t>
  </si>
  <si>
    <t>MA-03-03</t>
  </si>
  <si>
    <t>Maintenance Tools | Prevent Unauthorized Removal</t>
  </si>
  <si>
    <t>MA-04-00</t>
  </si>
  <si>
    <t>Nonlocal Maintenance</t>
  </si>
  <si>
    <t>MA-04-03</t>
  </si>
  <si>
    <t>Nonlocal Maintenance | Comparable Security and Sanitization</t>
  </si>
  <si>
    <t>MA-05-00</t>
  </si>
  <si>
    <t>Maintenance Personnel</t>
  </si>
  <si>
    <t>MA-05-01</t>
  </si>
  <si>
    <t>Maintenance Personnel | Individuals Without Appropriate Access</t>
  </si>
  <si>
    <t>MA-06-00</t>
  </si>
  <si>
    <t>Timely Maintenance</t>
  </si>
  <si>
    <t>MP-01-00</t>
  </si>
  <si>
    <t>MP-02-00</t>
  </si>
  <si>
    <t>Media Access</t>
  </si>
  <si>
    <t>MP-03-00</t>
  </si>
  <si>
    <t>Media Marking</t>
  </si>
  <si>
    <t>MP-04-00</t>
  </si>
  <si>
    <t>Media Storage</t>
  </si>
  <si>
    <t>MP-05-00</t>
  </si>
  <si>
    <t>Media Transport</t>
  </si>
  <si>
    <t>MP-06-00</t>
  </si>
  <si>
    <t>Media Sanitization</t>
  </si>
  <si>
    <t>MP-06-01</t>
  </si>
  <si>
    <t>Media Sanitization | Review, Approve, Track, Document, and Verify</t>
  </si>
  <si>
    <t>MP-06-02</t>
  </si>
  <si>
    <t>Media Sanitization | Equipment Testing</t>
  </si>
  <si>
    <t>MP-06-03</t>
  </si>
  <si>
    <t>Media Sanitization | Nondestructive Techniques</t>
  </si>
  <si>
    <t>MP-07-00</t>
  </si>
  <si>
    <t>Media Use</t>
  </si>
  <si>
    <t>PE-01-00</t>
  </si>
  <si>
    <t>PE-02-00</t>
  </si>
  <si>
    <t>Physical Access Authorizations</t>
  </si>
  <si>
    <t>PE-03-00</t>
  </si>
  <si>
    <t>Physical Access Control</t>
  </si>
  <si>
    <t>PE-03-01</t>
  </si>
  <si>
    <t>Physical Access Control | System Access</t>
  </si>
  <si>
    <t>PE-04-00</t>
  </si>
  <si>
    <t>Access Control for Transmission</t>
  </si>
  <si>
    <t>PE-05-00</t>
  </si>
  <si>
    <t>Access Control for Output Devices</t>
  </si>
  <si>
    <t>PE-06-00</t>
  </si>
  <si>
    <t>Monitoring Physical Access</t>
  </si>
  <si>
    <t>PE-06-01</t>
  </si>
  <si>
    <t>Monitoring Physical Access | Intrusion Alarms and Surveillance Equipment</t>
  </si>
  <si>
    <t>PE-06-04</t>
  </si>
  <si>
    <t>Monitoring Physical Access | Monitoring Physical Access to Systems</t>
  </si>
  <si>
    <t>PE-08-00</t>
  </si>
  <si>
    <t>Visitor Access Records</t>
  </si>
  <si>
    <t>PE-08-01</t>
  </si>
  <si>
    <t>Visitor Access Records | Automated Records Maintenance and Review</t>
  </si>
  <si>
    <t>PE-09-00</t>
  </si>
  <si>
    <t>Power Equipment and Cabling</t>
  </si>
  <si>
    <t>PE-10-00</t>
  </si>
  <si>
    <t>Emergency Shutoff</t>
  </si>
  <si>
    <t>PE-11-00</t>
  </si>
  <si>
    <t>Emergency Power</t>
  </si>
  <si>
    <t>PE-11-01</t>
  </si>
  <si>
    <t>Emergency Power | Alternate Power Supply — Minimal Operational Capability</t>
  </si>
  <si>
    <t>PE-12-00</t>
  </si>
  <si>
    <t>Emergency Lighting</t>
  </si>
  <si>
    <t>PE-13-00</t>
  </si>
  <si>
    <t>Fire Protection</t>
  </si>
  <si>
    <t>PE-13-01</t>
  </si>
  <si>
    <t>Fire Protection | Detection Systems – Automatic Activation and Notification</t>
  </si>
  <si>
    <t>PE-13-02</t>
  </si>
  <si>
    <t>Fire Protection | Suppression Systems – Automatic Activation and Notification</t>
  </si>
  <si>
    <t>PE-14-00</t>
  </si>
  <si>
    <t>Environmental Controls</t>
  </si>
  <si>
    <t>PE-15-00</t>
  </si>
  <si>
    <t>Water Damage Protection</t>
  </si>
  <si>
    <t>PE-15-01</t>
  </si>
  <si>
    <t>Water Damage Protection | Automation Support</t>
  </si>
  <si>
    <t>PE-16-00</t>
  </si>
  <si>
    <t>Delivery and Removal</t>
  </si>
  <si>
    <t>PE-17-00</t>
  </si>
  <si>
    <t>Alternate Work Site</t>
  </si>
  <si>
    <t>PE-18-00</t>
  </si>
  <si>
    <t>Location of System Components</t>
  </si>
  <si>
    <t>PL-01-00</t>
  </si>
  <si>
    <t>PL-02-00</t>
  </si>
  <si>
    <t>System Security and Privacy Plans</t>
  </si>
  <si>
    <t>PL-04-00</t>
  </si>
  <si>
    <t>Rules of Behavior</t>
  </si>
  <si>
    <t>PL-04-01</t>
  </si>
  <si>
    <t>Rules of Behavior | Social Media and External Site/application Usage Restrictions</t>
  </si>
  <si>
    <t>PL-08-00</t>
  </si>
  <si>
    <t>Security and Privacy Architectures</t>
  </si>
  <si>
    <t>PL-10-00</t>
  </si>
  <si>
    <t>Baseline Selection</t>
  </si>
  <si>
    <t>PL-11-00</t>
  </si>
  <si>
    <t>Baseline Tailoring</t>
  </si>
  <si>
    <t>PS-01-00</t>
  </si>
  <si>
    <t>PS-02-00</t>
  </si>
  <si>
    <t>Position Risk Designation</t>
  </si>
  <si>
    <t>PS-03-00</t>
  </si>
  <si>
    <t>Personnel Screening</t>
  </si>
  <si>
    <t>PS-04-00</t>
  </si>
  <si>
    <t>Personnel Termination</t>
  </si>
  <si>
    <t>PS-04-02</t>
  </si>
  <si>
    <t>Personnel Termination | Automated Actions</t>
  </si>
  <si>
    <t>PS-05-00</t>
  </si>
  <si>
    <t>Personnel Transfer</t>
  </si>
  <si>
    <t>PS-06-00</t>
  </si>
  <si>
    <t>Access Agreements</t>
  </si>
  <si>
    <t>PS-07-00</t>
  </si>
  <si>
    <t>External Personnel Security</t>
  </si>
  <si>
    <t>PS-08-00</t>
  </si>
  <si>
    <t>Personnel Sanctions</t>
  </si>
  <si>
    <t>PS-09-00</t>
  </si>
  <si>
    <t>Position Descriptions</t>
  </si>
  <si>
    <t>RA-01-00</t>
  </si>
  <si>
    <t>RA-02-00</t>
  </si>
  <si>
    <t>Security Categorization</t>
  </si>
  <si>
    <t>RA-03-00</t>
  </si>
  <si>
    <t>RA-03-01</t>
  </si>
  <si>
    <t>Risk Assessment | Supply Chain Risk Assessment</t>
  </si>
  <si>
    <t>RA-05-00</t>
  </si>
  <si>
    <t>Vulnerability Monitoring and Scanning</t>
  </si>
  <si>
    <t>RA-05-02</t>
  </si>
  <si>
    <t>Vulnerability Monitoring and Scanning | Update Vulnerabilities to Be Scanned</t>
  </si>
  <si>
    <t>RA-05-04</t>
  </si>
  <si>
    <t>Vulnerability Monitoring and Scanning | Discoverable Information</t>
  </si>
  <si>
    <t>RA-05-05</t>
  </si>
  <si>
    <t>Vulnerability Monitoring and Scanning | Privileged Access</t>
  </si>
  <si>
    <t>RA-05-11</t>
  </si>
  <si>
    <t>Vulnerability Monitoring and Scanning | Public Disclosure Program</t>
  </si>
  <si>
    <t>RA-07-00</t>
  </si>
  <si>
    <t>Risk Response</t>
  </si>
  <si>
    <t>RA-09-00</t>
  </si>
  <si>
    <t>Criticality Analysis</t>
  </si>
  <si>
    <t>SA-01-00</t>
  </si>
  <si>
    <t>SA-02-00</t>
  </si>
  <si>
    <t>Allocation of Resources</t>
  </si>
  <si>
    <t>SA-03-00</t>
  </si>
  <si>
    <t>System Development Life Cycle</t>
  </si>
  <si>
    <t>SA-04-00</t>
  </si>
  <si>
    <t>Acquisition Process</t>
  </si>
  <si>
    <t>SA-04-01</t>
  </si>
  <si>
    <t>Acquisition Process | Functional Properties of Controls</t>
  </si>
  <si>
    <t>SA-04-02</t>
  </si>
  <si>
    <t>Acquisition Process | Design and Implementation Information for Controls</t>
  </si>
  <si>
    <t>SA-04-05</t>
  </si>
  <si>
    <t>Acquisition Process | System, Component, and Service Configurations</t>
  </si>
  <si>
    <t>SA-04-09</t>
  </si>
  <si>
    <t>Acquisition Process | Functions, Ports, Protocols, and Services in Use</t>
  </si>
  <si>
    <t>SA-04-10</t>
  </si>
  <si>
    <t>Acquisition Process | Use of Approved PIV Products</t>
  </si>
  <si>
    <t>SA-05-00</t>
  </si>
  <si>
    <t>System Documentation</t>
  </si>
  <si>
    <t>SA-08-00</t>
  </si>
  <si>
    <t>Security and Privacy Engineering Principles</t>
  </si>
  <si>
    <t>SA-09-00</t>
  </si>
  <si>
    <t>External System Services</t>
  </si>
  <si>
    <t>SA-09-02</t>
  </si>
  <si>
    <t>External System Services | Identification of Functions, Ports, Protocols, and Services</t>
  </si>
  <si>
    <t>SA-10-00</t>
  </si>
  <si>
    <t>Developer Configuration Management</t>
  </si>
  <si>
    <t>SA-11-00</t>
  </si>
  <si>
    <t>Developer Testing and Evaluation</t>
  </si>
  <si>
    <t>SA-15-00</t>
  </si>
  <si>
    <t>Development Process, Standards, and Tools</t>
  </si>
  <si>
    <t>SA-15-03</t>
  </si>
  <si>
    <t>Development Process, Standards, and Tools | Criticality Analysis</t>
  </si>
  <si>
    <t>SA-16-00</t>
  </si>
  <si>
    <t>Developer-provided Training</t>
  </si>
  <si>
    <t>SA-17-00</t>
  </si>
  <si>
    <t>Developer Security and Privacy Architecture and Design</t>
  </si>
  <si>
    <t>SA-21-00</t>
  </si>
  <si>
    <t>Developer Screening</t>
  </si>
  <si>
    <t>SA-22-00</t>
  </si>
  <si>
    <t>Unsupported System Components</t>
  </si>
  <si>
    <t>SC-01-00</t>
  </si>
  <si>
    <t>SC-02-00</t>
  </si>
  <si>
    <t>Separation of System and User Functionality</t>
  </si>
  <si>
    <t>SC-03-00</t>
  </si>
  <si>
    <t>Security Function Isolation</t>
  </si>
  <si>
    <t>SC-04-00</t>
  </si>
  <si>
    <t>Information in Shared System Resources</t>
  </si>
  <si>
    <t>SC-05-00</t>
  </si>
  <si>
    <t>Denial-of-service Protection</t>
  </si>
  <si>
    <t>SC-07-00</t>
  </si>
  <si>
    <t>Boundary Protection</t>
  </si>
  <si>
    <t>SC-07-03</t>
  </si>
  <si>
    <t>Boundary Protection | Access Points</t>
  </si>
  <si>
    <t>SC-07-04</t>
  </si>
  <si>
    <t>Boundary Protection | External Telecommunications Services</t>
  </si>
  <si>
    <t>SC-07-05</t>
  </si>
  <si>
    <t>Boundary Protection | Deny by Default — Allow by Exception</t>
  </si>
  <si>
    <t>SC-07-07</t>
  </si>
  <si>
    <t>Boundary Protection | Split Tunneling for Remote Devices</t>
  </si>
  <si>
    <t>SC-07-08</t>
  </si>
  <si>
    <t>Boundary Protection | Route Traffic to Authenticated Proxy Servers</t>
  </si>
  <si>
    <t>SC-07-18</t>
  </si>
  <si>
    <t>Boundary Protection | Fail Secure</t>
  </si>
  <si>
    <t>SC-07-21</t>
  </si>
  <si>
    <t>Boundary Protection | Isolation of System Components</t>
  </si>
  <si>
    <t>SC-08-00</t>
  </si>
  <si>
    <t>Transmission Confidentiality and Integrity</t>
  </si>
  <si>
    <t>SC-08-01</t>
  </si>
  <si>
    <t>Transmission Confidentiality and Integrity | Cryptographic Protection</t>
  </si>
  <si>
    <t>SC-10-00</t>
  </si>
  <si>
    <t>Network Disconnect</t>
  </si>
  <si>
    <t>SC-12-00</t>
  </si>
  <si>
    <t>Cryptographic Key Establishment and Management</t>
  </si>
  <si>
    <t>SC-12-01</t>
  </si>
  <si>
    <t>Cryptographic Key Establishment and Management | Availability</t>
  </si>
  <si>
    <t>SC-13-00</t>
  </si>
  <si>
    <t>Cryptographic Protection</t>
  </si>
  <si>
    <t>SC-15-00</t>
  </si>
  <si>
    <t>Collaborative Computing Devices and Applications</t>
  </si>
  <si>
    <t>SC-17-00</t>
  </si>
  <si>
    <t>Public Key Infrastructure Certificates</t>
  </si>
  <si>
    <t>SC-18-00</t>
  </si>
  <si>
    <t>Mobile Code</t>
  </si>
  <si>
    <t>SC-20-00</t>
  </si>
  <si>
    <t>Secure Name/address Resolution Service (authoritative Source)</t>
  </si>
  <si>
    <t>SC-21-00</t>
  </si>
  <si>
    <t>Secure Name/address Resolution Service (recursive or Caching Resolver)</t>
  </si>
  <si>
    <t>SC-22-00</t>
  </si>
  <si>
    <t>Architecture and Provisioning for Name/address Resolution Service</t>
  </si>
  <si>
    <t>SC-23-00</t>
  </si>
  <si>
    <t>Session Authenticity</t>
  </si>
  <si>
    <t>SC-24-00</t>
  </si>
  <si>
    <t>Fail in Known State</t>
  </si>
  <si>
    <t>SC-28-00</t>
  </si>
  <si>
    <t>Protection of Information at Rest</t>
  </si>
  <si>
    <t>SC-28-01</t>
  </si>
  <si>
    <t>Protection of Information at Rest | Cryptographic Protection</t>
  </si>
  <si>
    <t>SC-39-00</t>
  </si>
  <si>
    <t>Process Isolation</t>
  </si>
  <si>
    <t>SI-01-00</t>
  </si>
  <si>
    <t>SI-02-00</t>
  </si>
  <si>
    <t>Flaw Remediation</t>
  </si>
  <si>
    <t>SI-02-02</t>
  </si>
  <si>
    <t>Flaw Remediation | Automated Flaw Remediation Status</t>
  </si>
  <si>
    <t>SI-03-00</t>
  </si>
  <si>
    <t>Malicious Code Protection</t>
  </si>
  <si>
    <t>SI-04-00</t>
  </si>
  <si>
    <t>System Monitoring</t>
  </si>
  <si>
    <t>SI-04-02</t>
  </si>
  <si>
    <t>System Monitoring | Automated Tools and Mechanisms for Real-time Analysis</t>
  </si>
  <si>
    <t>SI-04-04</t>
  </si>
  <si>
    <t>System Monitoring | Inbound and Outbound Communications Traffic</t>
  </si>
  <si>
    <t>SI-04-05</t>
  </si>
  <si>
    <t>System Monitoring | System-generated Alerts</t>
  </si>
  <si>
    <t>SI-04-10</t>
  </si>
  <si>
    <t>System Monitoring | Visibility of Encrypted Communications</t>
  </si>
  <si>
    <t>SI-04-12</t>
  </si>
  <si>
    <t>System Monitoring | Automated Organization-generated Alerts</t>
  </si>
  <si>
    <t>SI-04-14</t>
  </si>
  <si>
    <t>System Monitoring | Wireless Intrusion Detection</t>
  </si>
  <si>
    <t>SI-04-20</t>
  </si>
  <si>
    <t>System Monitoring | Privileged Users</t>
  </si>
  <si>
    <t>SI-04-22</t>
  </si>
  <si>
    <t>System Monitoring | Unauthorized Network Services</t>
  </si>
  <si>
    <t>SI-05-00</t>
  </si>
  <si>
    <t>Security Alerts, Advisories, and Directives</t>
  </si>
  <si>
    <t>SI-05-01</t>
  </si>
  <si>
    <t>Security Alerts, Advisories, and Directives | Automated Alerts and Advisories</t>
  </si>
  <si>
    <t>SI-06-00</t>
  </si>
  <si>
    <t>Security and Privacy Function Verification</t>
  </si>
  <si>
    <t>SI-07-00</t>
  </si>
  <si>
    <t>Software, Firmware, and Information Integrity</t>
  </si>
  <si>
    <t>SI-07-01</t>
  </si>
  <si>
    <t>Software, Firmware, and Information Integrity | Integrity Checks</t>
  </si>
  <si>
    <t>SI-07-02</t>
  </si>
  <si>
    <t>Software, Firmware, and Information Integrity | Automated Notifications of Integrity Violations</t>
  </si>
  <si>
    <t>SI-07-05</t>
  </si>
  <si>
    <t>Software, Firmware, and Information Integrity | Automated Response to Integrity Violations</t>
  </si>
  <si>
    <t>SI-07-07</t>
  </si>
  <si>
    <t>Software, Firmware, and Information Integrity | Integration of Detection and Response</t>
  </si>
  <si>
    <t>SI-07-15</t>
  </si>
  <si>
    <t>Software, Firmware, and Information Integrity | Code Authentication</t>
  </si>
  <si>
    <t>SI-08-00</t>
  </si>
  <si>
    <t>Spam Protection</t>
  </si>
  <si>
    <t>SI-08-02</t>
  </si>
  <si>
    <t>Spam Protection | Automatic Updates</t>
  </si>
  <si>
    <t>SI-10-00</t>
  </si>
  <si>
    <t>Information Input Validation</t>
  </si>
  <si>
    <t>SI-11-00</t>
  </si>
  <si>
    <t>Error Handling</t>
  </si>
  <si>
    <t>SI-12-00</t>
  </si>
  <si>
    <t>Information Management and Retention</t>
  </si>
  <si>
    <t>SI-16-00</t>
  </si>
  <si>
    <t>Memory Protection</t>
  </si>
  <si>
    <t>SR-01-00</t>
  </si>
  <si>
    <t>SR-02-00</t>
  </si>
  <si>
    <t>Supply Chain Risk Management Plan</t>
  </si>
  <si>
    <t>SR-02-01</t>
  </si>
  <si>
    <t>Supply Chain Risk Management Plan | Establish SCRM Team</t>
  </si>
  <si>
    <t>SR-03-00</t>
  </si>
  <si>
    <t>Supply Chain Controls and Processes</t>
  </si>
  <si>
    <t>SR-05-00</t>
  </si>
  <si>
    <t>Acquisition Strategies, Tools, and Methods</t>
  </si>
  <si>
    <t>SR-06-00</t>
  </si>
  <si>
    <t>Supplier Assessments and Reviews</t>
  </si>
  <si>
    <t>SR-08-00</t>
  </si>
  <si>
    <t>Notification Agreements</t>
  </si>
  <si>
    <t>SR-09-00</t>
  </si>
  <si>
    <t>Tamper Resistance and Detection</t>
  </si>
  <si>
    <t>SR-09-01</t>
  </si>
  <si>
    <t>Tamper Resistance and Detection | Multiple Stages of System Development Life Cycle</t>
  </si>
  <si>
    <t>SR-10-00</t>
  </si>
  <si>
    <t>Inspection of Systems or Components</t>
  </si>
  <si>
    <t>SR-11-00</t>
  </si>
  <si>
    <t>Component Authenticity</t>
  </si>
  <si>
    <t>SR-11-01</t>
  </si>
  <si>
    <t>Component Authenticity | Anti-counterfeit Training</t>
  </si>
  <si>
    <t>SR-11-02</t>
  </si>
  <si>
    <t>Component Authenticity | Configuration Control for Component Service and Repair</t>
  </si>
  <si>
    <t>SR-12-00</t>
  </si>
  <si>
    <t>Component Disposal</t>
  </si>
  <si>
    <t xml:space="preserve">NIST800-53b R5 </t>
  </si>
  <si>
    <t>NIST 800-53b (Moderate Baseline) Asessment Spreadsheet</t>
  </si>
  <si>
    <t>AC.99</t>
  </si>
  <si>
    <t>AU.99</t>
  </si>
  <si>
    <t>CP.99</t>
  </si>
  <si>
    <t>CM.99</t>
  </si>
  <si>
    <t>IR.99</t>
  </si>
  <si>
    <t>RA.99</t>
  </si>
  <si>
    <t>MA.99</t>
  </si>
  <si>
    <t>MP.99</t>
  </si>
  <si>
    <t>PS.99</t>
  </si>
  <si>
    <t>PE.99</t>
  </si>
  <si>
    <t>PL.99</t>
  </si>
  <si>
    <t>CA.99</t>
  </si>
  <si>
    <t>SR.99</t>
  </si>
  <si>
    <t>SC.99</t>
  </si>
  <si>
    <t>SI.99</t>
  </si>
  <si>
    <t>SA.99</t>
  </si>
  <si>
    <t>AT.99</t>
  </si>
  <si>
    <t>IA.99</t>
  </si>
  <si>
    <t>AuditStatus</t>
  </si>
  <si>
    <t>Met</t>
  </si>
  <si>
    <t>Not Met</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</si>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</sst>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11">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
      <patternFill patternType="solid">
        <fgColor rgb="FF7030A0"/>
        <bgColor theme="4" tint="0.79998168889431442"/>
      </patternFill>
    </fill>
    <fill>
      <patternFill patternType="solid">
        <fgColor theme="0" tint="-0.499984740745262"/>
        <bgColor theme="4"/>
      </patternFill>
    </fill>
  </fills>
  <borders count="17">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74">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0" borderId="0" xfId="0" applyAlignment="1">
      <alignment horizontal="center"/>
    </xf>
    <xf numFmtId="0" fontId="3" fillId="4" borderId="13" xfId="0" applyFont="1" applyFill="1" applyBorder="1" applyAlignment="1">
      <alignment vertical="top"/>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2" fillId="7" borderId="0" xfId="0" applyFont="1" applyFill="1"/>
    <xf numFmtId="0" fontId="2" fillId="7" borderId="0" xfId="0" applyFont="1" applyFill="1" applyAlignment="1">
      <alignment horizontal="center"/>
    </xf>
    <xf numFmtId="0" fontId="0" fillId="6"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0" fillId="9" borderId="13" xfId="0" applyFill="1" applyBorder="1"/>
    <xf numFmtId="0" fontId="3" fillId="3" borderId="0" xfId="0" applyFont="1" applyFill="1" applyAlignment="1">
      <alignment vertical="top"/>
    </xf>
    <xf numFmtId="0" fontId="0" fillId="3" borderId="0" xfId="0" applyFill="1" applyAlignment="1" applyProtection="1">
      <alignment wrapText="1"/>
      <protection locked="0"/>
    </xf>
    <xf numFmtId="0" fontId="1" fillId="10" borderId="14" xfId="0" applyFont="1" applyFill="1" applyBorder="1" applyAlignment="1">
      <alignment horizontal="center" vertical="center" wrapText="1"/>
    </xf>
    <xf numFmtId="0" fontId="1" fillId="5" borderId="15"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0" fillId="6" borderId="14" xfId="0" applyFill="1" applyBorder="1" applyAlignment="1">
      <alignment wrapText="1"/>
    </xf>
    <xf numFmtId="0" fontId="0" fillId="6" borderId="15" xfId="0" applyFill="1" applyBorder="1" applyAlignment="1">
      <alignment wrapText="1"/>
    </xf>
    <xf numFmtId="0" fontId="0" fillId="6" borderId="15" xfId="0" applyFill="1" applyBorder="1" applyAlignment="1">
      <alignment horizontal="center" wrapText="1"/>
    </xf>
    <xf numFmtId="0" fontId="0" fillId="6" borderId="16" xfId="0" applyFill="1" applyBorder="1" applyAlignment="1">
      <alignment horizontal="center" wrapText="1"/>
    </xf>
    <xf numFmtId="0" fontId="0" fillId="0" borderId="14" xfId="0" applyBorder="1" applyAlignment="1">
      <alignment wrapText="1"/>
    </xf>
    <xf numFmtId="0" fontId="0" fillId="0" borderId="15" xfId="0" applyBorder="1" applyAlignment="1">
      <alignment wrapText="1"/>
    </xf>
    <xf numFmtId="0" fontId="0" fillId="0" borderId="15" xfId="0" applyBorder="1" applyAlignment="1">
      <alignment horizontal="center" wrapText="1"/>
    </xf>
    <xf numFmtId="0" fontId="0" fillId="0" borderId="16" xfId="0" applyBorder="1" applyAlignment="1">
      <alignment horizontal="center" wrapText="1"/>
    </xf>
    <xf numFmtId="0" fontId="9" fillId="8" borderId="0" xfId="1" applyNumberFormat="1" applyFont="1" applyFill="1" applyBorder="1" applyAlignment="1">
      <alignment horizontal="center"/>
    </xf>
    <xf numFmtId="0" fontId="7" fillId="0" borderId="0" xfId="0" applyFont="1" applyAlignment="1">
      <alignment horizontal="center"/>
    </xf>
    <xf numFmtId="0" fontId="6" fillId="0" borderId="0" xfId="0" applyFont="1" applyAlignment="1">
      <alignment horizontal="center"/>
    </xf>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3" fillId="3" borderId="0" xfId="0" applyFont="1" applyFill="1" applyAlignment="1">
      <alignment horizontal="center"/>
    </xf>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49" fontId="0" fillId="0" borderId="10" xfId="0" applyNumberFormat="1" applyBorder="1"/>
    <xf numFmtId="49" fontId="0" fillId="0" borderId="11" xfId="0" applyNumberFormat="1" applyBorder="1"/>
    <xf numFmtId="49" fontId="0" fillId="0" borderId="12" xfId="0" applyNumberFormat="1" applyBorder="1"/>
    <xf numFmtId="0" fontId="0" fillId="4" borderId="0" xfId="0" applyFill="1" applyAlignment="1">
      <alignment horizontal="left" wrapText="1"/>
    </xf>
  </cellXfs>
  <cellStyles count="3">
    <cellStyle name="Check Cell" xfId="1" builtinId="23"/>
    <cellStyle name="Hyperlink" xfId="2" builtinId="8"/>
    <cellStyle name="Normal" xfId="0" builtinId="0"/>
  </cellStyles>
  <dxfs count="36">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numFmt numFmtId="0" formatCode="General"/>
      <fill>
        <patternFill patternType="solid">
          <fgColor theme="4" tint="0.79998168889431442"/>
          <bgColor theme="4" tint="0.79998168889431442"/>
        </patternFill>
      </fill>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bottom" textRotation="0" wrapText="1" indent="0" justifyLastLine="0" shrinkToFit="0" readingOrder="0"/>
      <border diagonalUp="0" diagonalDown="0">
        <left/>
        <right/>
        <top style="thin">
          <color theme="4" tint="0.39997558519241921"/>
        </top>
        <bottom/>
        <vertical/>
        <horizontal/>
      </border>
    </dxf>
    <dxf>
      <numFmt numFmtId="0" formatCode="General"/>
      <alignment horizontal="general" vertical="bottom" textRotation="0" wrapText="1" indent="0" justifyLastLine="0" shrinkToFit="0" readingOrder="0"/>
      <border diagonalUp="0" diagonalDown="0">
        <left/>
        <right/>
        <top style="thin">
          <color theme="4" tint="0.39997558519241921"/>
        </top>
        <bottom/>
        <vertical/>
        <horizontal/>
      </border>
    </dxf>
    <dxf>
      <alignment horizontal="general" vertical="top" textRotation="0" wrapText="1"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35"/>
      <tableStyleElement type="totalRow" dxfId="34"/>
      <tableStyleElement type="secondRowStripe" dxfId="33"/>
    </tableStyle>
  </tableStyles>
  <colors>
    <mruColors>
      <color rgb="FFD6BBEB"/>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theme" Target="theme/them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haredStrings" Target="sharedString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7/10/relationships/person" Target="persons/person.xml"/><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connections" Target="connections.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powerPivotData" Target="model/item.data"/><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styles" Target="style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Reporting'!$B$21:$F$21</c:f>
              <c:numCache>
                <c:formatCode>General</c:formatCode>
                <c:ptCount val="5"/>
                <c:pt idx="0">
                  <c:v>264</c:v>
                </c:pt>
                <c:pt idx="1">
                  <c:v>0</c:v>
                </c:pt>
                <c:pt idx="2">
                  <c:v>0</c:v>
                </c:pt>
                <c:pt idx="3">
                  <c:v>0</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Reporting'!$K$3:$M$3</c:f>
              <c:strCache>
                <c:ptCount val="3"/>
                <c:pt idx="0">
                  <c:v>Met</c:v>
                </c:pt>
                <c:pt idx="1">
                  <c:v>Not Met</c:v>
                </c:pt>
                <c:pt idx="2">
                  <c:v>Not Applicable</c:v>
                </c:pt>
              </c:strCache>
            </c:strRef>
          </c:cat>
          <c:val>
            <c:numRef>
              <c:f>'Control Reporting'!$K$21:$M$21</c:f>
              <c:numCache>
                <c:formatCode>General</c:formatCode>
                <c:ptCount val="3"/>
                <c:pt idx="0">
                  <c:v>0</c:v>
                </c:pt>
                <c:pt idx="1">
                  <c:v>264</c:v>
                </c:pt>
                <c:pt idx="2">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Reporting'!$B$24:$F$24</c:f>
              <c:strCache>
                <c:ptCount val="5"/>
                <c:pt idx="0">
                  <c:v>Inherited</c:v>
                </c:pt>
                <c:pt idx="1">
                  <c:v>Inherited - AzureSSP</c:v>
                </c:pt>
                <c:pt idx="2">
                  <c:v>Inherited - Org ISSP</c:v>
                </c:pt>
                <c:pt idx="3">
                  <c:v>Hybrid</c:v>
                </c:pt>
                <c:pt idx="4">
                  <c:v>System Specific</c:v>
                </c:pt>
              </c:strCache>
            </c:strRef>
          </c:cat>
          <c:val>
            <c:numRef>
              <c:f>'Control Reporting'!$B$42:$F$42</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6</xdr:row>
      <xdr:rowOff>61912</xdr:rowOff>
    </xdr:from>
    <xdr:to>
      <xdr:col>7</xdr:col>
      <xdr:colOff>762000</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104775</xdr:colOff>
      <xdr:row>15</xdr:row>
      <xdr:rowOff>19050</xdr:rowOff>
    </xdr:from>
    <xdr:to>
      <xdr:col>18</xdr:col>
      <xdr:colOff>104775</xdr:colOff>
      <xdr:row>21</xdr:row>
      <xdr:rowOff>800099</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7630775" y="2952750"/>
              <a:ext cx="1828800" cy="649604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323850</xdr:colOff>
      <xdr:row>15</xdr:row>
      <xdr:rowOff>28575</xdr:rowOff>
    </xdr:from>
    <xdr:to>
      <xdr:col>14</xdr:col>
      <xdr:colOff>323850</xdr:colOff>
      <xdr:row>19</xdr:row>
      <xdr:rowOff>885825</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5411450" y="2962275"/>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257175</xdr:colOff>
      <xdr:row>15</xdr:row>
      <xdr:rowOff>28575</xdr:rowOff>
    </xdr:from>
    <xdr:to>
      <xdr:col>19</xdr:col>
      <xdr:colOff>257175</xdr:colOff>
      <xdr:row>42</xdr:row>
      <xdr:rowOff>123825</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850225" y="2962275"/>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438150</xdr:colOff>
      <xdr:row>15</xdr:row>
      <xdr:rowOff>9525</xdr:rowOff>
    </xdr:from>
    <xdr:to>
      <xdr:col>22</xdr:col>
      <xdr:colOff>438150</xdr:colOff>
      <xdr:row>42</xdr:row>
      <xdr:rowOff>95250</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60000" y="2943225"/>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257175</xdr:colOff>
      <xdr:row>42</xdr:row>
      <xdr:rowOff>171450</xdr:rowOff>
    </xdr:from>
    <xdr:to>
      <xdr:col>19</xdr:col>
      <xdr:colOff>257175</xdr:colOff>
      <xdr:row>56</xdr:row>
      <xdr:rowOff>28575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FFDC5E58-8453-CDCE-896B-EDC305EB67BD}"/>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850225" y="8248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s">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FBB4CF6E-A8C3-4B0A-85EF-3160032EDACF}"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s" rowHeight="241300"/>
  <slicer name="Status 2" xr10:uid="{6EC58C78-76C7-463F-87E7-E3CCEDC8874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21" totalsRowShown="0" headerRowDxfId="32">
  <autoFilter ref="A3:G21"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31"/>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6BA85-397E-4DC6-981C-C35BC9604FD9}" name="AuditStatus" displayName="AuditStatus" ref="N1:N4" totalsRowShown="0">
  <autoFilter ref="N1:N4" xr:uid="{6596BA85-397E-4DC6-981C-C35BC9604FD9}"/>
  <tableColumns count="1">
    <tableColumn id="1" xr3:uid="{C8F23870-4800-4424-8CF9-3537C58567D2}" name="AuditStatu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4:G42" totalsRowShown="0" headerRowDxfId="30">
  <autoFilter ref="A24:G42"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29"/>
    <tableColumn id="3" xr3:uid="{21B56E1B-007C-4C04-97B8-7A3FEA651922}" name="Inherited - AzureSSP" dataDxfId="28"/>
    <tableColumn id="4" xr3:uid="{238C8B38-3B31-45E6-A10E-B48BD6A8EBD1}" name="Inherited - Org ISSP" dataDxfId="27"/>
    <tableColumn id="5" xr3:uid="{19F63DB8-6717-444A-A1BA-9C7AB40A41FF}" name="Hybrid" dataDxfId="26"/>
    <tableColumn id="6" xr3:uid="{9198D207-4FF8-478E-A73D-83C692ED7C31}" name="System Specific" dataDxfId="25"/>
    <tableColumn id="7" xr3:uid="{4C16C8C4-AF7C-40D3-91A9-BDC74446DEC0}" name="Total" dataDxfId="24"/>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N21" totalsRowShown="0" headerRowDxfId="23">
  <autoFilter ref="J3:N21" xr:uid="{29219C9E-7332-45B8-8F8C-4151A0A70575}">
    <filterColumn colId="0" hiddenButton="1"/>
    <filterColumn colId="1" hiddenButton="1"/>
    <filterColumn colId="2" hiddenButton="1"/>
    <filterColumn colId="3" hiddenButton="1"/>
    <filterColumn colId="4" hiddenButton="1"/>
  </autoFilter>
  <tableColumns count="5">
    <tableColumn id="1" xr3:uid="{86CA1952-CA3A-4139-8A49-C97066626FE0}" name="Control Family"/>
    <tableColumn id="2" xr3:uid="{57FCC598-3490-4DB8-BCC5-4165CA843E98}" name="Met"/>
    <tableColumn id="3" xr3:uid="{E11120F3-5D5B-4C99-B86E-3EF7117A613D}" name="Not Met"/>
    <tableColumn id="4" xr3:uid="{BC6B450F-48E0-43C5-ACA2-7739DD9BD70C}" name="Not Applicable"/>
    <tableColumn id="7" xr3:uid="{CD4C6E55-76D4-4977-8492-8478930EFB2E}" name="Total" dataDxfId="22"/>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6:K29"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322" totalsRowShown="0" headerRowDxfId="21" dataDxfId="20" tableBorderDxfId="19">
  <autoFilter ref="A17:K322" xr:uid="{C8EA65B9-A847-4B76-9C6E-64CA64A03778}">
    <filterColumn colId="10">
      <filters>
        <filter val="Not Addressed"/>
      </filters>
    </filterColumn>
  </autoFilter>
  <sortState xmlns:xlrd2="http://schemas.microsoft.com/office/spreadsheetml/2017/richdata2" ref="A18:K322">
    <sortCondition ref="A17:A322"/>
  </sortState>
  <tableColumns count="11">
    <tableColumn id="1" xr3:uid="{3392B7BB-664C-451F-8B58-BDFA30DF8A08}" name="Sort_Order" dataDxfId="18">
      <calculatedColumnFormula>xControls!D2</calculatedColumnFormula>
    </tableColumn>
    <tableColumn id="2" xr3:uid="{9CE33FB5-120F-42D7-A5BE-E38B34EDEA7B}" name="Filter_Family" dataDxfId="17">
      <calculatedColumnFormula>xControls!A2</calculatedColumnFormula>
    </tableColumn>
    <tableColumn id="3" xr3:uid="{A9B5EAE6-EB7B-4492-ACF7-D5749CAEA952}" name="Family" dataDxfId="16">
      <calculatedColumnFormula>xControls!A2</calculatedColumnFormula>
    </tableColumn>
    <tableColumn id="4" xr3:uid="{3F146A18-C679-4D84-9957-A5C2B475ACEB}" name="Requirement" dataDxfId="15">
      <calculatedColumnFormula>xControls!B2</calculatedColumnFormula>
    </tableColumn>
    <tableColumn id="5" xr3:uid="{7FD54F1D-EF41-4D29-8764-D8F6D3979E76}" name="ID" dataDxfId="14">
      <calculatedColumnFormula>xControls!C2</calculatedColumnFormula>
    </tableColumn>
    <tableColumn id="6" xr3:uid="{3E87FEA5-7BEC-4A43-9255-3364A8D4B507}" name="Control Requirement" dataDxfId="13">
      <calculatedColumnFormula>xControls!E2</calculatedColumnFormula>
    </tableColumn>
    <tableColumn id="7" xr3:uid="{B1F8DFEC-642F-43BE-BCC2-4624A7A02C76}" name="Implementation Text" dataDxfId="12">
      <calculatedColumnFormula>VLOOKUP(ControlImplementation[[#This Row],[ID]],#REF!,3,FALSE)</calculatedColumnFormula>
    </tableColumn>
    <tableColumn id="8" xr3:uid="{67239FA2-4C5B-41AA-9E97-0D955F9DC480}" name="Column5" dataDxfId="11"/>
    <tableColumn id="9" xr3:uid="{B8AAC346-4BF5-48C3-B648-2E9FDD8E242D}" name="Control Type" dataDxfId="10">
      <calculatedColumnFormula>VLOOKUP(ControlImplementation[[#This Row],[ID]],#REF!,5,FALSE)</calculatedColumnFormula>
    </tableColumn>
    <tableColumn id="10" xr3:uid="{52814D9E-80E6-4E45-8F49-C26B84DAA20F}" name="Column1" dataDxfId="9"/>
    <tableColumn id="11" xr3:uid="{3C4E488D-3100-494B-9FC0-BBC139FBDBC7}" name="Status" dataDxfId="8">
      <calculatedColumnFormula>VLOOKUP(ControlImplementation[[#This Row],[ID]],#REF!,7,FALSE)</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322" totalsRowShown="0" headerRowDxfId="7">
  <autoFilter ref="A17:P322" xr:uid="{1E0D1B6F-E001-4104-96FA-7EB29BB2CCD6}"/>
  <sortState xmlns:xlrd2="http://schemas.microsoft.com/office/spreadsheetml/2017/richdata2" ref="A18:P322">
    <sortCondition ref="A17:A322"/>
  </sortState>
  <tableColumns count="16">
    <tableColumn id="1" xr3:uid="{05642FE0-C2A2-4EF4-9F74-8C1EAB2DF954}" name="Sort">
      <calculatedColumnFormula>xControls!D2</calculatedColumnFormula>
    </tableColumn>
    <tableColumn id="2" xr3:uid="{26C1418F-2DC4-47FD-8A50-A94F9F33FA8D}" name="CONTROL_FAMILY">
      <calculatedColumnFormula>xControls!A2</calculatedColumnFormula>
    </tableColumn>
    <tableColumn id="3" xr3:uid="{6DA38F96-59F5-44DC-B8AF-18D03573A7CD}" name="Family" dataDxfId="6">
      <calculatedColumnFormula>xControls!A2</calculatedColumnFormula>
    </tableColumn>
    <tableColumn id="4" xr3:uid="{F09344BF-7C3F-4F1C-A708-B2BD30E78700}" name="Requirement">
      <calculatedColumnFormula>xControls!B2</calculatedColumnFormula>
    </tableColumn>
    <tableColumn id="5" xr3:uid="{03DE1AE5-FB55-464C-B958-4C59EE9798E8}" name="ID">
      <calculatedColumnFormula>xControls!C2</calculatedColumnFormula>
    </tableColumn>
    <tableColumn id="6" xr3:uid="{3F358BA0-8D7C-4A46-9CC2-DB8BEAB539C5}" name="Implementation Text" dataDxfId="5">
      <calculatedColumnFormula>ControlImplementation[[#This Row],[Implementation Text]]</calculatedColumnFormula>
    </tableColumn>
    <tableColumn id="7" xr3:uid="{D1B108CA-DCDC-4E48-98E6-E33A48145A34}" name="Column1" dataDxfId="4"/>
    <tableColumn id="8" xr3:uid="{AA2BC775-DBCC-430D-AD9F-D7CD44F218B4}" name="Team Members"/>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3AC6E70-4211-4CAB-B66E-951600691850}" name="Examine"/>
    <tableColumn id="13" xr3:uid="{33A5C258-E251-47E5-BC42-9B252A4D220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s://www.conquestsecurity.com/" TargetMode="External"/><Relationship Id="rId1" Type="http://schemas.openxmlformats.org/officeDocument/2006/relationships/hyperlink" Target="http://creativecommons.org/licenses/by-sa/4.0/?ref=chooser-v1"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8" Type="http://schemas.openxmlformats.org/officeDocument/2006/relationships/table" Target="../tables/table16.xml"/><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11"/>
  <sheetViews>
    <sheetView tabSelected="1" workbookViewId="0">
      <selection activeCell="B3" sqref="B3"/>
    </sheetView>
  </sheetViews>
  <sheetFormatPr defaultRowHeight="15" x14ac:dyDescent="0.25"/>
  <cols>
    <col min="1" max="1" width="18.7109375" style="27" customWidth="1"/>
    <col min="2" max="2" width="192.28515625" style="27" customWidth="1"/>
    <col min="3" max="16384" width="9.140625" style="27"/>
  </cols>
  <sheetData>
    <row r="1" spans="1:2" ht="36" customHeight="1" x14ac:dyDescent="0.45">
      <c r="A1" s="46" t="s">
        <v>1808</v>
      </c>
      <c r="B1" s="46"/>
    </row>
    <row r="2" spans="1:2" x14ac:dyDescent="0.25">
      <c r="A2" s="28" t="s">
        <v>22</v>
      </c>
      <c r="B2" s="29">
        <v>1.1000000000000001</v>
      </c>
    </row>
    <row r="3" spans="1:2" x14ac:dyDescent="0.25">
      <c r="A3" s="28" t="s">
        <v>23</v>
      </c>
      <c r="B3" s="28" t="s">
        <v>125</v>
      </c>
    </row>
    <row r="4" spans="1:2" x14ac:dyDescent="0.25">
      <c r="A4" s="28" t="s">
        <v>21</v>
      </c>
      <c r="B4" s="30" t="s">
        <v>117</v>
      </c>
    </row>
    <row r="5" spans="1:2" x14ac:dyDescent="0.25">
      <c r="A5" s="28" t="s">
        <v>19</v>
      </c>
      <c r="B5" s="30" t="s">
        <v>118</v>
      </c>
    </row>
    <row r="6" spans="1:2" x14ac:dyDescent="0.25">
      <c r="A6" s="28" t="s">
        <v>24</v>
      </c>
      <c r="B6" s="28" t="s">
        <v>1807</v>
      </c>
    </row>
    <row r="9" spans="1:2" x14ac:dyDescent="0.25">
      <c r="A9" s="28" t="s">
        <v>119</v>
      </c>
      <c r="B9" s="30" t="s">
        <v>120</v>
      </c>
    </row>
    <row r="10" spans="1:2" x14ac:dyDescent="0.25">
      <c r="A10" s="28" t="s">
        <v>121</v>
      </c>
      <c r="B10" s="30" t="s">
        <v>122</v>
      </c>
    </row>
    <row r="11" spans="1:2" x14ac:dyDescent="0.25">
      <c r="A11" s="28" t="s">
        <v>123</v>
      </c>
      <c r="B11" s="31" t="s">
        <v>124</v>
      </c>
    </row>
  </sheetData>
  <mergeCells count="1">
    <mergeCell ref="A1:B1"/>
  </mergeCells>
  <hyperlinks>
    <hyperlink ref="B4" r:id="rId1" display="Attribution-ShareAlike 4.0 International" xr:uid="{DBE96935-F9CE-41ED-9B5C-091C593DCB61}"/>
    <hyperlink ref="B5" r:id="rId2" xr:uid="{D389A0B6-5BA1-42DA-8C4D-D4755D986585}"/>
    <hyperlink ref="B9" r:id="rId3" xr:uid="{B4EEBCE4-4C77-431D-AF87-C1C2AAC11C3C}"/>
    <hyperlink ref="B10" r:id="rId4" xr:uid="{058C2624-78AE-4176-BCD4-2DEB8DC09814}"/>
    <hyperlink ref="B11" r:id="rId5" display="https://www.conquestsecurity.com/contact-us/" xr:uid="{2B861B01-8ED2-4CA0-885D-642CE0E41BEF}"/>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N20"/>
  <sheetViews>
    <sheetView workbookViewId="0">
      <selection activeCell="N1" sqref="N1:N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 min="14" max="14" width="13.42578125" customWidth="1"/>
  </cols>
  <sheetData>
    <row r="1" spans="1:14" x14ac:dyDescent="0.25">
      <c r="A1" s="4" t="s">
        <v>41</v>
      </c>
      <c r="C1" t="s">
        <v>51</v>
      </c>
      <c r="E1" t="s">
        <v>65</v>
      </c>
      <c r="H1" t="s">
        <v>100</v>
      </c>
      <c r="J1" t="s">
        <v>103</v>
      </c>
      <c r="L1" t="s">
        <v>108</v>
      </c>
      <c r="N1" t="s">
        <v>1827</v>
      </c>
    </row>
    <row r="2" spans="1:14" x14ac:dyDescent="0.25">
      <c r="A2" t="s">
        <v>45</v>
      </c>
      <c r="C2" t="s">
        <v>58</v>
      </c>
      <c r="E2" t="s">
        <v>66</v>
      </c>
      <c r="H2" t="s">
        <v>101</v>
      </c>
      <c r="J2" t="s">
        <v>104</v>
      </c>
      <c r="L2" t="s">
        <v>109</v>
      </c>
      <c r="N2" t="s">
        <v>1828</v>
      </c>
    </row>
    <row r="3" spans="1:14" x14ac:dyDescent="0.25">
      <c r="A3" t="s">
        <v>43</v>
      </c>
      <c r="C3" t="s">
        <v>52</v>
      </c>
      <c r="E3" t="s">
        <v>81</v>
      </c>
      <c r="H3" t="s">
        <v>102</v>
      </c>
      <c r="J3" t="s">
        <v>105</v>
      </c>
      <c r="L3" t="s">
        <v>78</v>
      </c>
      <c r="N3" t="s">
        <v>1829</v>
      </c>
    </row>
    <row r="4" spans="1:14" x14ac:dyDescent="0.25">
      <c r="A4" t="s">
        <v>44</v>
      </c>
      <c r="C4" t="s">
        <v>53</v>
      </c>
      <c r="E4" t="s">
        <v>82</v>
      </c>
      <c r="J4" t="s">
        <v>106</v>
      </c>
      <c r="L4" t="s">
        <v>77</v>
      </c>
      <c r="N4" t="s">
        <v>1830</v>
      </c>
    </row>
    <row r="5" spans="1:14" x14ac:dyDescent="0.25">
      <c r="A5" t="s">
        <v>42</v>
      </c>
      <c r="E5" t="s">
        <v>67</v>
      </c>
      <c r="J5" t="s">
        <v>107</v>
      </c>
      <c r="L5" t="s">
        <v>76</v>
      </c>
    </row>
    <row r="6" spans="1:14" x14ac:dyDescent="0.25">
      <c r="A6" t="s">
        <v>46</v>
      </c>
      <c r="E6" t="s">
        <v>68</v>
      </c>
      <c r="L6" t="s">
        <v>110</v>
      </c>
    </row>
    <row r="19" spans="1:2" x14ac:dyDescent="0.25">
      <c r="A19" t="s">
        <v>54</v>
      </c>
      <c r="B19" t="s">
        <v>55</v>
      </c>
    </row>
    <row r="20" spans="1:2" x14ac:dyDescent="0.25">
      <c r="A20" t="s">
        <v>56</v>
      </c>
      <c r="B20" t="s">
        <v>57</v>
      </c>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F50" sqref="F50:G50"/>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7" t="s">
        <v>88</v>
      </c>
      <c r="D2" s="47"/>
      <c r="E2" s="47"/>
      <c r="F2" s="47"/>
      <c r="G2" s="47"/>
      <c r="H2" s="47"/>
      <c r="I2" s="47"/>
      <c r="J2" s="47"/>
      <c r="K2" s="47"/>
      <c r="L2" s="47"/>
      <c r="M2" s="47"/>
    </row>
    <row r="3" spans="3:13" x14ac:dyDescent="0.25">
      <c r="C3" s="47"/>
      <c r="D3" s="47"/>
      <c r="E3" s="47"/>
      <c r="F3" s="47"/>
      <c r="G3" s="47"/>
      <c r="H3" s="47"/>
      <c r="I3" s="47"/>
      <c r="J3" s="47"/>
      <c r="K3" s="47"/>
      <c r="L3" s="47"/>
      <c r="M3" s="47"/>
    </row>
    <row r="24" spans="11:11" x14ac:dyDescent="0.25">
      <c r="K24" t="s">
        <v>116</v>
      </c>
    </row>
  </sheetData>
  <mergeCells count="1">
    <mergeCell ref="C2:M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N42"/>
  <sheetViews>
    <sheetView topLeftCell="C1" workbookViewId="0">
      <selection activeCell="N1" sqref="N1:O1048576"/>
    </sheetView>
  </sheetViews>
  <sheetFormatPr defaultRowHeight="15" x14ac:dyDescent="0.25"/>
  <cols>
    <col min="1" max="1" width="46.140625" customWidth="1"/>
    <col min="2" max="7" width="21" customWidth="1"/>
    <col min="10" max="10" width="37" bestFit="1" customWidth="1"/>
    <col min="11" max="14" width="14.42578125" customWidth="1"/>
  </cols>
  <sheetData>
    <row r="2" spans="1:14" ht="21" x14ac:dyDescent="0.35">
      <c r="A2" s="48" t="s">
        <v>87</v>
      </c>
      <c r="B2" s="48"/>
      <c r="C2" s="48"/>
      <c r="D2" s="48"/>
      <c r="E2" s="48"/>
      <c r="F2" s="48"/>
      <c r="G2" s="48"/>
      <c r="J2" s="48" t="s">
        <v>83</v>
      </c>
      <c r="K2" s="48"/>
      <c r="L2" s="48"/>
      <c r="M2" s="48"/>
    </row>
    <row r="3" spans="1:14" x14ac:dyDescent="0.25">
      <c r="A3" s="4" t="s">
        <v>0</v>
      </c>
      <c r="B3" s="3" t="s">
        <v>45</v>
      </c>
      <c r="C3" s="3" t="s">
        <v>43</v>
      </c>
      <c r="D3" s="3" t="s">
        <v>44</v>
      </c>
      <c r="E3" s="3" t="s">
        <v>42</v>
      </c>
      <c r="F3" s="3" t="s">
        <v>46</v>
      </c>
      <c r="G3" s="3" t="s">
        <v>85</v>
      </c>
      <c r="J3" s="4" t="s">
        <v>0</v>
      </c>
      <c r="K3" s="3" t="s">
        <v>1828</v>
      </c>
      <c r="L3" s="3" t="s">
        <v>1829</v>
      </c>
      <c r="M3" s="3" t="s">
        <v>1830</v>
      </c>
      <c r="N3" s="3" t="s">
        <v>85</v>
      </c>
    </row>
    <row r="4" spans="1:14" x14ac:dyDescent="0.25">
      <c r="A4" t="s">
        <v>7</v>
      </c>
      <c r="B4" s="9">
        <f>COUNTIFS('Control Worksheet'!$K$18:$K$322,"="&amp;B$3,'Control Worksheet'!$B$18:$B$322,"="&amp;$A4)</f>
        <v>39</v>
      </c>
      <c r="C4" s="9">
        <f>COUNTIFS('Control Worksheet'!$K$18:$K$322,"="&amp;C$3,'Control Worksheet'!$B$18:$B$322,"="&amp;$A4)</f>
        <v>0</v>
      </c>
      <c r="D4" s="9">
        <f>COUNTIFS('Control Worksheet'!$K$18:$K$322,"="&amp;D$3,'Control Worksheet'!$B$18:$B$322,"="&amp;$A4)</f>
        <v>0</v>
      </c>
      <c r="E4" s="9">
        <f>COUNTIFS('Control Worksheet'!$K$18:$K$322,"="&amp;E$3,'Control Worksheet'!$B$18:$B$322,"="&amp;$A4)</f>
        <v>0</v>
      </c>
      <c r="F4" s="9">
        <f>COUNTIFS('Control Worksheet'!$K$18:$K$322,"="&amp;F$3,'Control Worksheet'!$B$18:$B$322,"="&amp;$A4)</f>
        <v>0</v>
      </c>
      <c r="G4" s="19">
        <f>SUM(B4:F4)</f>
        <v>39</v>
      </c>
      <c r="J4" t="s">
        <v>7</v>
      </c>
      <c r="K4">
        <f>COUNTIFS('Audit Worksheet'!$L$18:$L$322,"="&amp;K$3,'Audit Worksheet'!$B$18:$B$322,"="&amp;$J4)</f>
        <v>0</v>
      </c>
      <c r="L4">
        <f>COUNTIFS('Audit Worksheet'!$L$18:$L$322,"="&amp;L$3,'Audit Worksheet'!$B$18:$B$322,"="&amp;$J4)</f>
        <v>39</v>
      </c>
      <c r="M4">
        <f>COUNTIFS('Audit Worksheet'!$L$18:$L$322,"="&amp;M$3,'Audit Worksheet'!$B$18:$B$322,"="&amp;$J4)</f>
        <v>0</v>
      </c>
      <c r="N4" s="18">
        <f>SUM(K4:M4)</f>
        <v>39</v>
      </c>
    </row>
    <row r="5" spans="1:14" x14ac:dyDescent="0.25">
      <c r="A5" t="s">
        <v>9</v>
      </c>
      <c r="B5" s="9">
        <f>COUNTIFS('Control Worksheet'!$K$18:$K$322,"="&amp;B$3,'Control Worksheet'!$B$18:$B$322,"="&amp;$A5)</f>
        <v>16</v>
      </c>
      <c r="C5" s="9">
        <f>COUNTIFS('Control Worksheet'!$K$18:$K$322,"="&amp;C$3,'Control Worksheet'!$B$18:$B$322,"="&amp;$A5)</f>
        <v>0</v>
      </c>
      <c r="D5" s="9">
        <f>COUNTIFS('Control Worksheet'!$K$18:$K$322,"="&amp;D$3,'Control Worksheet'!$B$18:$B$322,"="&amp;$A5)</f>
        <v>0</v>
      </c>
      <c r="E5" s="9">
        <f>COUNTIFS('Control Worksheet'!$K$18:$K$322,"="&amp;E$3,'Control Worksheet'!$B$18:$B$322,"="&amp;$A5)</f>
        <v>0</v>
      </c>
      <c r="F5" s="9">
        <f>COUNTIFS('Control Worksheet'!$K$18:$K$322,"="&amp;F$3,'Control Worksheet'!$B$18:$B$322,"="&amp;$A5)</f>
        <v>0</v>
      </c>
      <c r="G5" s="19">
        <f t="shared" ref="G5:G20" si="0">SUM(B5:F5)</f>
        <v>16</v>
      </c>
      <c r="J5" t="s">
        <v>9</v>
      </c>
      <c r="K5">
        <f>COUNTIFS('Audit Worksheet'!$L$18:$L$322,"="&amp;K$3,'Audit Worksheet'!$B$18:$B$322,"="&amp;$J5)</f>
        <v>0</v>
      </c>
      <c r="L5">
        <f>COUNTIFS('Audit Worksheet'!$L$18:$L$322,"="&amp;L$3,'Audit Worksheet'!$B$18:$B$322,"="&amp;$J5)</f>
        <v>16</v>
      </c>
      <c r="M5">
        <f>COUNTIFS('Audit Worksheet'!$L$18:$L$322,"="&amp;M$3,'Audit Worksheet'!$B$18:$B$322,"="&amp;$J5)</f>
        <v>0</v>
      </c>
      <c r="N5" s="18">
        <f>SUM(K5:M5)</f>
        <v>16</v>
      </c>
    </row>
    <row r="6" spans="1:14" x14ac:dyDescent="0.25">
      <c r="A6" t="s">
        <v>8</v>
      </c>
      <c r="B6" s="9">
        <f>COUNTIFS('Control Worksheet'!$K$18:$K$322,"="&amp;B$3,'Control Worksheet'!$B$18:$B$322,"="&amp;$A6)</f>
        <v>6</v>
      </c>
      <c r="C6" s="9">
        <f>COUNTIFS('Control Worksheet'!$K$18:$K$322,"="&amp;C$3,'Control Worksheet'!$B$18:$B$322,"="&amp;$A6)</f>
        <v>0</v>
      </c>
      <c r="D6" s="9">
        <f>COUNTIFS('Control Worksheet'!$K$18:$K$322,"="&amp;D$3,'Control Worksheet'!$B$18:$B$322,"="&amp;$A6)</f>
        <v>0</v>
      </c>
      <c r="E6" s="9">
        <f>COUNTIFS('Control Worksheet'!$K$18:$K$322,"="&amp;E$3,'Control Worksheet'!$B$18:$B$322,"="&amp;$A6)</f>
        <v>0</v>
      </c>
      <c r="F6" s="9">
        <f>COUNTIFS('Control Worksheet'!$K$18:$K$322,"="&amp;F$3,'Control Worksheet'!$B$18:$B$322,"="&amp;$A6)</f>
        <v>0</v>
      </c>
      <c r="G6" s="19">
        <f t="shared" si="0"/>
        <v>6</v>
      </c>
      <c r="J6" t="s">
        <v>8</v>
      </c>
      <c r="K6">
        <f>COUNTIFS('Audit Worksheet'!$L$18:$L$322,"="&amp;K$3,'Audit Worksheet'!$B$18:$B$322,"="&amp;$J6)</f>
        <v>0</v>
      </c>
      <c r="L6">
        <f>COUNTIFS('Audit Worksheet'!$L$18:$L$322,"="&amp;L$3,'Audit Worksheet'!$B$18:$B$322,"="&amp;$J6)</f>
        <v>6</v>
      </c>
      <c r="M6">
        <f>COUNTIFS('Audit Worksheet'!$L$18:$L$322,"="&amp;M$3,'Audit Worksheet'!$B$18:$B$322,"="&amp;$J6)</f>
        <v>0</v>
      </c>
      <c r="N6" s="18">
        <f>SUM(K6:M6)</f>
        <v>6</v>
      </c>
    </row>
    <row r="7" spans="1:14" x14ac:dyDescent="0.25">
      <c r="A7" t="s">
        <v>10</v>
      </c>
      <c r="B7" s="9">
        <f>COUNTIFS('Control Worksheet'!$K$18:$K$322,"="&amp;B$3,'Control Worksheet'!$B$18:$B$322,"="&amp;$A7)</f>
        <v>24</v>
      </c>
      <c r="C7" s="9">
        <f>COUNTIFS('Control Worksheet'!$K$18:$K$322,"="&amp;C$3,'Control Worksheet'!$B$18:$B$322,"="&amp;$A7)</f>
        <v>0</v>
      </c>
      <c r="D7" s="9">
        <f>COUNTIFS('Control Worksheet'!$K$18:$K$322,"="&amp;D$3,'Control Worksheet'!$B$18:$B$322,"="&amp;$A7)</f>
        <v>0</v>
      </c>
      <c r="E7" s="9">
        <f>COUNTIFS('Control Worksheet'!$K$18:$K$322,"="&amp;E$3,'Control Worksheet'!$B$18:$B$322,"="&amp;$A7)</f>
        <v>0</v>
      </c>
      <c r="F7" s="9">
        <f>COUNTIFS('Control Worksheet'!$K$18:$K$322,"="&amp;F$3,'Control Worksheet'!$B$18:$B$322,"="&amp;$A7)</f>
        <v>0</v>
      </c>
      <c r="G7" s="19">
        <f t="shared" si="0"/>
        <v>24</v>
      </c>
      <c r="J7" t="s">
        <v>10</v>
      </c>
      <c r="K7">
        <f>COUNTIFS('Audit Worksheet'!$L$18:$L$322,"="&amp;K$3,'Audit Worksheet'!$B$18:$B$322,"="&amp;$J7)</f>
        <v>0</v>
      </c>
      <c r="L7">
        <f>COUNTIFS('Audit Worksheet'!$L$18:$L$322,"="&amp;L$3,'Audit Worksheet'!$B$18:$B$322,"="&amp;$J7)</f>
        <v>24</v>
      </c>
      <c r="M7">
        <f>COUNTIFS('Audit Worksheet'!$L$18:$L$322,"="&amp;M$3,'Audit Worksheet'!$B$18:$B$322,"="&amp;$J7)</f>
        <v>0</v>
      </c>
      <c r="N7" s="18">
        <f>SUM(K7:M7)</f>
        <v>24</v>
      </c>
    </row>
    <row r="8" spans="1:14" x14ac:dyDescent="0.25">
      <c r="A8" t="s">
        <v>11</v>
      </c>
      <c r="B8" s="9">
        <f>COUNTIFS('Control Worksheet'!$K$18:$K$322,"="&amp;B$3,'Control Worksheet'!$B$18:$B$322,"="&amp;$A8)</f>
        <v>24</v>
      </c>
      <c r="C8" s="9">
        <f>COUNTIFS('Control Worksheet'!$K$18:$K$322,"="&amp;C$3,'Control Worksheet'!$B$18:$B$322,"="&amp;$A8)</f>
        <v>0</v>
      </c>
      <c r="D8" s="9">
        <f>COUNTIFS('Control Worksheet'!$K$18:$K$322,"="&amp;D$3,'Control Worksheet'!$B$18:$B$322,"="&amp;$A8)</f>
        <v>0</v>
      </c>
      <c r="E8" s="9">
        <f>COUNTIFS('Control Worksheet'!$K$18:$K$322,"="&amp;E$3,'Control Worksheet'!$B$18:$B$322,"="&amp;$A8)</f>
        <v>0</v>
      </c>
      <c r="F8" s="9">
        <f>COUNTIFS('Control Worksheet'!$K$18:$K$322,"="&amp;F$3,'Control Worksheet'!$B$18:$B$322,"="&amp;$A8)</f>
        <v>0</v>
      </c>
      <c r="G8" s="19">
        <f t="shared" si="0"/>
        <v>24</v>
      </c>
      <c r="J8" t="s">
        <v>11</v>
      </c>
      <c r="K8">
        <f>COUNTIFS('Audit Worksheet'!$L$18:$L$322,"="&amp;K$3,'Audit Worksheet'!$B$18:$B$322,"="&amp;$J8)</f>
        <v>0</v>
      </c>
      <c r="L8">
        <f>COUNTIFS('Audit Worksheet'!$L$18:$L$322,"="&amp;L$3,'Audit Worksheet'!$B$18:$B$322,"="&amp;$J8)</f>
        <v>24</v>
      </c>
      <c r="M8">
        <f>COUNTIFS('Audit Worksheet'!$L$18:$L$322,"="&amp;M$3,'Audit Worksheet'!$B$18:$B$322,"="&amp;$J8)</f>
        <v>0</v>
      </c>
      <c r="N8" s="18">
        <f>SUM(K8:M8)</f>
        <v>24</v>
      </c>
    </row>
    <row r="9" spans="1:14" x14ac:dyDescent="0.25">
      <c r="A9" t="s">
        <v>84</v>
      </c>
      <c r="B9" s="9">
        <f>COUNTIFS('Control Worksheet'!$K$18:$K$322,"="&amp;B$3,'Control Worksheet'!$B$18:$B$322,"="&amp;$A9)</f>
        <v>13</v>
      </c>
      <c r="C9" s="9">
        <f>COUNTIFS('Control Worksheet'!$K$18:$K$322,"="&amp;C$3,'Control Worksheet'!$B$18:$B$322,"="&amp;$A9)</f>
        <v>0</v>
      </c>
      <c r="D9" s="9">
        <f>COUNTIFS('Control Worksheet'!$K$18:$K$322,"="&amp;D$3,'Control Worksheet'!$B$18:$B$322,"="&amp;$A9)</f>
        <v>0</v>
      </c>
      <c r="E9" s="9">
        <f>COUNTIFS('Control Worksheet'!$K$18:$K$322,"="&amp;E$3,'Control Worksheet'!$B$18:$B$322,"="&amp;$A9)</f>
        <v>0</v>
      </c>
      <c r="F9" s="9">
        <f>COUNTIFS('Control Worksheet'!$K$18:$K$322,"="&amp;F$3,'Control Worksheet'!$B$18:$B$322,"="&amp;$A9)</f>
        <v>0</v>
      </c>
      <c r="G9" s="19">
        <f t="shared" si="0"/>
        <v>13</v>
      </c>
      <c r="J9" t="s">
        <v>84</v>
      </c>
      <c r="K9">
        <f>COUNTIFS('Audit Worksheet'!$L$18:$L$322,"="&amp;K$3,'Audit Worksheet'!$B$18:$B$322,"="&amp;$J9)</f>
        <v>0</v>
      </c>
      <c r="L9">
        <f>COUNTIFS('Audit Worksheet'!$L$18:$L$322,"="&amp;L$3,'Audit Worksheet'!$B$18:$B$322,"="&amp;$J9)</f>
        <v>13</v>
      </c>
      <c r="M9">
        <f>COUNTIFS('Audit Worksheet'!$L$18:$L$322,"="&amp;M$3,'Audit Worksheet'!$B$18:$B$322,"="&amp;$J9)</f>
        <v>0</v>
      </c>
      <c r="N9" s="18">
        <f>SUM(K9:M9)</f>
        <v>13</v>
      </c>
    </row>
    <row r="10" spans="1:14" x14ac:dyDescent="0.25">
      <c r="A10" t="s">
        <v>12</v>
      </c>
      <c r="B10" s="9">
        <f>COUNTIFS('Control Worksheet'!$K$18:$K$322,"="&amp;B$3,'Control Worksheet'!$B$18:$B$322,"="&amp;$A10)</f>
        <v>9</v>
      </c>
      <c r="C10" s="9">
        <f>COUNTIFS('Control Worksheet'!$K$18:$K$322,"="&amp;C$3,'Control Worksheet'!$B$18:$B$322,"="&amp;$A10)</f>
        <v>0</v>
      </c>
      <c r="D10" s="9">
        <f>COUNTIFS('Control Worksheet'!$K$18:$K$322,"="&amp;D$3,'Control Worksheet'!$B$18:$B$322,"="&amp;$A10)</f>
        <v>0</v>
      </c>
      <c r="E10" s="9">
        <f>COUNTIFS('Control Worksheet'!$K$18:$K$322,"="&amp;E$3,'Control Worksheet'!$B$18:$B$322,"="&amp;$A10)</f>
        <v>0</v>
      </c>
      <c r="F10" s="9">
        <f>COUNTIFS('Control Worksheet'!$K$18:$K$322,"="&amp;F$3,'Control Worksheet'!$B$18:$B$322,"="&amp;$A10)</f>
        <v>0</v>
      </c>
      <c r="G10" s="19">
        <f t="shared" si="0"/>
        <v>9</v>
      </c>
      <c r="J10" t="s">
        <v>12</v>
      </c>
      <c r="K10">
        <f>COUNTIFS('Audit Worksheet'!$L$18:$L$322,"="&amp;K$3,'Audit Worksheet'!$B$18:$B$322,"="&amp;$J10)</f>
        <v>0</v>
      </c>
      <c r="L10">
        <f>COUNTIFS('Audit Worksheet'!$L$18:$L$322,"="&amp;L$3,'Audit Worksheet'!$B$18:$B$322,"="&amp;$J10)</f>
        <v>9</v>
      </c>
      <c r="M10">
        <f>COUNTIFS('Audit Worksheet'!$L$18:$L$322,"="&amp;M$3,'Audit Worksheet'!$B$18:$B$322,"="&amp;$J10)</f>
        <v>0</v>
      </c>
      <c r="N10" s="18">
        <f>SUM(K10:M10)</f>
        <v>9</v>
      </c>
    </row>
    <row r="11" spans="1:14" x14ac:dyDescent="0.25">
      <c r="A11" t="s">
        <v>13</v>
      </c>
      <c r="B11" s="9">
        <f>COUNTIFS('Control Worksheet'!$K$18:$K$322,"="&amp;B$3,'Control Worksheet'!$B$18:$B$322,"="&amp;$A11)</f>
        <v>7</v>
      </c>
      <c r="C11" s="9">
        <f>COUNTIFS('Control Worksheet'!$K$18:$K$322,"="&amp;C$3,'Control Worksheet'!$B$18:$B$322,"="&amp;$A11)</f>
        <v>0</v>
      </c>
      <c r="D11" s="9">
        <f>COUNTIFS('Control Worksheet'!$K$18:$K$322,"="&amp;D$3,'Control Worksheet'!$B$18:$B$322,"="&amp;$A11)</f>
        <v>0</v>
      </c>
      <c r="E11" s="9">
        <f>COUNTIFS('Control Worksheet'!$K$18:$K$322,"="&amp;E$3,'Control Worksheet'!$B$18:$B$322,"="&amp;$A11)</f>
        <v>0</v>
      </c>
      <c r="F11" s="9">
        <f>COUNTIFS('Control Worksheet'!$K$18:$K$322,"="&amp;F$3,'Control Worksheet'!$B$18:$B$322,"="&amp;$A11)</f>
        <v>0</v>
      </c>
      <c r="G11" s="19">
        <f t="shared" si="0"/>
        <v>7</v>
      </c>
      <c r="J11" t="s">
        <v>13</v>
      </c>
      <c r="K11">
        <f>COUNTIFS('Audit Worksheet'!$L$18:$L$322,"="&amp;K$3,'Audit Worksheet'!$B$18:$B$322,"="&amp;$J11)</f>
        <v>0</v>
      </c>
      <c r="L11">
        <f>COUNTIFS('Audit Worksheet'!$L$18:$L$322,"="&amp;L$3,'Audit Worksheet'!$B$18:$B$322,"="&amp;$J11)</f>
        <v>7</v>
      </c>
      <c r="M11">
        <f>COUNTIFS('Audit Worksheet'!$L$18:$L$322,"="&amp;M$3,'Audit Worksheet'!$B$18:$B$322,"="&amp;$J11)</f>
        <v>0</v>
      </c>
      <c r="N11" s="18">
        <f>SUM(K11:M11)</f>
        <v>7</v>
      </c>
    </row>
    <row r="12" spans="1:14" x14ac:dyDescent="0.25">
      <c r="A12" t="s">
        <v>14</v>
      </c>
      <c r="B12" s="9">
        <f>COUNTIFS('Control Worksheet'!$K$18:$K$322,"="&amp;B$3,'Control Worksheet'!$B$18:$B$322,"="&amp;$A12)</f>
        <v>9</v>
      </c>
      <c r="C12" s="9">
        <f>COUNTIFS('Control Worksheet'!$K$18:$K$322,"="&amp;C$3,'Control Worksheet'!$B$18:$B$322,"="&amp;$A12)</f>
        <v>0</v>
      </c>
      <c r="D12" s="9">
        <f>COUNTIFS('Control Worksheet'!$K$18:$K$322,"="&amp;D$3,'Control Worksheet'!$B$18:$B$322,"="&amp;$A12)</f>
        <v>0</v>
      </c>
      <c r="E12" s="9">
        <f>COUNTIFS('Control Worksheet'!$K$18:$K$322,"="&amp;E$3,'Control Worksheet'!$B$18:$B$322,"="&amp;$A12)</f>
        <v>0</v>
      </c>
      <c r="F12" s="9">
        <f>COUNTIFS('Control Worksheet'!$K$18:$K$322,"="&amp;F$3,'Control Worksheet'!$B$18:$B$322,"="&amp;$A12)</f>
        <v>0</v>
      </c>
      <c r="G12" s="19">
        <f t="shared" si="0"/>
        <v>9</v>
      </c>
      <c r="J12" t="s">
        <v>14</v>
      </c>
      <c r="K12">
        <f>COUNTIFS('Audit Worksheet'!$L$18:$L$322,"="&amp;K$3,'Audit Worksheet'!$B$18:$B$322,"="&amp;$J12)</f>
        <v>0</v>
      </c>
      <c r="L12">
        <f>COUNTIFS('Audit Worksheet'!$L$18:$L$322,"="&amp;L$3,'Audit Worksheet'!$B$18:$B$322,"="&amp;$J12)</f>
        <v>9</v>
      </c>
      <c r="M12">
        <f>COUNTIFS('Audit Worksheet'!$L$18:$L$322,"="&amp;M$3,'Audit Worksheet'!$B$18:$B$322,"="&amp;$J12)</f>
        <v>0</v>
      </c>
      <c r="N12" s="18">
        <f>SUM(K12:M12)</f>
        <v>9</v>
      </c>
    </row>
    <row r="13" spans="1:14" x14ac:dyDescent="0.25">
      <c r="A13" t="s">
        <v>695</v>
      </c>
      <c r="B13" s="9">
        <f>COUNTIFS('Control Worksheet'!$K$18:$K$322,"="&amp;B$3,'Control Worksheet'!$B$18:$B$322,"="&amp;$A13)</f>
        <v>18</v>
      </c>
      <c r="C13" s="9">
        <f>COUNTIFS('Control Worksheet'!$K$18:$K$322,"="&amp;C$3,'Control Worksheet'!$B$18:$B$322,"="&amp;$A13)</f>
        <v>0</v>
      </c>
      <c r="D13" s="9">
        <f>COUNTIFS('Control Worksheet'!$K$18:$K$322,"="&amp;D$3,'Control Worksheet'!$B$18:$B$322,"="&amp;$A13)</f>
        <v>0</v>
      </c>
      <c r="E13" s="9">
        <f>COUNTIFS('Control Worksheet'!$K$18:$K$322,"="&amp;E$3,'Control Worksheet'!$B$18:$B$322,"="&amp;$A13)</f>
        <v>0</v>
      </c>
      <c r="F13" s="9">
        <f>COUNTIFS('Control Worksheet'!$K$18:$K$322,"="&amp;F$3,'Control Worksheet'!$B$18:$B$322,"="&amp;$A13)</f>
        <v>0</v>
      </c>
      <c r="G13" s="19">
        <f t="shared" si="0"/>
        <v>18</v>
      </c>
      <c r="J13" t="s">
        <v>695</v>
      </c>
      <c r="K13">
        <f>COUNTIFS('Audit Worksheet'!$L$18:$L$322,"="&amp;K$3,'Audit Worksheet'!$B$18:$B$322,"="&amp;$J13)</f>
        <v>0</v>
      </c>
      <c r="L13">
        <f>COUNTIFS('Audit Worksheet'!$L$18:$L$322,"="&amp;L$3,'Audit Worksheet'!$B$18:$B$322,"="&amp;$J13)</f>
        <v>18</v>
      </c>
      <c r="M13">
        <f>COUNTIFS('Audit Worksheet'!$L$18:$L$322,"="&amp;M$3,'Audit Worksheet'!$B$18:$B$322,"="&amp;$J13)</f>
        <v>0</v>
      </c>
      <c r="N13" s="18">
        <f>SUM(K13:M13)</f>
        <v>18</v>
      </c>
    </row>
    <row r="14" spans="1:14" x14ac:dyDescent="0.25">
      <c r="A14" t="s">
        <v>757</v>
      </c>
      <c r="B14" s="9">
        <f>COUNTIFS('Control Worksheet'!$K$18:$K$322,"="&amp;B$3,'Control Worksheet'!$B$18:$B$322,"="&amp;$A14)</f>
        <v>7</v>
      </c>
      <c r="C14" s="9">
        <f>COUNTIFS('Control Worksheet'!$K$18:$K$322,"="&amp;C$3,'Control Worksheet'!$B$18:$B$322,"="&amp;$A14)</f>
        <v>0</v>
      </c>
      <c r="D14" s="9">
        <f>COUNTIFS('Control Worksheet'!$K$18:$K$322,"="&amp;D$3,'Control Worksheet'!$B$18:$B$322,"="&amp;$A14)</f>
        <v>0</v>
      </c>
      <c r="E14" s="9">
        <f>COUNTIFS('Control Worksheet'!$K$18:$K$322,"="&amp;E$3,'Control Worksheet'!$B$18:$B$322,"="&amp;$A14)</f>
        <v>0</v>
      </c>
      <c r="F14" s="9">
        <f>COUNTIFS('Control Worksheet'!$K$18:$K$322,"="&amp;F$3,'Control Worksheet'!$B$18:$B$322,"="&amp;$A14)</f>
        <v>0</v>
      </c>
      <c r="G14" s="19">
        <f t="shared" si="0"/>
        <v>7</v>
      </c>
      <c r="J14" t="s">
        <v>757</v>
      </c>
      <c r="K14">
        <f>COUNTIFS('Audit Worksheet'!$L$18:$L$322,"="&amp;K$3,'Audit Worksheet'!$B$18:$B$322,"="&amp;$J14)</f>
        <v>0</v>
      </c>
      <c r="L14">
        <f>COUNTIFS('Audit Worksheet'!$L$18:$L$322,"="&amp;L$3,'Audit Worksheet'!$B$18:$B$322,"="&amp;$J14)</f>
        <v>7</v>
      </c>
      <c r="M14">
        <f>COUNTIFS('Audit Worksheet'!$L$18:$L$322,"="&amp;M$3,'Audit Worksheet'!$B$18:$B$322,"="&amp;$J14)</f>
        <v>0</v>
      </c>
      <c r="N14" s="18">
        <f>SUM(K14:M14)</f>
        <v>7</v>
      </c>
    </row>
    <row r="15" spans="1:14" x14ac:dyDescent="0.25">
      <c r="A15" t="s">
        <v>15</v>
      </c>
      <c r="B15" s="9">
        <f>COUNTIFS('Control Worksheet'!$K$18:$K$322,"="&amp;B$3,'Control Worksheet'!$B$18:$B$322,"="&amp;$A15)</f>
        <v>10</v>
      </c>
      <c r="C15" s="9">
        <f>COUNTIFS('Control Worksheet'!$K$18:$K$322,"="&amp;C$3,'Control Worksheet'!$B$18:$B$322,"="&amp;$A15)</f>
        <v>0</v>
      </c>
      <c r="D15" s="9">
        <f>COUNTIFS('Control Worksheet'!$K$18:$K$322,"="&amp;D$3,'Control Worksheet'!$B$18:$B$322,"="&amp;$A15)</f>
        <v>0</v>
      </c>
      <c r="E15" s="9">
        <f>COUNTIFS('Control Worksheet'!$K$18:$K$322,"="&amp;E$3,'Control Worksheet'!$B$18:$B$322,"="&amp;$A15)</f>
        <v>0</v>
      </c>
      <c r="F15" s="9">
        <f>COUNTIFS('Control Worksheet'!$K$18:$K$322,"="&amp;F$3,'Control Worksheet'!$B$18:$B$322,"="&amp;$A15)</f>
        <v>0</v>
      </c>
      <c r="G15" s="19">
        <f t="shared" si="0"/>
        <v>10</v>
      </c>
      <c r="J15" t="s">
        <v>15</v>
      </c>
      <c r="K15">
        <f>COUNTIFS('Audit Worksheet'!$L$18:$L$322,"="&amp;K$3,'Audit Worksheet'!$B$18:$B$322,"="&amp;$J15)</f>
        <v>0</v>
      </c>
      <c r="L15">
        <f>COUNTIFS('Audit Worksheet'!$L$18:$L$322,"="&amp;L$3,'Audit Worksheet'!$B$18:$B$322,"="&amp;$J15)</f>
        <v>10</v>
      </c>
      <c r="M15">
        <f>COUNTIFS('Audit Worksheet'!$L$18:$L$322,"="&amp;M$3,'Audit Worksheet'!$B$18:$B$322,"="&amp;$J15)</f>
        <v>0</v>
      </c>
      <c r="N15" s="18">
        <f>SUM(K15:M15)</f>
        <v>10</v>
      </c>
    </row>
    <row r="16" spans="1:14" x14ac:dyDescent="0.25">
      <c r="A16" t="s">
        <v>326</v>
      </c>
      <c r="B16" s="9">
        <f>COUNTIFS('Control Worksheet'!$K$18:$K$322,"="&amp;B$3,'Control Worksheet'!$B$18:$B$322,"="&amp;$A16)</f>
        <v>10</v>
      </c>
      <c r="C16" s="9">
        <f>COUNTIFS('Control Worksheet'!$K$18:$K$322,"="&amp;C$3,'Control Worksheet'!$B$18:$B$322,"="&amp;$A16)</f>
        <v>0</v>
      </c>
      <c r="D16" s="9">
        <f>COUNTIFS('Control Worksheet'!$K$18:$K$322,"="&amp;D$3,'Control Worksheet'!$B$18:$B$322,"="&amp;$A16)</f>
        <v>0</v>
      </c>
      <c r="E16" s="9">
        <f>COUNTIFS('Control Worksheet'!$K$18:$K$322,"="&amp;E$3,'Control Worksheet'!$B$18:$B$322,"="&amp;$A16)</f>
        <v>0</v>
      </c>
      <c r="F16" s="9">
        <f>COUNTIFS('Control Worksheet'!$K$18:$K$322,"="&amp;F$3,'Control Worksheet'!$B$18:$B$322,"="&amp;$A16)</f>
        <v>0</v>
      </c>
      <c r="G16" s="19">
        <f t="shared" si="0"/>
        <v>10</v>
      </c>
      <c r="J16" t="s">
        <v>326</v>
      </c>
      <c r="K16">
        <f>COUNTIFS('Audit Worksheet'!$L$18:$L$322,"="&amp;K$3,'Audit Worksheet'!$B$18:$B$322,"="&amp;$J16)</f>
        <v>0</v>
      </c>
      <c r="L16">
        <f>COUNTIFS('Audit Worksheet'!$L$18:$L$322,"="&amp;L$3,'Audit Worksheet'!$B$18:$B$322,"="&amp;$J16)</f>
        <v>10</v>
      </c>
      <c r="M16">
        <f>COUNTIFS('Audit Worksheet'!$L$18:$L$322,"="&amp;M$3,'Audit Worksheet'!$B$18:$B$322,"="&amp;$J16)</f>
        <v>0</v>
      </c>
      <c r="N16" s="18">
        <f>SUM(K16:M16)</f>
        <v>10</v>
      </c>
    </row>
    <row r="17" spans="1:14" x14ac:dyDescent="0.25">
      <c r="A17" t="s">
        <v>1037</v>
      </c>
      <c r="B17" s="9">
        <f>COUNTIFS('Control Worksheet'!$K$18:$K$322,"="&amp;B$3,'Control Worksheet'!$B$18:$B$322,"="&amp;$A17)</f>
        <v>12</v>
      </c>
      <c r="C17" s="9">
        <f>COUNTIFS('Control Worksheet'!$K$18:$K$322,"="&amp;C$3,'Control Worksheet'!$B$18:$B$322,"="&amp;$A17)</f>
        <v>0</v>
      </c>
      <c r="D17" s="9">
        <f>COUNTIFS('Control Worksheet'!$K$18:$K$322,"="&amp;D$3,'Control Worksheet'!$B$18:$B$322,"="&amp;$A17)</f>
        <v>0</v>
      </c>
      <c r="E17" s="9">
        <f>COUNTIFS('Control Worksheet'!$K$18:$K$322,"="&amp;E$3,'Control Worksheet'!$B$18:$B$322,"="&amp;$A17)</f>
        <v>0</v>
      </c>
      <c r="F17" s="9">
        <f>COUNTIFS('Control Worksheet'!$K$18:$K$322,"="&amp;F$3,'Control Worksheet'!$B$18:$B$322,"="&amp;$A17)</f>
        <v>0</v>
      </c>
      <c r="G17" s="19">
        <f t="shared" si="0"/>
        <v>12</v>
      </c>
      <c r="J17" t="s">
        <v>1037</v>
      </c>
      <c r="K17">
        <f>COUNTIFS('Audit Worksheet'!$L$18:$L$322,"="&amp;K$3,'Audit Worksheet'!$B$18:$B$322,"="&amp;$J17)</f>
        <v>0</v>
      </c>
      <c r="L17">
        <f>COUNTIFS('Audit Worksheet'!$L$18:$L$322,"="&amp;L$3,'Audit Worksheet'!$B$18:$B$322,"="&amp;$J17)</f>
        <v>12</v>
      </c>
      <c r="M17">
        <f>COUNTIFS('Audit Worksheet'!$L$18:$L$322,"="&amp;M$3,'Audit Worksheet'!$B$18:$B$322,"="&amp;$J17)</f>
        <v>0</v>
      </c>
      <c r="N17" s="18">
        <f>SUM(K17:M17)</f>
        <v>12</v>
      </c>
    </row>
    <row r="18" spans="1:14" x14ac:dyDescent="0.25">
      <c r="A18" t="s">
        <v>894</v>
      </c>
      <c r="B18" s="9">
        <f>COUNTIFS('Control Worksheet'!$K$18:$K$322,"="&amp;B$3,'Control Worksheet'!$B$18:$B$322,"="&amp;$A18)</f>
        <v>25</v>
      </c>
      <c r="C18" s="9">
        <f>COUNTIFS('Control Worksheet'!$K$18:$K$322,"="&amp;C$3,'Control Worksheet'!$B$18:$B$322,"="&amp;$A18)</f>
        <v>0</v>
      </c>
      <c r="D18" s="9">
        <f>COUNTIFS('Control Worksheet'!$K$18:$K$322,"="&amp;D$3,'Control Worksheet'!$B$18:$B$322,"="&amp;$A18)</f>
        <v>0</v>
      </c>
      <c r="E18" s="9">
        <f>COUNTIFS('Control Worksheet'!$K$18:$K$322,"="&amp;E$3,'Control Worksheet'!$B$18:$B$322,"="&amp;$A18)</f>
        <v>0</v>
      </c>
      <c r="F18" s="9">
        <f>COUNTIFS('Control Worksheet'!$K$18:$K$322,"="&amp;F$3,'Control Worksheet'!$B$18:$B$322,"="&amp;$A18)</f>
        <v>0</v>
      </c>
      <c r="G18" s="19">
        <f t="shared" si="0"/>
        <v>25</v>
      </c>
      <c r="J18" t="s">
        <v>894</v>
      </c>
      <c r="K18">
        <f>COUNTIFS('Audit Worksheet'!$L$18:$L$322,"="&amp;K$3,'Audit Worksheet'!$B$18:$B$322,"="&amp;$J18)</f>
        <v>0</v>
      </c>
      <c r="L18">
        <f>COUNTIFS('Audit Worksheet'!$L$18:$L$322,"="&amp;L$3,'Audit Worksheet'!$B$18:$B$322,"="&amp;$J18)</f>
        <v>25</v>
      </c>
      <c r="M18">
        <f>COUNTIFS('Audit Worksheet'!$L$18:$L$322,"="&amp;M$3,'Audit Worksheet'!$B$18:$B$322,"="&amp;$J18)</f>
        <v>0</v>
      </c>
      <c r="N18" s="18">
        <f>SUM(K18:M18)</f>
        <v>25</v>
      </c>
    </row>
    <row r="19" spans="1:14" x14ac:dyDescent="0.25">
      <c r="A19" t="s">
        <v>18</v>
      </c>
      <c r="B19" s="9">
        <f>COUNTIFS('Control Worksheet'!$K$18:$K$322,"="&amp;B$3,'Control Worksheet'!$B$18:$B$322,"="&amp;$A19)</f>
        <v>18</v>
      </c>
      <c r="C19" s="9">
        <f>COUNTIFS('Control Worksheet'!$K$18:$K$322,"="&amp;C$3,'Control Worksheet'!$B$18:$B$322,"="&amp;$A19)</f>
        <v>0</v>
      </c>
      <c r="D19" s="9">
        <f>COUNTIFS('Control Worksheet'!$K$18:$K$322,"="&amp;D$3,'Control Worksheet'!$B$18:$B$322,"="&amp;$A19)</f>
        <v>0</v>
      </c>
      <c r="E19" s="9">
        <f>COUNTIFS('Control Worksheet'!$K$18:$K$322,"="&amp;E$3,'Control Worksheet'!$B$18:$B$322,"="&amp;$A19)</f>
        <v>0</v>
      </c>
      <c r="F19" s="9">
        <f>COUNTIFS('Control Worksheet'!$K$18:$K$322,"="&amp;F$3,'Control Worksheet'!$B$18:$B$322,"="&amp;$A19)</f>
        <v>0</v>
      </c>
      <c r="G19" s="19">
        <f t="shared" si="0"/>
        <v>18</v>
      </c>
      <c r="J19" t="s">
        <v>18</v>
      </c>
      <c r="K19">
        <f>COUNTIFS('Audit Worksheet'!$L$18:$L$322,"="&amp;K$3,'Audit Worksheet'!$B$18:$B$322,"="&amp;$J19)</f>
        <v>0</v>
      </c>
      <c r="L19">
        <f>COUNTIFS('Audit Worksheet'!$L$18:$L$322,"="&amp;L$3,'Audit Worksheet'!$B$18:$B$322,"="&amp;$J19)</f>
        <v>18</v>
      </c>
      <c r="M19">
        <f>COUNTIFS('Audit Worksheet'!$L$18:$L$322,"="&amp;M$3,'Audit Worksheet'!$B$18:$B$322,"="&amp;$J19)</f>
        <v>0</v>
      </c>
      <c r="N19" s="18">
        <f>SUM(K19:M19)</f>
        <v>18</v>
      </c>
    </row>
    <row r="20" spans="1:14" x14ac:dyDescent="0.25">
      <c r="A20" t="s">
        <v>838</v>
      </c>
      <c r="B20" s="9">
        <f>COUNTIFS('Control Worksheet'!$K$18:$K$322,"="&amp;B$3,'Control Worksheet'!$B$18:$B$322,"="&amp;$A20)</f>
        <v>17</v>
      </c>
      <c r="C20" s="9">
        <f>COUNTIFS('Control Worksheet'!$K$18:$K$322,"="&amp;C$3,'Control Worksheet'!$B$18:$B$322,"="&amp;$A20)</f>
        <v>0</v>
      </c>
      <c r="D20" s="9">
        <f>COUNTIFS('Control Worksheet'!$K$18:$K$322,"="&amp;D$3,'Control Worksheet'!$B$18:$B$322,"="&amp;$A20)</f>
        <v>0</v>
      </c>
      <c r="E20" s="9">
        <f>COUNTIFS('Control Worksheet'!$K$18:$K$322,"="&amp;E$3,'Control Worksheet'!$B$18:$B$322,"="&amp;$A20)</f>
        <v>0</v>
      </c>
      <c r="F20" s="9">
        <f>COUNTIFS('Control Worksheet'!$K$18:$K$322,"="&amp;F$3,'Control Worksheet'!$B$18:$B$322,"="&amp;$A20)</f>
        <v>0</v>
      </c>
      <c r="G20" s="19">
        <f t="shared" si="0"/>
        <v>17</v>
      </c>
      <c r="J20" t="s">
        <v>838</v>
      </c>
      <c r="K20">
        <f>COUNTIFS('Audit Worksheet'!$L$18:$L$322,"="&amp;K$3,'Audit Worksheet'!$B$18:$B$322,"="&amp;$J20)</f>
        <v>0</v>
      </c>
      <c r="L20">
        <f>COUNTIFS('Audit Worksheet'!$L$18:$L$322,"="&amp;L$3,'Audit Worksheet'!$B$18:$B$322,"="&amp;$J20)</f>
        <v>17</v>
      </c>
      <c r="M20">
        <f>COUNTIFS('Audit Worksheet'!$L$18:$L$322,"="&amp;M$3,'Audit Worksheet'!$B$18:$B$322,"="&amp;$J20)</f>
        <v>0</v>
      </c>
      <c r="N20" s="18">
        <f>SUM(K20:M20)</f>
        <v>17</v>
      </c>
    </row>
    <row r="21" spans="1:14" x14ac:dyDescent="0.25">
      <c r="A21" s="18" t="s">
        <v>85</v>
      </c>
      <c r="B21" s="19">
        <f t="shared" ref="B21:G21" si="1">SUM(B4:B20)</f>
        <v>264</v>
      </c>
      <c r="C21" s="19">
        <f t="shared" si="1"/>
        <v>0</v>
      </c>
      <c r="D21" s="19">
        <f t="shared" si="1"/>
        <v>0</v>
      </c>
      <c r="E21" s="19">
        <f t="shared" si="1"/>
        <v>0</v>
      </c>
      <c r="F21" s="19">
        <f t="shared" si="1"/>
        <v>0</v>
      </c>
      <c r="G21" s="19">
        <f t="shared" si="1"/>
        <v>264</v>
      </c>
      <c r="J21" s="18" t="s">
        <v>85</v>
      </c>
      <c r="K21" s="18">
        <f t="shared" ref="K21:N21" si="2">SUM(K4:K20)</f>
        <v>0</v>
      </c>
      <c r="L21" s="18">
        <f t="shared" si="2"/>
        <v>264</v>
      </c>
      <c r="M21" s="18">
        <f t="shared" si="2"/>
        <v>0</v>
      </c>
      <c r="N21" s="18">
        <f t="shared" si="2"/>
        <v>264</v>
      </c>
    </row>
    <row r="23" spans="1:14" ht="21" x14ac:dyDescent="0.35">
      <c r="A23" s="48" t="s">
        <v>86</v>
      </c>
      <c r="B23" s="48"/>
      <c r="C23" s="48"/>
      <c r="D23" s="48"/>
      <c r="E23" s="48"/>
      <c r="F23" s="48"/>
      <c r="G23" s="48"/>
    </row>
    <row r="24" spans="1:14" ht="21" x14ac:dyDescent="0.35">
      <c r="A24" s="4" t="s">
        <v>0</v>
      </c>
      <c r="B24" s="4" t="s">
        <v>66</v>
      </c>
      <c r="C24" s="4" t="s">
        <v>81</v>
      </c>
      <c r="D24" s="4" t="s">
        <v>82</v>
      </c>
      <c r="E24" s="4" t="s">
        <v>67</v>
      </c>
      <c r="F24" s="4" t="s">
        <v>68</v>
      </c>
      <c r="G24" s="4" t="s">
        <v>85</v>
      </c>
      <c r="J24" s="48" t="s">
        <v>111</v>
      </c>
      <c r="K24" s="48"/>
      <c r="L24" s="48"/>
      <c r="M24" s="48"/>
      <c r="N24" s="48"/>
    </row>
    <row r="25" spans="1:14" x14ac:dyDescent="0.25">
      <c r="A25" t="s">
        <v>7</v>
      </c>
      <c r="B25" s="9">
        <f>COUNTIFS('Control Worksheet'!$I$18:$I$322,"="&amp;B$24,'Control Worksheet'!$B$18:$B$322,"="&amp;$A25)</f>
        <v>0</v>
      </c>
      <c r="C25" s="9">
        <f>COUNTIFS('Control Worksheet'!$I$18:$I$322,"="&amp;C$24,'Control Worksheet'!$B$18:$B$322,"="&amp;$A25)</f>
        <v>0</v>
      </c>
      <c r="D25" s="9">
        <f>COUNTIFS('Control Worksheet'!$I$18:$I$322,"="&amp;D$24,'Control Worksheet'!$B$18:$B$322,"="&amp;$A25)</f>
        <v>0</v>
      </c>
      <c r="E25" s="9">
        <f>COUNTIFS('Control Worksheet'!$I$18:$I$322,"="&amp;E$24,'Control Worksheet'!$B$18:$B$322,"="&amp;$A25)</f>
        <v>0</v>
      </c>
      <c r="F25" s="9">
        <f>COUNTIFS('Control Worksheet'!$I$18:$I$322,"="&amp;F$24,'Control Worksheet'!$B$18:$B$322,"="&amp;$A25)</f>
        <v>0</v>
      </c>
      <c r="G25" s="19">
        <f>SUM(B25:F25)</f>
        <v>0</v>
      </c>
    </row>
    <row r="26" spans="1:14" x14ac:dyDescent="0.25">
      <c r="A26" t="s">
        <v>9</v>
      </c>
      <c r="B26" s="9">
        <f>COUNTIFS('Control Worksheet'!$I$18:$I$322,"="&amp;B$24,'Control Worksheet'!$B$18:$B$322,"="&amp;$A26)</f>
        <v>0</v>
      </c>
      <c r="C26" s="9">
        <f>COUNTIFS('Control Worksheet'!$I$18:$I$322,"="&amp;C$24,'Control Worksheet'!$B$18:$B$322,"="&amp;$A26)</f>
        <v>0</v>
      </c>
      <c r="D26" s="9">
        <f>COUNTIFS('Control Worksheet'!$I$18:$I$322,"="&amp;D$24,'Control Worksheet'!$B$18:$B$322,"="&amp;$A26)</f>
        <v>0</v>
      </c>
      <c r="E26" s="9">
        <f>COUNTIFS('Control Worksheet'!$I$18:$I$322,"="&amp;E$24,'Control Worksheet'!$B$18:$B$322,"="&amp;$A26)</f>
        <v>0</v>
      </c>
      <c r="F26" s="9">
        <f>COUNTIFS('Control Worksheet'!$I$18:$I$322,"="&amp;F$24,'Control Worksheet'!$B$18:$B$322,"="&amp;$A26)</f>
        <v>0</v>
      </c>
      <c r="G26" s="19">
        <f t="shared" ref="G26:G41" si="3">SUM(B26:F26)</f>
        <v>0</v>
      </c>
      <c r="J26" t="s">
        <v>112</v>
      </c>
      <c r="K26">
        <f>COUNTIF(POAMRegister[Status],"="&amp;xValues!H2)</f>
        <v>0</v>
      </c>
    </row>
    <row r="27" spans="1:14" x14ac:dyDescent="0.25">
      <c r="A27" t="s">
        <v>8</v>
      </c>
      <c r="B27" s="9">
        <f>COUNTIFS('Control Worksheet'!$I$18:$I$322,"="&amp;B$24,'Control Worksheet'!$B$18:$B$322,"="&amp;$A27)</f>
        <v>0</v>
      </c>
      <c r="C27" s="9">
        <f>COUNTIFS('Control Worksheet'!$I$18:$I$322,"="&amp;C$24,'Control Worksheet'!$B$18:$B$322,"="&amp;$A27)</f>
        <v>0</v>
      </c>
      <c r="D27" s="9">
        <f>COUNTIFS('Control Worksheet'!$I$18:$I$322,"="&amp;D$24,'Control Worksheet'!$B$18:$B$322,"="&amp;$A27)</f>
        <v>0</v>
      </c>
      <c r="E27" s="9">
        <f>COUNTIFS('Control Worksheet'!$I$18:$I$322,"="&amp;E$24,'Control Worksheet'!$B$18:$B$322,"="&amp;$A27)</f>
        <v>0</v>
      </c>
      <c r="F27" s="9">
        <f>COUNTIFS('Control Worksheet'!$I$18:$I$322,"="&amp;F$24,'Control Worksheet'!$B$18:$B$322,"="&amp;$A27)</f>
        <v>0</v>
      </c>
      <c r="G27" s="19">
        <f t="shared" si="3"/>
        <v>0</v>
      </c>
      <c r="J27" t="s">
        <v>115</v>
      </c>
      <c r="K27">
        <f ca="1">COUNTIFS(POAMRegister[Status],"="&amp;xValues!H2,POAMRegister[Completion Date],"&lt;"&amp;TODAY() + 30)</f>
        <v>0</v>
      </c>
    </row>
    <row r="28" spans="1:14" x14ac:dyDescent="0.25">
      <c r="A28" t="s">
        <v>10</v>
      </c>
      <c r="B28" s="9">
        <f>COUNTIFS('Control Worksheet'!$I$18:$I$322,"="&amp;B$24,'Control Worksheet'!$B$18:$B$322,"="&amp;$A28)</f>
        <v>0</v>
      </c>
      <c r="C28" s="9">
        <f>COUNTIFS('Control Worksheet'!$I$18:$I$322,"="&amp;C$24,'Control Worksheet'!$B$18:$B$322,"="&amp;$A28)</f>
        <v>0</v>
      </c>
      <c r="D28" s="9">
        <f>COUNTIFS('Control Worksheet'!$I$18:$I$322,"="&amp;D$24,'Control Worksheet'!$B$18:$B$322,"="&amp;$A28)</f>
        <v>0</v>
      </c>
      <c r="E28" s="9">
        <f>COUNTIFS('Control Worksheet'!$I$18:$I$322,"="&amp;E$24,'Control Worksheet'!$B$18:$B$322,"="&amp;$A28)</f>
        <v>0</v>
      </c>
      <c r="F28" s="9">
        <f>COUNTIFS('Control Worksheet'!$I$18:$I$322,"="&amp;F$24,'Control Worksheet'!$B$18:$B$322,"="&amp;$A28)</f>
        <v>0</v>
      </c>
      <c r="G28" s="19">
        <f t="shared" si="3"/>
        <v>0</v>
      </c>
      <c r="J28" t="s">
        <v>113</v>
      </c>
      <c r="K28">
        <f>COUNTIF(POAMRegister[Status],"="&amp;xValues!H3)</f>
        <v>0</v>
      </c>
    </row>
    <row r="29" spans="1:14" x14ac:dyDescent="0.25">
      <c r="A29" t="s">
        <v>11</v>
      </c>
      <c r="B29" s="9">
        <f>COUNTIFS('Control Worksheet'!$I$18:$I$322,"="&amp;B$24,'Control Worksheet'!$B$18:$B$322,"="&amp;$A29)</f>
        <v>0</v>
      </c>
      <c r="C29" s="9">
        <f>COUNTIFS('Control Worksheet'!$I$18:$I$322,"="&amp;C$24,'Control Worksheet'!$B$18:$B$322,"="&amp;$A29)</f>
        <v>0</v>
      </c>
      <c r="D29" s="9">
        <f>COUNTIFS('Control Worksheet'!$I$18:$I$322,"="&amp;D$24,'Control Worksheet'!$B$18:$B$322,"="&amp;$A29)</f>
        <v>0</v>
      </c>
      <c r="E29" s="9">
        <f>COUNTIFS('Control Worksheet'!$I$18:$I$322,"="&amp;E$24,'Control Worksheet'!$B$18:$B$322,"="&amp;$A29)</f>
        <v>0</v>
      </c>
      <c r="F29" s="9">
        <f>COUNTIFS('Control Worksheet'!$I$18:$I$322,"="&amp;F$24,'Control Worksheet'!$B$18:$B$322,"="&amp;$A29)</f>
        <v>0</v>
      </c>
      <c r="G29" s="19">
        <f t="shared" si="3"/>
        <v>0</v>
      </c>
      <c r="J29" t="s">
        <v>114</v>
      </c>
      <c r="K29">
        <f ca="1">COUNTIFS(POAMRegister[Status],"="&amp;xValues!H2,POAMRegister[Completion Date],"&lt;"&amp;TODAY())</f>
        <v>0</v>
      </c>
    </row>
    <row r="30" spans="1:14" x14ac:dyDescent="0.25">
      <c r="A30" t="s">
        <v>84</v>
      </c>
      <c r="B30" s="9">
        <f>COUNTIFS('Control Worksheet'!$I$18:$I$322,"="&amp;B$24,'Control Worksheet'!$B$18:$B$322,"="&amp;$A30)</f>
        <v>0</v>
      </c>
      <c r="C30" s="9">
        <f>COUNTIFS('Control Worksheet'!$I$18:$I$322,"="&amp;C$24,'Control Worksheet'!$B$18:$B$322,"="&amp;$A30)</f>
        <v>0</v>
      </c>
      <c r="D30" s="9">
        <f>COUNTIFS('Control Worksheet'!$I$18:$I$322,"="&amp;D$24,'Control Worksheet'!$B$18:$B$322,"="&amp;$A30)</f>
        <v>0</v>
      </c>
      <c r="E30" s="9">
        <f>COUNTIFS('Control Worksheet'!$I$18:$I$322,"="&amp;E$24,'Control Worksheet'!$B$18:$B$322,"="&amp;$A30)</f>
        <v>0</v>
      </c>
      <c r="F30" s="9">
        <f>COUNTIFS('Control Worksheet'!$I$18:$I$322,"="&amp;F$24,'Control Worksheet'!$B$18:$B$322,"="&amp;$A30)</f>
        <v>0</v>
      </c>
      <c r="G30" s="19">
        <f t="shared" si="3"/>
        <v>0</v>
      </c>
    </row>
    <row r="31" spans="1:14" x14ac:dyDescent="0.25">
      <c r="A31" t="s">
        <v>12</v>
      </c>
      <c r="B31" s="9">
        <f>COUNTIFS('Control Worksheet'!$I$18:$I$322,"="&amp;B$24,'Control Worksheet'!$B$18:$B$322,"="&amp;$A31)</f>
        <v>0</v>
      </c>
      <c r="C31" s="9">
        <f>COUNTIFS('Control Worksheet'!$I$18:$I$322,"="&amp;C$24,'Control Worksheet'!$B$18:$B$322,"="&amp;$A31)</f>
        <v>0</v>
      </c>
      <c r="D31" s="9">
        <f>COUNTIFS('Control Worksheet'!$I$18:$I$322,"="&amp;D$24,'Control Worksheet'!$B$18:$B$322,"="&amp;$A31)</f>
        <v>0</v>
      </c>
      <c r="E31" s="9">
        <f>COUNTIFS('Control Worksheet'!$I$18:$I$322,"="&amp;E$24,'Control Worksheet'!$B$18:$B$322,"="&amp;$A31)</f>
        <v>0</v>
      </c>
      <c r="F31" s="9">
        <f>COUNTIFS('Control Worksheet'!$I$18:$I$322,"="&amp;F$24,'Control Worksheet'!$B$18:$B$322,"="&amp;$A31)</f>
        <v>0</v>
      </c>
      <c r="G31" s="19">
        <f t="shared" si="3"/>
        <v>0</v>
      </c>
    </row>
    <row r="32" spans="1:14" x14ac:dyDescent="0.25">
      <c r="A32" t="s">
        <v>13</v>
      </c>
      <c r="B32" s="9">
        <f>COUNTIFS('Control Worksheet'!$I$18:$I$322,"="&amp;B$24,'Control Worksheet'!$B$18:$B$322,"="&amp;$A32)</f>
        <v>0</v>
      </c>
      <c r="C32" s="9">
        <f>COUNTIFS('Control Worksheet'!$I$18:$I$322,"="&amp;C$24,'Control Worksheet'!$B$18:$B$322,"="&amp;$A32)</f>
        <v>0</v>
      </c>
      <c r="D32" s="9">
        <f>COUNTIFS('Control Worksheet'!$I$18:$I$322,"="&amp;D$24,'Control Worksheet'!$B$18:$B$322,"="&amp;$A32)</f>
        <v>0</v>
      </c>
      <c r="E32" s="9">
        <f>COUNTIFS('Control Worksheet'!$I$18:$I$322,"="&amp;E$24,'Control Worksheet'!$B$18:$B$322,"="&amp;$A32)</f>
        <v>0</v>
      </c>
      <c r="F32" s="9">
        <f>COUNTIFS('Control Worksheet'!$I$18:$I$322,"="&amp;F$24,'Control Worksheet'!$B$18:$B$322,"="&amp;$A32)</f>
        <v>0</v>
      </c>
      <c r="G32" s="19">
        <f t="shared" si="3"/>
        <v>0</v>
      </c>
    </row>
    <row r="33" spans="1:7" x14ac:dyDescent="0.25">
      <c r="A33" t="s">
        <v>14</v>
      </c>
      <c r="B33" s="9">
        <f>COUNTIFS('Control Worksheet'!$I$18:$I$322,"="&amp;B$24,'Control Worksheet'!$B$18:$B$322,"="&amp;$A33)</f>
        <v>0</v>
      </c>
      <c r="C33" s="9">
        <f>COUNTIFS('Control Worksheet'!$I$18:$I$322,"="&amp;C$24,'Control Worksheet'!$B$18:$B$322,"="&amp;$A33)</f>
        <v>0</v>
      </c>
      <c r="D33" s="9">
        <f>COUNTIFS('Control Worksheet'!$I$18:$I$322,"="&amp;D$24,'Control Worksheet'!$B$18:$B$322,"="&amp;$A33)</f>
        <v>0</v>
      </c>
      <c r="E33" s="9">
        <f>COUNTIFS('Control Worksheet'!$I$18:$I$322,"="&amp;E$24,'Control Worksheet'!$B$18:$B$322,"="&amp;$A33)</f>
        <v>0</v>
      </c>
      <c r="F33" s="9">
        <f>COUNTIFS('Control Worksheet'!$I$18:$I$322,"="&amp;F$24,'Control Worksheet'!$B$18:$B$322,"="&amp;$A33)</f>
        <v>0</v>
      </c>
      <c r="G33" s="19">
        <f t="shared" si="3"/>
        <v>0</v>
      </c>
    </row>
    <row r="34" spans="1:7" x14ac:dyDescent="0.25">
      <c r="A34" t="s">
        <v>695</v>
      </c>
      <c r="B34" s="9">
        <f>COUNTIFS('Control Worksheet'!$I$18:$I$322,"="&amp;B$24,'Control Worksheet'!$B$18:$B$322,"="&amp;$A34)</f>
        <v>0</v>
      </c>
      <c r="C34" s="9">
        <f>COUNTIFS('Control Worksheet'!$I$18:$I$322,"="&amp;C$24,'Control Worksheet'!$B$18:$B$322,"="&amp;$A34)</f>
        <v>0</v>
      </c>
      <c r="D34" s="9">
        <f>COUNTIFS('Control Worksheet'!$I$18:$I$322,"="&amp;D$24,'Control Worksheet'!$B$18:$B$322,"="&amp;$A34)</f>
        <v>0</v>
      </c>
      <c r="E34" s="9">
        <f>COUNTIFS('Control Worksheet'!$I$18:$I$322,"="&amp;E$24,'Control Worksheet'!$B$18:$B$322,"="&amp;$A34)</f>
        <v>0</v>
      </c>
      <c r="F34" s="9">
        <f>COUNTIFS('Control Worksheet'!$I$18:$I$322,"="&amp;F$24,'Control Worksheet'!$B$18:$B$322,"="&amp;$A34)</f>
        <v>0</v>
      </c>
      <c r="G34" s="19">
        <f t="shared" si="3"/>
        <v>0</v>
      </c>
    </row>
    <row r="35" spans="1:7" x14ac:dyDescent="0.25">
      <c r="A35" t="s">
        <v>757</v>
      </c>
      <c r="B35" s="9">
        <f>COUNTIFS('Control Worksheet'!$I$18:$I$322,"="&amp;B$24,'Control Worksheet'!$B$18:$B$322,"="&amp;$A35)</f>
        <v>0</v>
      </c>
      <c r="C35" s="9">
        <f>COUNTIFS('Control Worksheet'!$I$18:$I$322,"="&amp;C$24,'Control Worksheet'!$B$18:$B$322,"="&amp;$A35)</f>
        <v>0</v>
      </c>
      <c r="D35" s="9">
        <f>COUNTIFS('Control Worksheet'!$I$18:$I$322,"="&amp;D$24,'Control Worksheet'!$B$18:$B$322,"="&amp;$A35)</f>
        <v>0</v>
      </c>
      <c r="E35" s="9">
        <f>COUNTIFS('Control Worksheet'!$I$18:$I$322,"="&amp;E$24,'Control Worksheet'!$B$18:$B$322,"="&amp;$A35)</f>
        <v>0</v>
      </c>
      <c r="F35" s="9">
        <f>COUNTIFS('Control Worksheet'!$I$18:$I$322,"="&amp;F$24,'Control Worksheet'!$B$18:$B$322,"="&amp;$A35)</f>
        <v>0</v>
      </c>
      <c r="G35" s="19">
        <f t="shared" si="3"/>
        <v>0</v>
      </c>
    </row>
    <row r="36" spans="1:7" x14ac:dyDescent="0.25">
      <c r="A36" t="s">
        <v>15</v>
      </c>
      <c r="B36" s="9">
        <f>COUNTIFS('Control Worksheet'!$I$18:$I$322,"="&amp;B$24,'Control Worksheet'!$B$18:$B$322,"="&amp;$A36)</f>
        <v>0</v>
      </c>
      <c r="C36" s="9">
        <f>COUNTIFS('Control Worksheet'!$I$18:$I$322,"="&amp;C$24,'Control Worksheet'!$B$18:$B$322,"="&amp;$A36)</f>
        <v>0</v>
      </c>
      <c r="D36" s="9">
        <f>COUNTIFS('Control Worksheet'!$I$18:$I$322,"="&amp;D$24,'Control Worksheet'!$B$18:$B$322,"="&amp;$A36)</f>
        <v>0</v>
      </c>
      <c r="E36" s="9">
        <f>COUNTIFS('Control Worksheet'!$I$18:$I$322,"="&amp;E$24,'Control Worksheet'!$B$18:$B$322,"="&amp;$A36)</f>
        <v>0</v>
      </c>
      <c r="F36" s="9">
        <f>COUNTIFS('Control Worksheet'!$I$18:$I$322,"="&amp;F$24,'Control Worksheet'!$B$18:$B$322,"="&amp;$A36)</f>
        <v>0</v>
      </c>
      <c r="G36" s="19">
        <f t="shared" si="3"/>
        <v>0</v>
      </c>
    </row>
    <row r="37" spans="1:7" x14ac:dyDescent="0.25">
      <c r="A37" t="s">
        <v>326</v>
      </c>
      <c r="B37" s="9">
        <f>COUNTIFS('Control Worksheet'!$I$18:$I$322,"="&amp;B$24,'Control Worksheet'!$B$18:$B$322,"="&amp;$A37)</f>
        <v>0</v>
      </c>
      <c r="C37" s="9">
        <f>COUNTIFS('Control Worksheet'!$I$18:$I$322,"="&amp;C$24,'Control Worksheet'!$B$18:$B$322,"="&amp;$A37)</f>
        <v>0</v>
      </c>
      <c r="D37" s="9">
        <f>COUNTIFS('Control Worksheet'!$I$18:$I$322,"="&amp;D$24,'Control Worksheet'!$B$18:$B$322,"="&amp;$A37)</f>
        <v>0</v>
      </c>
      <c r="E37" s="9">
        <f>COUNTIFS('Control Worksheet'!$I$18:$I$322,"="&amp;E$24,'Control Worksheet'!$B$18:$B$322,"="&amp;$A37)</f>
        <v>0</v>
      </c>
      <c r="F37" s="9">
        <f>COUNTIFS('Control Worksheet'!$I$18:$I$322,"="&amp;F$24,'Control Worksheet'!$B$18:$B$322,"="&amp;$A37)</f>
        <v>0</v>
      </c>
      <c r="G37" s="19">
        <f t="shared" si="3"/>
        <v>0</v>
      </c>
    </row>
    <row r="38" spans="1:7" x14ac:dyDescent="0.25">
      <c r="A38" t="s">
        <v>1037</v>
      </c>
      <c r="B38" s="9">
        <f>COUNTIFS('Control Worksheet'!$I$18:$I$322,"="&amp;B$24,'Control Worksheet'!$B$18:$B$322,"="&amp;$A38)</f>
        <v>0</v>
      </c>
      <c r="C38" s="9">
        <f>COUNTIFS('Control Worksheet'!$I$18:$I$322,"="&amp;C$24,'Control Worksheet'!$B$18:$B$322,"="&amp;$A38)</f>
        <v>0</v>
      </c>
      <c r="D38" s="9">
        <f>COUNTIFS('Control Worksheet'!$I$18:$I$322,"="&amp;D$24,'Control Worksheet'!$B$18:$B$322,"="&amp;$A38)</f>
        <v>0</v>
      </c>
      <c r="E38" s="9">
        <f>COUNTIFS('Control Worksheet'!$I$18:$I$322,"="&amp;E$24,'Control Worksheet'!$B$18:$B$322,"="&amp;$A38)</f>
        <v>0</v>
      </c>
      <c r="F38" s="9">
        <f>COUNTIFS('Control Worksheet'!$I$18:$I$322,"="&amp;F$24,'Control Worksheet'!$B$18:$B$322,"="&amp;$A38)</f>
        <v>0</v>
      </c>
      <c r="G38" s="19">
        <f t="shared" si="3"/>
        <v>0</v>
      </c>
    </row>
    <row r="39" spans="1:7" x14ac:dyDescent="0.25">
      <c r="A39" t="s">
        <v>894</v>
      </c>
      <c r="B39" s="9">
        <f>COUNTIFS('Control Worksheet'!$I$18:$I$322,"="&amp;B$24,'Control Worksheet'!$B$18:$B$322,"="&amp;$A39)</f>
        <v>0</v>
      </c>
      <c r="C39" s="9">
        <f>COUNTIFS('Control Worksheet'!$I$18:$I$322,"="&amp;C$24,'Control Worksheet'!$B$18:$B$322,"="&amp;$A39)</f>
        <v>0</v>
      </c>
      <c r="D39" s="9">
        <f>COUNTIFS('Control Worksheet'!$I$18:$I$322,"="&amp;D$24,'Control Worksheet'!$B$18:$B$322,"="&amp;$A39)</f>
        <v>0</v>
      </c>
      <c r="E39" s="9">
        <f>COUNTIFS('Control Worksheet'!$I$18:$I$322,"="&amp;E$24,'Control Worksheet'!$B$18:$B$322,"="&amp;$A39)</f>
        <v>0</v>
      </c>
      <c r="F39" s="9">
        <f>COUNTIFS('Control Worksheet'!$I$18:$I$322,"="&amp;F$24,'Control Worksheet'!$B$18:$B$322,"="&amp;$A39)</f>
        <v>0</v>
      </c>
      <c r="G39" s="19">
        <f t="shared" si="3"/>
        <v>0</v>
      </c>
    </row>
    <row r="40" spans="1:7" x14ac:dyDescent="0.25">
      <c r="A40" t="s">
        <v>18</v>
      </c>
      <c r="B40" s="9">
        <f>COUNTIFS('Control Worksheet'!$I$18:$I$322,"="&amp;B$24,'Control Worksheet'!$B$18:$B$322,"="&amp;$A40)</f>
        <v>0</v>
      </c>
      <c r="C40" s="9">
        <f>COUNTIFS('Control Worksheet'!$I$18:$I$322,"="&amp;C$24,'Control Worksheet'!$B$18:$B$322,"="&amp;$A40)</f>
        <v>0</v>
      </c>
      <c r="D40" s="9">
        <f>COUNTIFS('Control Worksheet'!$I$18:$I$322,"="&amp;D$24,'Control Worksheet'!$B$18:$B$322,"="&amp;$A40)</f>
        <v>0</v>
      </c>
      <c r="E40" s="9">
        <f>COUNTIFS('Control Worksheet'!$I$18:$I$322,"="&amp;E$24,'Control Worksheet'!$B$18:$B$322,"="&amp;$A40)</f>
        <v>0</v>
      </c>
      <c r="F40" s="9">
        <f>COUNTIFS('Control Worksheet'!$I$18:$I$322,"="&amp;F$24,'Control Worksheet'!$B$18:$B$322,"="&amp;$A40)</f>
        <v>0</v>
      </c>
      <c r="G40" s="19">
        <f t="shared" si="3"/>
        <v>0</v>
      </c>
    </row>
    <row r="41" spans="1:7" x14ac:dyDescent="0.25">
      <c r="A41" t="s">
        <v>838</v>
      </c>
      <c r="B41" s="9">
        <f>COUNTIFS('Control Worksheet'!$I$18:$I$322,"="&amp;B$24,'Control Worksheet'!$B$18:$B$322,"="&amp;$A41)</f>
        <v>0</v>
      </c>
      <c r="C41" s="9">
        <f>COUNTIFS('Control Worksheet'!$I$18:$I$322,"="&amp;C$24,'Control Worksheet'!$B$18:$B$322,"="&amp;$A41)</f>
        <v>0</v>
      </c>
      <c r="D41" s="9">
        <f>COUNTIFS('Control Worksheet'!$I$18:$I$322,"="&amp;D$24,'Control Worksheet'!$B$18:$B$322,"="&amp;$A41)</f>
        <v>0</v>
      </c>
      <c r="E41" s="9">
        <f>COUNTIFS('Control Worksheet'!$I$18:$I$322,"="&amp;E$24,'Control Worksheet'!$B$18:$B$322,"="&amp;$A41)</f>
        <v>0</v>
      </c>
      <c r="F41" s="9">
        <f>COUNTIFS('Control Worksheet'!$I$18:$I$322,"="&amp;F$24,'Control Worksheet'!$B$18:$B$322,"="&amp;$A41)</f>
        <v>0</v>
      </c>
      <c r="G41" s="19">
        <f t="shared" si="3"/>
        <v>0</v>
      </c>
    </row>
    <row r="42" spans="1:7" x14ac:dyDescent="0.25">
      <c r="A42" s="18" t="s">
        <v>85</v>
      </c>
      <c r="B42" s="19">
        <f t="shared" ref="B42:G42" si="4">SUM(B25:B41)</f>
        <v>0</v>
      </c>
      <c r="C42" s="19">
        <f t="shared" si="4"/>
        <v>0</v>
      </c>
      <c r="D42" s="19">
        <f t="shared" si="4"/>
        <v>0</v>
      </c>
      <c r="E42" s="19">
        <f t="shared" si="4"/>
        <v>0</v>
      </c>
      <c r="F42" s="19">
        <f t="shared" si="4"/>
        <v>0</v>
      </c>
      <c r="G42" s="19">
        <f t="shared" si="4"/>
        <v>0</v>
      </c>
    </row>
  </sheetData>
  <mergeCells count="4">
    <mergeCell ref="A23:G23"/>
    <mergeCell ref="J2:M2"/>
    <mergeCell ref="A2:G2"/>
    <mergeCell ref="J24:N24"/>
  </mergeCells>
  <pageMargins left="0.7" right="0.7" top="0.75" bottom="0.75" header="0.3" footer="0.3"/>
  <tableParts count="4">
    <tablePart r:id="rId1"/>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322"/>
  <sheetViews>
    <sheetView topLeftCell="C6" workbookViewId="0">
      <selection activeCell="K288" sqref="K288"/>
    </sheetView>
  </sheetViews>
  <sheetFormatPr defaultRowHeight="15" x14ac:dyDescent="0.25"/>
  <cols>
    <col min="1" max="1" width="5.5703125" hidden="1" customWidth="1"/>
    <col min="2" max="2" width="16" hidden="1" customWidth="1"/>
    <col min="3" max="3" width="37" bestFit="1" customWidth="1"/>
    <col min="4" max="4" width="14.85546875" hidden="1"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63" t="str">
        <f>CONCATENATE("NIST 800-53r5 Moderate Baseline Assessment Interview: ",E11," for ", E10)</f>
        <v xml:space="preserve">NIST 800-53r5 Moderate Baseline Assessment Interview:  for </v>
      </c>
      <c r="D1" s="64"/>
      <c r="E1" s="64"/>
      <c r="F1" s="64"/>
      <c r="G1" s="64"/>
      <c r="H1" s="64"/>
      <c r="I1" s="64"/>
      <c r="J1" s="64"/>
      <c r="K1" s="64"/>
      <c r="L1" s="2"/>
    </row>
    <row r="3" spans="3:12" x14ac:dyDescent="0.25">
      <c r="C3" s="62" t="s">
        <v>20</v>
      </c>
      <c r="D3" s="55"/>
      <c r="E3" s="55"/>
      <c r="F3" s="55"/>
      <c r="G3" s="55"/>
      <c r="H3" s="55"/>
      <c r="I3" s="55"/>
      <c r="J3" s="55"/>
      <c r="K3" s="55"/>
      <c r="L3" s="3"/>
    </row>
    <row r="4" spans="3:12" x14ac:dyDescent="0.25">
      <c r="C4" s="60" t="s">
        <v>1074</v>
      </c>
      <c r="D4" s="61"/>
      <c r="E4" s="61"/>
      <c r="F4" s="61"/>
      <c r="G4" s="61"/>
      <c r="H4" s="61"/>
      <c r="I4" s="61"/>
      <c r="J4" s="61"/>
      <c r="K4" s="61"/>
    </row>
    <row r="5" spans="3:12" x14ac:dyDescent="0.25">
      <c r="C5" s="61"/>
      <c r="D5" s="61"/>
      <c r="E5" s="61"/>
      <c r="F5" s="61"/>
      <c r="G5" s="61"/>
      <c r="H5" s="61"/>
      <c r="I5" s="61"/>
      <c r="J5" s="61"/>
      <c r="K5" s="61"/>
    </row>
    <row r="6" spans="3:12" x14ac:dyDescent="0.25">
      <c r="C6" s="61"/>
      <c r="D6" s="61"/>
      <c r="E6" s="61"/>
      <c r="F6" s="61"/>
      <c r="G6" s="61"/>
      <c r="H6" s="61"/>
      <c r="I6" s="61"/>
      <c r="J6" s="61"/>
      <c r="K6" s="61"/>
    </row>
    <row r="7" spans="3:12" x14ac:dyDescent="0.25">
      <c r="C7" s="61"/>
      <c r="D7" s="61"/>
      <c r="E7" s="61"/>
      <c r="F7" s="61"/>
      <c r="G7" s="61"/>
      <c r="H7" s="61"/>
      <c r="I7" s="61"/>
      <c r="J7" s="61"/>
      <c r="K7" s="61"/>
    </row>
    <row r="8" spans="3:12" x14ac:dyDescent="0.25">
      <c r="C8" s="61"/>
      <c r="D8" s="61"/>
      <c r="E8" s="61"/>
      <c r="F8" s="61"/>
      <c r="G8" s="61"/>
      <c r="H8" s="61"/>
      <c r="I8" s="61"/>
      <c r="J8" s="61"/>
      <c r="K8" s="61"/>
    </row>
    <row r="10" spans="3:12" x14ac:dyDescent="0.25">
      <c r="C10" s="65" t="s">
        <v>33</v>
      </c>
      <c r="D10" s="66"/>
      <c r="E10" s="67"/>
      <c r="F10" s="68"/>
      <c r="G10" s="68"/>
      <c r="H10" s="68"/>
      <c r="I10" s="68"/>
      <c r="J10" s="68"/>
      <c r="K10" s="69"/>
    </row>
    <row r="11" spans="3:12" x14ac:dyDescent="0.25">
      <c r="C11" s="56" t="s">
        <v>29</v>
      </c>
      <c r="D11" s="57"/>
      <c r="E11" s="49"/>
      <c r="F11" s="50"/>
      <c r="G11" s="50"/>
      <c r="H11" s="50"/>
      <c r="I11" s="50"/>
      <c r="J11" s="50"/>
      <c r="K11" s="51"/>
    </row>
    <row r="12" spans="3:12" x14ac:dyDescent="0.25">
      <c r="C12" s="56" t="s">
        <v>31</v>
      </c>
      <c r="D12" s="57"/>
      <c r="E12" s="49"/>
      <c r="F12" s="50"/>
      <c r="G12" s="50"/>
      <c r="H12" s="50"/>
      <c r="I12" s="50"/>
      <c r="J12" s="50"/>
      <c r="K12" s="51"/>
    </row>
    <row r="13" spans="3:12" x14ac:dyDescent="0.25">
      <c r="C13" s="56" t="s">
        <v>30</v>
      </c>
      <c r="D13" s="57"/>
      <c r="E13" s="49"/>
      <c r="F13" s="50"/>
      <c r="G13" s="50"/>
      <c r="H13" s="50"/>
      <c r="I13" s="50"/>
      <c r="J13" s="50"/>
      <c r="K13" s="51"/>
    </row>
    <row r="14" spans="3:12" x14ac:dyDescent="0.25">
      <c r="C14" s="58" t="s">
        <v>32</v>
      </c>
      <c r="D14" s="59"/>
      <c r="E14" s="52"/>
      <c r="F14" s="53"/>
      <c r="G14" s="53"/>
      <c r="H14" s="53"/>
      <c r="I14" s="53"/>
      <c r="J14" s="53"/>
      <c r="K14" s="54"/>
    </row>
    <row r="16" spans="3:12" x14ac:dyDescent="0.25">
      <c r="C16" s="55" t="s">
        <v>35</v>
      </c>
      <c r="D16" s="55"/>
      <c r="E16" s="55"/>
      <c r="F16" s="55"/>
      <c r="G16" s="55"/>
      <c r="H16" s="55"/>
      <c r="I16" s="55"/>
      <c r="J16" s="55"/>
      <c r="K16" s="55"/>
    </row>
    <row r="17" spans="1:11" ht="87" customHeight="1" x14ac:dyDescent="0.25">
      <c r="A17" s="21" t="s">
        <v>37</v>
      </c>
      <c r="B17" s="21" t="s">
        <v>48</v>
      </c>
      <c r="C17" s="22" t="s">
        <v>1</v>
      </c>
      <c r="D17" s="22" t="s">
        <v>36</v>
      </c>
      <c r="E17" s="22" t="s">
        <v>34</v>
      </c>
      <c r="F17" s="22" t="s">
        <v>70</v>
      </c>
      <c r="G17" s="23" t="s">
        <v>40</v>
      </c>
      <c r="H17" s="24" t="s">
        <v>28</v>
      </c>
      <c r="I17" s="23" t="s">
        <v>69</v>
      </c>
      <c r="J17" s="23" t="s">
        <v>25</v>
      </c>
      <c r="K17" s="23" t="s">
        <v>39</v>
      </c>
    </row>
    <row r="18" spans="1:11" ht="87" customHeight="1" x14ac:dyDescent="0.25">
      <c r="A18" s="11" t="str">
        <f>xControls!D2</f>
        <v>AC.01</v>
      </c>
      <c r="B18" s="11" t="str">
        <f>xControls!A2</f>
        <v>Access Control</v>
      </c>
      <c r="C18" s="10" t="str">
        <f>xControls!A2</f>
        <v>Access Control</v>
      </c>
      <c r="D18" s="11">
        <f>xControls!B2</f>
        <v>0</v>
      </c>
      <c r="E18" s="11" t="str">
        <f>xControls!C2</f>
        <v>AC-1</v>
      </c>
      <c r="F18" s="12" t="str">
        <f>xControls!E2</f>
        <v>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v>
      </c>
      <c r="G18" s="13"/>
      <c r="H18" s="13"/>
      <c r="I18" s="13"/>
      <c r="J18" s="13" t="s">
        <v>47</v>
      </c>
      <c r="K18" s="20" t="s">
        <v>45</v>
      </c>
    </row>
    <row r="19" spans="1:11" ht="87" customHeight="1" x14ac:dyDescent="0.25">
      <c r="A19" s="11" t="str">
        <f>xControls!D17</f>
        <v>AC.02</v>
      </c>
      <c r="B19" s="11" t="str">
        <f>xControls!A17</f>
        <v>Access Control</v>
      </c>
      <c r="C19" s="10"/>
      <c r="D19" s="11">
        <f>xControls!B17</f>
        <v>0</v>
      </c>
      <c r="E19" s="11" t="str">
        <f>xControls!C17</f>
        <v>AC-2</v>
      </c>
      <c r="F19" s="12" t="str">
        <f>xControls!E17</f>
        <v>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v>
      </c>
      <c r="G19" s="13"/>
      <c r="H19" s="13"/>
      <c r="I19" s="13"/>
      <c r="J19" s="13" t="s">
        <v>47</v>
      </c>
      <c r="K19" s="20" t="s">
        <v>45</v>
      </c>
    </row>
    <row r="20" spans="1:11" ht="87" customHeight="1" x14ac:dyDescent="0.25">
      <c r="A20" s="11" t="str">
        <f>xControls!D18</f>
        <v>AC.02.01</v>
      </c>
      <c r="B20" s="11" t="str">
        <f>xControls!A18</f>
        <v>Access Control</v>
      </c>
      <c r="C20" s="10"/>
      <c r="D20" s="11">
        <f>xControls!B18</f>
        <v>0</v>
      </c>
      <c r="E20" s="11" t="str">
        <f>xControls!C18</f>
        <v>AC-2(1)</v>
      </c>
      <c r="F20" s="12" t="str">
        <f>xControls!E18</f>
        <v>Support the management of system accounts using [Assignment: organization-defined automated mechanisms].</v>
      </c>
      <c r="G20" s="13"/>
      <c r="H20" s="13"/>
      <c r="I20" s="13"/>
      <c r="J20" s="13" t="s">
        <v>47</v>
      </c>
      <c r="K20" s="20" t="s">
        <v>45</v>
      </c>
    </row>
    <row r="21" spans="1:11" ht="87" customHeight="1" x14ac:dyDescent="0.25">
      <c r="A21" s="11" t="str">
        <f>xControls!D20</f>
        <v>AC.02.02</v>
      </c>
      <c r="B21" s="11" t="str">
        <f>xControls!A20</f>
        <v>Access Control</v>
      </c>
      <c r="C21" s="10"/>
      <c r="D21" s="11">
        <f>xControls!B20</f>
        <v>0</v>
      </c>
      <c r="E21" s="11" t="str">
        <f>xControls!C20</f>
        <v>AC-2(2)</v>
      </c>
      <c r="F21" s="12" t="str">
        <f>xControls!E20</f>
        <v>Automatically [Selection: remove; disable] temporary and emergency accounts after [Assignment: organization-defined time period for each type of account].</v>
      </c>
      <c r="G21" s="13"/>
      <c r="H21" s="13"/>
      <c r="I21" s="13"/>
      <c r="J21" s="13" t="s">
        <v>47</v>
      </c>
      <c r="K21" s="20" t="s">
        <v>45</v>
      </c>
    </row>
    <row r="22" spans="1:11" ht="87" customHeight="1" x14ac:dyDescent="0.25">
      <c r="A22" s="11" t="str">
        <f>xControls!D21</f>
        <v>AC.02.03</v>
      </c>
      <c r="B22" s="11" t="str">
        <f>xControls!A21</f>
        <v>Access Control</v>
      </c>
      <c r="C22" s="10"/>
      <c r="D22" s="11">
        <f>xControls!B21</f>
        <v>0</v>
      </c>
      <c r="E22" s="11" t="str">
        <f>xControls!C21</f>
        <v>AC-2(3)</v>
      </c>
      <c r="F22" s="12" t="str">
        <f>xControls!E21</f>
        <v>Disable accounts within [Assignment: organization-defined time period] when the accounts: 
(a) Have expired;
(b) Are no longer associated with a user or individual;
(c) Are in violation of organizational policy; or
(d) Have been inactive for [Assignment: organization-defined time period].</v>
      </c>
      <c r="G22" s="13"/>
      <c r="H22" s="13"/>
      <c r="I22" s="13"/>
      <c r="J22" s="13" t="s">
        <v>47</v>
      </c>
      <c r="K22" s="20" t="s">
        <v>45</v>
      </c>
    </row>
    <row r="23" spans="1:11" ht="87" customHeight="1" x14ac:dyDescent="0.25">
      <c r="A23" s="11" t="str">
        <f>xControls!D22</f>
        <v>AC.02.04</v>
      </c>
      <c r="B23" s="11" t="str">
        <f>xControls!A22</f>
        <v>Access Control</v>
      </c>
      <c r="C23" s="10"/>
      <c r="D23" s="11">
        <f>xControls!B22</f>
        <v>0</v>
      </c>
      <c r="E23" s="11" t="str">
        <f>xControls!C22</f>
        <v>AC-2(4)</v>
      </c>
      <c r="F23" s="12" t="str">
        <f>xControls!E22</f>
        <v>Automatically audit account creation, modification, enabling, disabling, and removal actions.</v>
      </c>
      <c r="G23" s="13"/>
      <c r="H23" s="13"/>
      <c r="I23" s="13"/>
      <c r="J23" s="13" t="s">
        <v>47</v>
      </c>
      <c r="K23" s="20" t="s">
        <v>45</v>
      </c>
    </row>
    <row r="24" spans="1:11" ht="87" customHeight="1" x14ac:dyDescent="0.25">
      <c r="A24" s="11" t="str">
        <f>xControls!D23</f>
        <v>AC.02.05</v>
      </c>
      <c r="B24" s="11" t="str">
        <f>xControls!A23</f>
        <v>Access Control</v>
      </c>
      <c r="C24" s="10"/>
      <c r="D24" s="11">
        <f>xControls!B23</f>
        <v>0</v>
      </c>
      <c r="E24" s="11" t="str">
        <f>xControls!C23</f>
        <v>AC-2(5)</v>
      </c>
      <c r="F24" s="12" t="str">
        <f>xControls!E23</f>
        <v>Require that users log out when [Assignment: organization-defined time period of expected inactivity or description of when to log out].</v>
      </c>
      <c r="G24" s="13"/>
      <c r="H24" s="13"/>
      <c r="I24" s="13"/>
      <c r="J24" s="13" t="s">
        <v>47</v>
      </c>
      <c r="K24" s="20" t="s">
        <v>45</v>
      </c>
    </row>
    <row r="25" spans="1:11" ht="87" customHeight="1" x14ac:dyDescent="0.25">
      <c r="A25" s="11" t="str">
        <f>xControls!D19</f>
        <v>AC.02.13</v>
      </c>
      <c r="B25" s="11" t="str">
        <f>xControls!A19</f>
        <v>Access Control</v>
      </c>
      <c r="C25" s="10"/>
      <c r="D25" s="11">
        <f>xControls!B19</f>
        <v>0</v>
      </c>
      <c r="E25" s="11" t="str">
        <f>xControls!C19</f>
        <v>AC-2(13)</v>
      </c>
      <c r="F25" s="12" t="str">
        <f>xControls!E19</f>
        <v>Disable accounts of individuals within [Assignment: organization-defined time period] of discovery of [Assignment: organization-defined significant risks].</v>
      </c>
      <c r="G25" s="13"/>
      <c r="H25" s="13"/>
      <c r="I25" s="13"/>
      <c r="J25" s="13" t="s">
        <v>47</v>
      </c>
      <c r="K25" s="20" t="s">
        <v>45</v>
      </c>
    </row>
    <row r="26" spans="1:11" ht="87" customHeight="1" x14ac:dyDescent="0.25">
      <c r="A26" s="11" t="str">
        <f>xControls!D29</f>
        <v>AC.03</v>
      </c>
      <c r="B26" s="11" t="str">
        <f>xControls!A29</f>
        <v>Access Control</v>
      </c>
      <c r="C26" s="10"/>
      <c r="D26" s="11">
        <f>xControls!B29</f>
        <v>0</v>
      </c>
      <c r="E26" s="11" t="str">
        <f>xControls!C29</f>
        <v>AC-3</v>
      </c>
      <c r="F26" s="12" t="str">
        <f>xControls!E29</f>
        <v>Enforce approved authorizations for logical access to information and system resources in accordance with applicable access control policies.</v>
      </c>
      <c r="G26" s="13"/>
      <c r="H26" s="13"/>
      <c r="I26" s="13"/>
      <c r="J26" s="13" t="s">
        <v>47</v>
      </c>
      <c r="K26" s="20" t="s">
        <v>45</v>
      </c>
    </row>
    <row r="27" spans="1:11" ht="87" customHeight="1" x14ac:dyDescent="0.25">
      <c r="A27" s="11" t="str">
        <f>xControls!D30</f>
        <v>AC.04</v>
      </c>
      <c r="B27" s="11" t="str">
        <f>xControls!A30</f>
        <v>Access Control</v>
      </c>
      <c r="C27" s="10"/>
      <c r="D27" s="11">
        <f>xControls!B30</f>
        <v>0</v>
      </c>
      <c r="E27" s="11" t="str">
        <f>xControls!C30</f>
        <v>AC-4</v>
      </c>
      <c r="F27" s="12" t="str">
        <f>xControls!E30</f>
        <v>Enforce approved authorizations for controlling the flow of information within the system and between connected systems based on [Assignment: organization-defined information flow control policies].</v>
      </c>
      <c r="G27" s="13"/>
      <c r="H27" s="13"/>
      <c r="I27" s="13"/>
      <c r="J27" s="13" t="s">
        <v>47</v>
      </c>
      <c r="K27" s="20" t="s">
        <v>45</v>
      </c>
    </row>
    <row r="28" spans="1:11" ht="87" customHeight="1" x14ac:dyDescent="0.25">
      <c r="A28" s="11" t="str">
        <f>xControls!D31</f>
        <v>AC.05</v>
      </c>
      <c r="B28" s="11" t="str">
        <f>xControls!A31</f>
        <v>Access Control</v>
      </c>
      <c r="C28" s="10"/>
      <c r="D28" s="11">
        <f>xControls!B31</f>
        <v>0</v>
      </c>
      <c r="E28" s="11" t="str">
        <f>xControls!C31</f>
        <v>AC-5</v>
      </c>
      <c r="F28" s="12" t="str">
        <f>xControls!E31</f>
        <v>a. Identify and document [Assignment: organization-defined duties of individuals requiring separation]; and
b. Define system access authorizations to support separation of duties.</v>
      </c>
      <c r="G28" s="13"/>
      <c r="H28" s="13"/>
      <c r="I28" s="13"/>
      <c r="J28" s="13" t="s">
        <v>47</v>
      </c>
      <c r="K28" s="20" t="s">
        <v>45</v>
      </c>
    </row>
    <row r="29" spans="1:11" ht="87" customHeight="1" x14ac:dyDescent="0.25">
      <c r="A29" s="11" t="str">
        <f>xControls!D32</f>
        <v>AC.06</v>
      </c>
      <c r="B29" s="11" t="str">
        <f>xControls!A32</f>
        <v>Access Control</v>
      </c>
      <c r="C29" s="10"/>
      <c r="D29" s="11">
        <f>xControls!B32</f>
        <v>0</v>
      </c>
      <c r="E29" s="11" t="str">
        <f>xControls!C32</f>
        <v>AC-6</v>
      </c>
      <c r="F29" s="12" t="str">
        <f>xControls!E32</f>
        <v>Employ the principle of least privilege, allowing only authorized accesses for users (or processes acting on behalf of users) that are necessary to accomplish assigned organizational tasks.</v>
      </c>
      <c r="G29" s="13"/>
      <c r="H29" s="13"/>
      <c r="I29" s="13"/>
      <c r="J29" s="13" t="s">
        <v>47</v>
      </c>
      <c r="K29" s="20" t="s">
        <v>45</v>
      </c>
    </row>
    <row r="30" spans="1:11" ht="87" customHeight="1" x14ac:dyDescent="0.25">
      <c r="A30" s="11" t="str">
        <f>xControls!D33</f>
        <v>AC.06.01</v>
      </c>
      <c r="B30" s="11" t="str">
        <f>xControls!A33</f>
        <v>Access Control</v>
      </c>
      <c r="C30" s="10"/>
      <c r="D30" s="11">
        <f>xControls!B33</f>
        <v>0</v>
      </c>
      <c r="E30" s="11" t="str">
        <f>xControls!C33</f>
        <v>AC-6(1)</v>
      </c>
      <c r="F30" s="12" t="str">
        <f>xControls!E33</f>
        <v>Authorize access for [Assignment: organization-defined individuals or roles] to:
(a) [Assignment: organization-defined security functions (deployed in hardware, software, and firmware)]; and
(b) [Assignment: organization-defined security-relevant information].</v>
      </c>
      <c r="G30" s="13"/>
      <c r="H30" s="13"/>
      <c r="I30" s="13"/>
      <c r="J30" s="13" t="s">
        <v>47</v>
      </c>
      <c r="K30" s="20" t="s">
        <v>45</v>
      </c>
    </row>
    <row r="31" spans="1:11" ht="87" customHeight="1" x14ac:dyDescent="0.25">
      <c r="A31" s="11" t="str">
        <f>xControls!D35</f>
        <v>AC.06.02</v>
      </c>
      <c r="B31" s="11" t="str">
        <f>xControls!A35</f>
        <v>Access Control</v>
      </c>
      <c r="C31" s="10"/>
      <c r="D31" s="11">
        <f>xControls!B35</f>
        <v>0</v>
      </c>
      <c r="E31" s="11" t="str">
        <f>xControls!C35</f>
        <v>AC-6(2)</v>
      </c>
      <c r="F31" s="12" t="str">
        <f>xControls!E35</f>
        <v>Require that users of system accounts (or roles) with access to [Assignment: organization-defined security functions or security-relevant information] use non-privileged accounts or roles, when accessing nonsecurity functions.</v>
      </c>
      <c r="G31" s="13"/>
      <c r="H31" s="13"/>
      <c r="I31" s="13"/>
      <c r="J31" s="13" t="s">
        <v>47</v>
      </c>
      <c r="K31" s="20" t="s">
        <v>45</v>
      </c>
    </row>
    <row r="32" spans="1:11" ht="87" customHeight="1" x14ac:dyDescent="0.25">
      <c r="A32" s="11" t="str">
        <f>xControls!D36</f>
        <v>AC.06.05</v>
      </c>
      <c r="B32" s="11" t="str">
        <f>xControls!A36</f>
        <v>Access Control</v>
      </c>
      <c r="C32" s="10"/>
      <c r="D32" s="11">
        <f>xControls!B36</f>
        <v>0</v>
      </c>
      <c r="E32" s="11" t="str">
        <f>xControls!C36</f>
        <v>AC-6(5)</v>
      </c>
      <c r="F32" s="12" t="str">
        <f>xControls!E36</f>
        <v>Restrict privileged accounts on the system to [Assignment: organization-defined personnel or roles].</v>
      </c>
      <c r="G32" s="13"/>
      <c r="H32" s="13"/>
      <c r="I32" s="13"/>
      <c r="J32" s="13" t="s">
        <v>47</v>
      </c>
      <c r="K32" s="20" t="s">
        <v>45</v>
      </c>
    </row>
    <row r="33" spans="1:11" ht="87" customHeight="1" x14ac:dyDescent="0.25">
      <c r="A33" s="11" t="str">
        <f>xControls!D37</f>
        <v>AC.06.07</v>
      </c>
      <c r="B33" s="11" t="str">
        <f>xControls!A37</f>
        <v>Access Control</v>
      </c>
      <c r="C33" s="10"/>
      <c r="D33" s="11">
        <f>xControls!B37</f>
        <v>0</v>
      </c>
      <c r="E33" s="11" t="str">
        <f>xControls!C37</f>
        <v>AC-6(7)</v>
      </c>
      <c r="F33" s="12" t="str">
        <f>xControls!E37</f>
        <v>(a)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v>
      </c>
      <c r="G33" s="13"/>
      <c r="H33" s="13"/>
      <c r="I33" s="13"/>
      <c r="J33" s="13" t="s">
        <v>47</v>
      </c>
      <c r="K33" s="20" t="s">
        <v>45</v>
      </c>
    </row>
    <row r="34" spans="1:11" ht="87" customHeight="1" x14ac:dyDescent="0.25">
      <c r="A34" s="11" t="str">
        <f>xControls!D38</f>
        <v>AC.06.09</v>
      </c>
      <c r="B34" s="11" t="str">
        <f>xControls!A38</f>
        <v>Access Control</v>
      </c>
      <c r="C34" s="10"/>
      <c r="D34" s="11">
        <f>xControls!B38</f>
        <v>0</v>
      </c>
      <c r="E34" s="11" t="str">
        <f>xControls!C38</f>
        <v>AC-6(9)</v>
      </c>
      <c r="F34" s="12" t="str">
        <f>xControls!E38</f>
        <v>Log the execution of privileged functions.</v>
      </c>
      <c r="G34" s="13"/>
      <c r="H34" s="13"/>
      <c r="I34" s="13"/>
      <c r="J34" s="13" t="s">
        <v>47</v>
      </c>
      <c r="K34" s="20" t="s">
        <v>45</v>
      </c>
    </row>
    <row r="35" spans="1:11" ht="87" customHeight="1" x14ac:dyDescent="0.25">
      <c r="A35" s="11" t="str">
        <f>xControls!D34</f>
        <v>AC.06.10</v>
      </c>
      <c r="B35" s="11" t="str">
        <f>xControls!A34</f>
        <v>Access Control</v>
      </c>
      <c r="C35" s="10"/>
      <c r="D35" s="11">
        <f>xControls!B34</f>
        <v>0</v>
      </c>
      <c r="E35" s="11" t="str">
        <f>xControls!C34</f>
        <v>AC-6(10)</v>
      </c>
      <c r="F35" s="12" t="str">
        <f>xControls!E34</f>
        <v>Prevent non-privileged users from executing privileged functions.</v>
      </c>
      <c r="G35" s="13"/>
      <c r="H35" s="13"/>
      <c r="I35" s="13"/>
      <c r="J35" s="13" t="s">
        <v>47</v>
      </c>
      <c r="K35" s="20" t="s">
        <v>45</v>
      </c>
    </row>
    <row r="36" spans="1:11" ht="87" customHeight="1" x14ac:dyDescent="0.25">
      <c r="A36" s="11" t="str">
        <f>xControls!D39</f>
        <v>AC.07</v>
      </c>
      <c r="B36" s="11" t="str">
        <f>xControls!A39</f>
        <v>Access Control</v>
      </c>
      <c r="C36" s="10"/>
      <c r="D36" s="11">
        <f>xControls!B39</f>
        <v>0</v>
      </c>
      <c r="E36" s="11" t="str">
        <f>xControls!C39</f>
        <v>AC-7</v>
      </c>
      <c r="F36" s="12" t="str">
        <f>xControls!E39</f>
        <v>a. Enforce a limit of [Assignment: organization-defined number] consecutive invalid logon attempts by a user during a [Assignment: organization-defined time period]; and
b. Automatically [Selection (one or more): lock the account or node for an [Assignment: organization-defined time period]; lock the account or node until released by an administrator; delay next logon prompt per [Assignment: organization-defined delay algorithm]; notify system administrator; take other [Assignment: organization-defined action]] when the maximum number of unsuccessful attempts is exceeded.</v>
      </c>
      <c r="G36" s="13"/>
      <c r="H36" s="13"/>
      <c r="I36" s="13"/>
      <c r="J36" s="13" t="s">
        <v>47</v>
      </c>
      <c r="K36" s="20" t="s">
        <v>45</v>
      </c>
    </row>
    <row r="37" spans="1:11" ht="87" customHeight="1" x14ac:dyDescent="0.25">
      <c r="A37" s="11" t="str">
        <f>xControls!D40</f>
        <v>AC.08</v>
      </c>
      <c r="B37" s="11" t="str">
        <f>xControls!A40</f>
        <v>Access Control</v>
      </c>
      <c r="C37" s="10"/>
      <c r="D37" s="11">
        <f>xControls!B40</f>
        <v>0</v>
      </c>
      <c r="E37" s="11" t="str">
        <f>xControls!C40</f>
        <v>AC-8</v>
      </c>
      <c r="F37" s="12" t="str">
        <f>xControls!E40</f>
        <v>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v>
      </c>
      <c r="G37" s="13"/>
      <c r="H37" s="13"/>
      <c r="I37" s="13"/>
      <c r="J37" s="13" t="s">
        <v>47</v>
      </c>
      <c r="K37" s="20" t="s">
        <v>45</v>
      </c>
    </row>
    <row r="38" spans="1:11" ht="87" customHeight="1" x14ac:dyDescent="0.25">
      <c r="A38" s="11" t="str">
        <f>xControls!D3</f>
        <v>AC.11</v>
      </c>
      <c r="B38" s="11" t="str">
        <f>xControls!A3</f>
        <v>Access Control</v>
      </c>
      <c r="C38" s="10"/>
      <c r="D38" s="11">
        <f>xControls!B3</f>
        <v>0</v>
      </c>
      <c r="E38" s="11" t="str">
        <f>xControls!C3</f>
        <v>AC-11</v>
      </c>
      <c r="F38" s="12" t="str">
        <f>xControls!E3</f>
        <v>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v>
      </c>
      <c r="G38" s="13"/>
      <c r="H38" s="13"/>
      <c r="I38" s="13"/>
      <c r="J38" s="13" t="s">
        <v>47</v>
      </c>
      <c r="K38" s="20" t="s">
        <v>45</v>
      </c>
    </row>
    <row r="39" spans="1:11" ht="87" customHeight="1" x14ac:dyDescent="0.25">
      <c r="A39" s="11" t="str">
        <f>xControls!D4</f>
        <v>AC.11.01</v>
      </c>
      <c r="B39" s="11" t="str">
        <f>xControls!A4</f>
        <v>Access Control</v>
      </c>
      <c r="C39" s="10"/>
      <c r="D39" s="11">
        <f>xControls!B4</f>
        <v>0</v>
      </c>
      <c r="E39" s="11" t="str">
        <f>xControls!C4</f>
        <v>AC-11(1)</v>
      </c>
      <c r="F39" s="12" t="str">
        <f>xControls!E4</f>
        <v>Conceal, via the device lock, information previously visible on the display with a publicly viewable image.</v>
      </c>
      <c r="G39" s="13"/>
      <c r="H39" s="13"/>
      <c r="I39" s="13"/>
      <c r="J39" s="13" t="s">
        <v>47</v>
      </c>
      <c r="K39" s="20" t="s">
        <v>45</v>
      </c>
    </row>
    <row r="40" spans="1:11" ht="87" customHeight="1" x14ac:dyDescent="0.25">
      <c r="A40" s="11" t="str">
        <f>xControls!D5</f>
        <v>AC.12</v>
      </c>
      <c r="B40" s="11" t="str">
        <f>xControls!A5</f>
        <v>Access Control</v>
      </c>
      <c r="C40" s="10"/>
      <c r="D40" s="11">
        <f>xControls!B5</f>
        <v>0</v>
      </c>
      <c r="E40" s="11" t="str">
        <f>xControls!C5</f>
        <v>AC-12</v>
      </c>
      <c r="F40" s="12" t="str">
        <f>xControls!E5</f>
        <v>Automatically terminate a user session after [Assignment: organization-defined conditions or trigger events requiring session disconnect].</v>
      </c>
      <c r="G40" s="13"/>
      <c r="H40" s="13"/>
      <c r="I40" s="13"/>
      <c r="J40" s="13" t="s">
        <v>47</v>
      </c>
      <c r="K40" s="20" t="s">
        <v>45</v>
      </c>
    </row>
    <row r="41" spans="1:11" ht="87" customHeight="1" x14ac:dyDescent="0.25">
      <c r="A41" s="11" t="str">
        <f>xControls!D6</f>
        <v>AC.14</v>
      </c>
      <c r="B41" s="11" t="str">
        <f>xControls!A6</f>
        <v>Access Control</v>
      </c>
      <c r="C41" s="10"/>
      <c r="D41" s="11">
        <f>xControls!B6</f>
        <v>0</v>
      </c>
      <c r="E41" s="11" t="str">
        <f>xControls!C6</f>
        <v>AC-14</v>
      </c>
      <c r="F41" s="12" t="str">
        <f>xControls!E6</f>
        <v>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v>
      </c>
      <c r="G41" s="13"/>
      <c r="H41" s="13"/>
      <c r="I41" s="13"/>
      <c r="J41" s="13" t="s">
        <v>47</v>
      </c>
      <c r="K41" s="20" t="s">
        <v>45</v>
      </c>
    </row>
    <row r="42" spans="1:11" ht="87" customHeight="1" x14ac:dyDescent="0.25">
      <c r="A42" s="11" t="str">
        <f>xControls!D7</f>
        <v>AC.17</v>
      </c>
      <c r="B42" s="11" t="str">
        <f>xControls!A7</f>
        <v>Access Control</v>
      </c>
      <c r="C42" s="10"/>
      <c r="D42" s="11">
        <f>xControls!B7</f>
        <v>0</v>
      </c>
      <c r="E42" s="11" t="str">
        <f>xControls!C7</f>
        <v>AC-17</v>
      </c>
      <c r="F42" s="12" t="str">
        <f>xControls!E7</f>
        <v>a. Establish and document usage restrictions, configuration/connection requirements, and implementation guidance for each type of remote access allowed; and
b. Authorize each type of remote access to the system prior to allowing such connections.</v>
      </c>
      <c r="G42" s="13"/>
      <c r="H42" s="13"/>
      <c r="I42" s="13"/>
      <c r="J42" s="13" t="s">
        <v>47</v>
      </c>
      <c r="K42" s="20" t="s">
        <v>45</v>
      </c>
    </row>
    <row r="43" spans="1:11" ht="87" customHeight="1" x14ac:dyDescent="0.25">
      <c r="A43" s="11" t="str">
        <f>xControls!D8</f>
        <v>AC.17.01</v>
      </c>
      <c r="B43" s="11" t="str">
        <f>xControls!A8</f>
        <v>Access Control</v>
      </c>
      <c r="C43" s="10"/>
      <c r="D43" s="11">
        <f>xControls!B8</f>
        <v>0</v>
      </c>
      <c r="E43" s="11" t="str">
        <f>xControls!C8</f>
        <v>AC-17(1)</v>
      </c>
      <c r="F43" s="12" t="str">
        <f>xControls!E8</f>
        <v>Employ automated mechanisms to monitor and control remote access methods.</v>
      </c>
      <c r="G43" s="13"/>
      <c r="H43" s="13"/>
      <c r="I43" s="13"/>
      <c r="J43" s="13" t="s">
        <v>47</v>
      </c>
      <c r="K43" s="20" t="s">
        <v>45</v>
      </c>
    </row>
    <row r="44" spans="1:11" ht="87" customHeight="1" x14ac:dyDescent="0.25">
      <c r="A44" s="11" t="str">
        <f>xControls!D9</f>
        <v>AC.17.02</v>
      </c>
      <c r="B44" s="11" t="str">
        <f>xControls!A9</f>
        <v>Access Control</v>
      </c>
      <c r="C44" s="10"/>
      <c r="D44" s="11">
        <f>xControls!B9</f>
        <v>0</v>
      </c>
      <c r="E44" s="11" t="str">
        <f>xControls!C9</f>
        <v>AC-17(2)</v>
      </c>
      <c r="F44" s="12" t="str">
        <f>xControls!E9</f>
        <v>Implement cryptographic mechanisms to protect the confidentiality and integrity of remote access sessions.</v>
      </c>
      <c r="G44" s="13"/>
      <c r="H44" s="13"/>
      <c r="I44" s="13"/>
      <c r="J44" s="13" t="s">
        <v>47</v>
      </c>
      <c r="K44" s="20" t="s">
        <v>45</v>
      </c>
    </row>
    <row r="45" spans="1:11" ht="87" customHeight="1" x14ac:dyDescent="0.25">
      <c r="A45" s="11" t="str">
        <f>xControls!D10</f>
        <v>AC.17.03</v>
      </c>
      <c r="B45" s="11" t="str">
        <f>xControls!A10</f>
        <v>Access Control</v>
      </c>
      <c r="C45" s="10"/>
      <c r="D45" s="11">
        <f>xControls!B10</f>
        <v>0</v>
      </c>
      <c r="E45" s="11" t="str">
        <f>xControls!C10</f>
        <v>AC-17(3)</v>
      </c>
      <c r="F45" s="12" t="str">
        <f>xControls!E10</f>
        <v>Route remote accesses through authorized and managed network access control points.</v>
      </c>
      <c r="G45" s="13"/>
      <c r="H45" s="13"/>
      <c r="I45" s="13"/>
      <c r="J45" s="13" t="s">
        <v>47</v>
      </c>
      <c r="K45" s="20" t="s">
        <v>45</v>
      </c>
    </row>
    <row r="46" spans="1:11" ht="105" x14ac:dyDescent="0.25">
      <c r="A46" s="11" t="str">
        <f>xControls!D11</f>
        <v>AC.17.04</v>
      </c>
      <c r="B46" s="11" t="str">
        <f>xControls!A11</f>
        <v>Access Control</v>
      </c>
      <c r="C46" s="10"/>
      <c r="D46" s="11">
        <f>xControls!B11</f>
        <v>0</v>
      </c>
      <c r="E46" s="11" t="str">
        <f>xControls!C11</f>
        <v>AC-17(4)</v>
      </c>
      <c r="F46" s="12" t="str">
        <f>xControls!E11</f>
        <v>(a)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v>
      </c>
      <c r="G46" s="13"/>
      <c r="H46" s="13"/>
      <c r="I46" s="13"/>
      <c r="J46" s="13" t="s">
        <v>47</v>
      </c>
      <c r="K46" s="20" t="s">
        <v>45</v>
      </c>
    </row>
    <row r="47" spans="1:11" ht="75" x14ac:dyDescent="0.25">
      <c r="A47" s="11" t="str">
        <f>xControls!D12</f>
        <v>AC.18</v>
      </c>
      <c r="B47" s="11" t="str">
        <f>xControls!A12</f>
        <v>Access Control</v>
      </c>
      <c r="C47" s="10"/>
      <c r="D47" s="11">
        <f>xControls!B12</f>
        <v>0</v>
      </c>
      <c r="E47" s="11" t="str">
        <f>xControls!C12</f>
        <v>AC-18</v>
      </c>
      <c r="F47" s="12" t="str">
        <f>xControls!E12</f>
        <v>a. Establish configuration requirements, connection requirements, and implementation guidance for each type of wireless access; and
b. Authorize each type of wireless access to the system prior to allowing such connections.</v>
      </c>
      <c r="G47" s="13"/>
      <c r="H47" s="13"/>
      <c r="I47" s="13"/>
      <c r="J47" s="13" t="s">
        <v>47</v>
      </c>
      <c r="K47" s="20" t="s">
        <v>45</v>
      </c>
    </row>
    <row r="48" spans="1:11" ht="45" x14ac:dyDescent="0.25">
      <c r="A48" s="11" t="str">
        <f>xControls!D13</f>
        <v>AC.18.01</v>
      </c>
      <c r="B48" s="11" t="str">
        <f>xControls!A13</f>
        <v>Access Control</v>
      </c>
      <c r="C48" s="10"/>
      <c r="D48" s="11">
        <f>xControls!B13</f>
        <v>0</v>
      </c>
      <c r="E48" s="11" t="str">
        <f>xControls!C13</f>
        <v>AC-18(1)</v>
      </c>
      <c r="F48" s="12" t="str">
        <f>xControls!E13</f>
        <v>Protect wireless access to the system using authentication of [Selection (one or more): users; devices] and encryption.</v>
      </c>
      <c r="G48" s="13"/>
      <c r="H48" s="13"/>
      <c r="I48" s="13"/>
      <c r="J48" s="13" t="s">
        <v>47</v>
      </c>
      <c r="K48" s="20" t="s">
        <v>45</v>
      </c>
    </row>
    <row r="49" spans="1:11" ht="45" x14ac:dyDescent="0.25">
      <c r="A49" s="11" t="str">
        <f>xControls!D14</f>
        <v>AC.18.03</v>
      </c>
      <c r="B49" s="11" t="str">
        <f>xControls!A14</f>
        <v>Access Control</v>
      </c>
      <c r="C49" s="10"/>
      <c r="D49" s="11">
        <f>xControls!B14</f>
        <v>0</v>
      </c>
      <c r="E49" s="11" t="str">
        <f>xControls!C14</f>
        <v>AC-18(3)</v>
      </c>
      <c r="F49" s="12" t="str">
        <f>xControls!E14</f>
        <v>Disable, when not intended for use, wireless networking capabilities embedded within system components prior to issuance and deployment.</v>
      </c>
      <c r="G49" s="13"/>
      <c r="H49" s="13"/>
      <c r="I49" s="13"/>
      <c r="J49" s="13" t="s">
        <v>47</v>
      </c>
      <c r="K49" s="20" t="s">
        <v>45</v>
      </c>
    </row>
    <row r="50" spans="1:11" ht="105" x14ac:dyDescent="0.25">
      <c r="A50" s="11" t="str">
        <f>xControls!D15</f>
        <v>AC.19</v>
      </c>
      <c r="B50" s="11" t="str">
        <f>xControls!A15</f>
        <v>Access Control</v>
      </c>
      <c r="C50" s="10"/>
      <c r="D50" s="11">
        <f>xControls!B15</f>
        <v>0</v>
      </c>
      <c r="E50" s="11" t="str">
        <f>xControls!C15</f>
        <v>AC-19</v>
      </c>
      <c r="F50" s="12" t="str">
        <f>xControls!E15</f>
        <v>a. Establish configuration requirements, connection requirements, and implementation guidance for organization-controlled mobile devices, to include when such devices are outside of controlled areas; and
b. Authorize the connection of mobile devices to organizational systems.</v>
      </c>
      <c r="G50" s="13"/>
      <c r="H50" s="13"/>
      <c r="I50" s="13"/>
      <c r="J50" s="13" t="s">
        <v>47</v>
      </c>
      <c r="K50" s="20" t="s">
        <v>45</v>
      </c>
    </row>
    <row r="51" spans="1:11" ht="60" x14ac:dyDescent="0.25">
      <c r="A51" s="11" t="str">
        <f>xControls!D16</f>
        <v>AC.19.05</v>
      </c>
      <c r="B51" s="11" t="str">
        <f>xControls!A16</f>
        <v>Access Control</v>
      </c>
      <c r="C51" s="10"/>
      <c r="D51" s="11">
        <f>xControls!B16</f>
        <v>0</v>
      </c>
      <c r="E51" s="11" t="str">
        <f>xControls!C16</f>
        <v>AC-19(5)</v>
      </c>
      <c r="F51" s="12" t="str">
        <f>xControls!E16</f>
        <v>Employ [Selection: full-device encryption; container-based encryption] to protect the confidentiality and integrity of information on [Assignment: organization-defined mobile devices].</v>
      </c>
      <c r="G51" s="13"/>
      <c r="H51" s="13"/>
      <c r="I51" s="13"/>
      <c r="J51" s="13" t="s">
        <v>47</v>
      </c>
      <c r="K51" s="20" t="s">
        <v>45</v>
      </c>
    </row>
    <row r="52" spans="1:11" ht="180" x14ac:dyDescent="0.25">
      <c r="A52" s="11" t="str">
        <f>xControls!D24</f>
        <v>AC.20</v>
      </c>
      <c r="B52" s="11" t="str">
        <f>xControls!A24</f>
        <v>Access Control</v>
      </c>
      <c r="C52" s="10"/>
      <c r="D52" s="11">
        <f>xControls!B24</f>
        <v>0</v>
      </c>
      <c r="E52" s="11" t="str">
        <f>xControls!C24</f>
        <v>AC-20</v>
      </c>
      <c r="F52" s="12" t="str">
        <f>xControls!E24</f>
        <v>a. [Selection (one or more): Establish [Assignment: organization-defined terms and conditions]; Identify [Assignment: organization-defined controls asserted to be implemented on external systems]],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v>
      </c>
      <c r="G52" s="13"/>
      <c r="H52" s="13"/>
      <c r="I52" s="13"/>
      <c r="J52" s="13" t="s">
        <v>47</v>
      </c>
      <c r="K52" s="20" t="s">
        <v>45</v>
      </c>
    </row>
    <row r="53" spans="1:11" ht="165" x14ac:dyDescent="0.25">
      <c r="A53" s="11" t="str">
        <f>xControls!D25</f>
        <v>AC.20.01</v>
      </c>
      <c r="B53" s="11" t="str">
        <f>xControls!A25</f>
        <v>Access Control</v>
      </c>
      <c r="C53" s="10"/>
      <c r="D53" s="11">
        <f>xControls!B25</f>
        <v>0</v>
      </c>
      <c r="E53" s="11" t="str">
        <f>xControls!C25</f>
        <v>AC-20(1)</v>
      </c>
      <c r="F53" s="12" t="str">
        <f>xControls!E25</f>
        <v>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v>
      </c>
      <c r="G53" s="13"/>
      <c r="H53" s="13"/>
      <c r="I53" s="13"/>
      <c r="J53" s="13" t="s">
        <v>47</v>
      </c>
      <c r="K53" s="20" t="s">
        <v>45</v>
      </c>
    </row>
    <row r="54" spans="1:11" ht="60" x14ac:dyDescent="0.25">
      <c r="A54" s="11" t="str">
        <f>xControls!D26</f>
        <v>AC.20.02</v>
      </c>
      <c r="B54" s="11" t="str">
        <f>xControls!A26</f>
        <v>Access Control</v>
      </c>
      <c r="C54" s="10"/>
      <c r="D54" s="11">
        <f>xControls!B26</f>
        <v>0</v>
      </c>
      <c r="E54" s="11" t="str">
        <f>xControls!C26</f>
        <v>AC-20(2)</v>
      </c>
      <c r="F54" s="12" t="str">
        <f>xControls!E26</f>
        <v>Restrict the use of organization-controlled portable storage devices by authorized individuals on external systems using [Assignment: organization-defined restrictions].</v>
      </c>
      <c r="G54" s="13"/>
      <c r="H54" s="13"/>
      <c r="I54" s="13"/>
      <c r="J54" s="13" t="s">
        <v>47</v>
      </c>
      <c r="K54" s="20" t="s">
        <v>45</v>
      </c>
    </row>
    <row r="55" spans="1:11" ht="150" x14ac:dyDescent="0.25">
      <c r="A55" s="11" t="str">
        <f>xControls!D27</f>
        <v>AC.21</v>
      </c>
      <c r="B55" s="11" t="str">
        <f>xControls!A27</f>
        <v>Access Control</v>
      </c>
      <c r="C55" s="10"/>
      <c r="D55" s="11">
        <f>xControls!B27</f>
        <v>0</v>
      </c>
      <c r="E55" s="11" t="str">
        <f>xControls!C27</f>
        <v>AC-21</v>
      </c>
      <c r="F55" s="12" t="str">
        <f>xControls!E27</f>
        <v>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v>
      </c>
      <c r="G55" s="13"/>
      <c r="H55" s="13"/>
      <c r="I55" s="13"/>
      <c r="J55" s="13" t="s">
        <v>47</v>
      </c>
      <c r="K55" s="20" t="s">
        <v>45</v>
      </c>
    </row>
    <row r="56" spans="1:11" ht="195" x14ac:dyDescent="0.25">
      <c r="A56" s="11" t="str">
        <f>xControls!D28</f>
        <v>AC.22</v>
      </c>
      <c r="B56" s="11" t="str">
        <f>xControls!A28</f>
        <v>Access Control</v>
      </c>
      <c r="C56" s="10"/>
      <c r="D56" s="11">
        <f>xControls!B28</f>
        <v>0</v>
      </c>
      <c r="E56" s="11" t="str">
        <f>xControls!C28</f>
        <v>AC-22</v>
      </c>
      <c r="F56" s="12" t="str">
        <f>xControls!E28</f>
        <v>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v>
      </c>
      <c r="G56" s="13"/>
      <c r="H56" s="13"/>
      <c r="I56" s="13"/>
      <c r="J56" s="13" t="s">
        <v>47</v>
      </c>
      <c r="K56" s="20" t="s">
        <v>45</v>
      </c>
    </row>
    <row r="57" spans="1:11" ht="27" hidden="1" customHeight="1" x14ac:dyDescent="0.25">
      <c r="A57" s="15" t="s">
        <v>1809</v>
      </c>
      <c r="B57" s="15"/>
      <c r="C57" s="14"/>
      <c r="D57" s="15"/>
      <c r="E57" s="15"/>
      <c r="F57" s="16"/>
      <c r="G57" s="17"/>
      <c r="H57" s="17"/>
      <c r="I57" s="17"/>
      <c r="J57" s="17"/>
      <c r="K57" s="32"/>
    </row>
    <row r="58" spans="1:11" ht="405" x14ac:dyDescent="0.25">
      <c r="A58" s="11" t="str">
        <f>xControls!D41</f>
        <v>AT.01</v>
      </c>
      <c r="B58" s="11" t="str">
        <f>xControls!A41</f>
        <v>Awareness and Training</v>
      </c>
      <c r="C58" s="10" t="str">
        <f>xControls!A41</f>
        <v>Awareness and Training</v>
      </c>
      <c r="D58" s="11">
        <f>xControls!B41</f>
        <v>0</v>
      </c>
      <c r="E58" s="11" t="str">
        <f>xControls!C41</f>
        <v>AT-1</v>
      </c>
      <c r="F58" s="12" t="str">
        <f>xControls!E41</f>
        <v>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v>
      </c>
      <c r="G58" s="13"/>
      <c r="H58" s="13"/>
      <c r="I58" s="13"/>
      <c r="J58" s="13" t="s">
        <v>47</v>
      </c>
      <c r="K58" s="20" t="s">
        <v>45</v>
      </c>
    </row>
    <row r="59" spans="1:11" ht="285" x14ac:dyDescent="0.25">
      <c r="A59" s="11" t="str">
        <f>xControls!D42</f>
        <v>AT.02</v>
      </c>
      <c r="B59" s="11" t="str">
        <f>xControls!A42</f>
        <v>Awareness and Training</v>
      </c>
      <c r="C59" s="10"/>
      <c r="D59" s="11">
        <f>xControls!B42</f>
        <v>0</v>
      </c>
      <c r="E59" s="11" t="str">
        <f>xControls!C42</f>
        <v>AT-2</v>
      </c>
      <c r="F59" s="12" t="str">
        <f>xControls!E42</f>
        <v>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incidents or breaches into literacy training and awareness techniques.</v>
      </c>
      <c r="G59" s="13"/>
      <c r="H59" s="13"/>
      <c r="I59" s="13"/>
      <c r="J59" s="13" t="s">
        <v>47</v>
      </c>
      <c r="K59" s="20" t="s">
        <v>45</v>
      </c>
    </row>
    <row r="60" spans="1:11" ht="45" x14ac:dyDescent="0.25">
      <c r="A60" s="11" t="str">
        <f>xControls!D43</f>
        <v>AT.02.02</v>
      </c>
      <c r="B60" s="11" t="str">
        <f>xControls!A43</f>
        <v>Awareness and Training</v>
      </c>
      <c r="C60" s="10"/>
      <c r="D60" s="11">
        <f>xControls!B43</f>
        <v>0</v>
      </c>
      <c r="E60" s="11" t="str">
        <f>xControls!C43</f>
        <v>AT-2(2)</v>
      </c>
      <c r="F60" s="12" t="str">
        <f>xControls!E43</f>
        <v>Provide literacy training on recognizing and reporting potential indicators of insider threat.</v>
      </c>
      <c r="G60" s="13"/>
      <c r="H60" s="13"/>
      <c r="I60" s="13"/>
      <c r="J60" s="13" t="s">
        <v>47</v>
      </c>
      <c r="K60" s="20" t="s">
        <v>45</v>
      </c>
    </row>
    <row r="61" spans="1:11" ht="45" x14ac:dyDescent="0.25">
      <c r="A61" s="11" t="str">
        <f>xControls!D44</f>
        <v>AT.02.03</v>
      </c>
      <c r="B61" s="11" t="str">
        <f>xControls!A44</f>
        <v>Awareness and Training</v>
      </c>
      <c r="C61" s="10"/>
      <c r="D61" s="11">
        <f>xControls!B44</f>
        <v>0</v>
      </c>
      <c r="E61" s="11" t="str">
        <f>xControls!C44</f>
        <v>AT-2(3)</v>
      </c>
      <c r="F61" s="12" t="str">
        <f>xControls!E44</f>
        <v>Provide literacy training on recognizing and reporting potential and actual instances of social engineering and social mining.</v>
      </c>
      <c r="G61" s="13"/>
      <c r="H61" s="13"/>
      <c r="I61" s="13"/>
      <c r="J61" s="13" t="s">
        <v>47</v>
      </c>
      <c r="K61" s="20" t="s">
        <v>45</v>
      </c>
    </row>
    <row r="62" spans="1:11" ht="225" x14ac:dyDescent="0.25">
      <c r="A62" s="11" t="str">
        <f>xControls!D45</f>
        <v>AT.03</v>
      </c>
      <c r="B62" s="11" t="str">
        <f>xControls!A45</f>
        <v>Awareness and Training</v>
      </c>
      <c r="C62" s="10"/>
      <c r="D62" s="11">
        <f>xControls!B45</f>
        <v>0</v>
      </c>
      <c r="E62" s="11" t="str">
        <f>xControls!C45</f>
        <v>AT-3</v>
      </c>
      <c r="F62" s="12" t="str">
        <f>xControls!E45</f>
        <v>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incidents or breaches into role-based training.</v>
      </c>
      <c r="G62" s="13"/>
      <c r="H62" s="13"/>
      <c r="I62" s="13"/>
      <c r="J62" s="13" t="s">
        <v>47</v>
      </c>
      <c r="K62" s="20" t="s">
        <v>45</v>
      </c>
    </row>
    <row r="63" spans="1:11" ht="90" x14ac:dyDescent="0.25">
      <c r="A63" s="11" t="str">
        <f>xControls!D46</f>
        <v>AT.04</v>
      </c>
      <c r="B63" s="11" t="str">
        <f>xControls!A46</f>
        <v>Awareness and Training</v>
      </c>
      <c r="C63" s="10"/>
      <c r="D63" s="11">
        <f>xControls!B46</f>
        <v>0</v>
      </c>
      <c r="E63" s="11" t="str">
        <f>xControls!C46</f>
        <v>AT-4</v>
      </c>
      <c r="F63" s="12" t="str">
        <f>xControls!E46</f>
        <v>a. Document and monitor information security and privacy training activities, including security and privacy awareness training and specific role-based security and privacy training; and
b. Retain individual training records for [Assignment: organization-defined time period].</v>
      </c>
      <c r="G63" s="13"/>
      <c r="H63" s="13"/>
      <c r="I63" s="13"/>
      <c r="J63" s="13" t="s">
        <v>47</v>
      </c>
      <c r="K63" s="20" t="s">
        <v>45</v>
      </c>
    </row>
    <row r="64" spans="1:11" ht="15.75" hidden="1" customHeight="1" x14ac:dyDescent="0.25">
      <c r="A64" s="15" t="s">
        <v>1825</v>
      </c>
      <c r="B64" s="15"/>
      <c r="C64" s="14"/>
      <c r="D64" s="15">
        <f>xControls!B306</f>
        <v>0</v>
      </c>
      <c r="E64" s="15"/>
      <c r="F64" s="16"/>
      <c r="G64" s="17"/>
      <c r="H64" s="17"/>
      <c r="I64" s="17"/>
      <c r="J64" s="17"/>
      <c r="K64" s="32"/>
    </row>
    <row r="65" spans="1:11" ht="405" x14ac:dyDescent="0.25">
      <c r="A65" s="11" t="str">
        <f>xControls!D47</f>
        <v>AU.01</v>
      </c>
      <c r="B65" s="11" t="str">
        <f>xControls!A47</f>
        <v>Audit and Accountability</v>
      </c>
      <c r="C65" s="10" t="str">
        <f>xControls!A47</f>
        <v>Audit and Accountability</v>
      </c>
      <c r="D65" s="11">
        <f>xControls!B47</f>
        <v>0</v>
      </c>
      <c r="E65" s="11" t="str">
        <f>xControls!C47</f>
        <v>AU-1</v>
      </c>
      <c r="F65" s="12" t="str">
        <f>xControls!E47</f>
        <v>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v>
      </c>
      <c r="G65" s="13"/>
      <c r="H65" s="13"/>
      <c r="I65" s="13"/>
      <c r="J65" s="13" t="s">
        <v>47</v>
      </c>
      <c r="K65" s="20" t="s">
        <v>45</v>
      </c>
    </row>
    <row r="66" spans="1:11" ht="285" x14ac:dyDescent="0.25">
      <c r="A66" s="11" t="str">
        <f>xControls!D50</f>
        <v>AU.02</v>
      </c>
      <c r="B66" s="11" t="str">
        <f>xControls!A50</f>
        <v>Audit and Accountability</v>
      </c>
      <c r="C66" s="10"/>
      <c r="D66" s="11">
        <f>xControls!B50</f>
        <v>0</v>
      </c>
      <c r="E66" s="11" t="str">
        <f>xControls!C50</f>
        <v>AU-2</v>
      </c>
      <c r="F66" s="12" t="str">
        <f>xControls!E50</f>
        <v>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v>
      </c>
      <c r="G66" s="13"/>
      <c r="H66" s="13"/>
      <c r="I66" s="13"/>
      <c r="J66" s="13" t="s">
        <v>47</v>
      </c>
      <c r="K66" s="20" t="s">
        <v>45</v>
      </c>
    </row>
    <row r="67" spans="1:11" ht="135" x14ac:dyDescent="0.25">
      <c r="A67" s="11" t="str">
        <f>xControls!D51</f>
        <v>AU.03</v>
      </c>
      <c r="B67" s="11" t="str">
        <f>xControls!A51</f>
        <v>Audit and Accountability</v>
      </c>
      <c r="C67" s="10"/>
      <c r="D67" s="11">
        <f>xControls!B51</f>
        <v>0</v>
      </c>
      <c r="E67" s="11" t="str">
        <f>xControls!C51</f>
        <v>AU-3</v>
      </c>
      <c r="F67" s="12" t="str">
        <f>xControls!E51</f>
        <v>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v>
      </c>
      <c r="G67" s="13"/>
      <c r="H67" s="13"/>
      <c r="I67" s="13"/>
      <c r="J67" s="13" t="s">
        <v>47</v>
      </c>
      <c r="K67" s="20" t="s">
        <v>45</v>
      </c>
    </row>
    <row r="68" spans="1:11" ht="45" x14ac:dyDescent="0.25">
      <c r="A68" s="11" t="str">
        <f>xControls!D52</f>
        <v>AU.03.01</v>
      </c>
      <c r="B68" s="11" t="str">
        <f>xControls!A52</f>
        <v>Audit and Accountability</v>
      </c>
      <c r="C68" s="10"/>
      <c r="D68" s="11">
        <f>xControls!B52</f>
        <v>0</v>
      </c>
      <c r="E68" s="11" t="str">
        <f>xControls!C52</f>
        <v>AU-3(1)</v>
      </c>
      <c r="F68" s="12" t="str">
        <f>xControls!E52</f>
        <v>Generate audit records containing the following additional information: [Assignment: organization-defined additional information].</v>
      </c>
      <c r="G68" s="13"/>
      <c r="H68" s="13"/>
      <c r="I68" s="13"/>
      <c r="J68" s="13" t="s">
        <v>47</v>
      </c>
      <c r="K68" s="20" t="s">
        <v>45</v>
      </c>
    </row>
    <row r="69" spans="1:11" ht="45" x14ac:dyDescent="0.25">
      <c r="A69" s="11" t="str">
        <f>xControls!D53</f>
        <v>AU.04</v>
      </c>
      <c r="B69" s="11" t="str">
        <f>xControls!A53</f>
        <v>Audit and Accountability</v>
      </c>
      <c r="C69" s="10"/>
      <c r="D69" s="11">
        <f>xControls!B53</f>
        <v>0</v>
      </c>
      <c r="E69" s="11" t="str">
        <f>xControls!C53</f>
        <v>AU-4</v>
      </c>
      <c r="F69" s="12" t="str">
        <f>xControls!E53</f>
        <v>Allocate audit log storage capacity to accommodate [Assignment: organization-defined audit log retention requirements].</v>
      </c>
      <c r="G69" s="13"/>
      <c r="H69" s="13"/>
      <c r="I69" s="13"/>
      <c r="J69" s="13" t="s">
        <v>47</v>
      </c>
      <c r="K69" s="20" t="s">
        <v>45</v>
      </c>
    </row>
    <row r="70" spans="1:11" ht="90" x14ac:dyDescent="0.25">
      <c r="A70" s="11" t="str">
        <f>xControls!D54</f>
        <v>AU.05</v>
      </c>
      <c r="B70" s="11" t="str">
        <f>xControls!A54</f>
        <v>Audit and Accountability</v>
      </c>
      <c r="C70" s="10"/>
      <c r="D70" s="11">
        <f>xControls!B54</f>
        <v>0</v>
      </c>
      <c r="E70" s="11" t="str">
        <f>xControls!C54</f>
        <v>AU-5</v>
      </c>
      <c r="F70" s="12" t="str">
        <f>xControls!E54</f>
        <v>a. Alert [Assignment: organization-defined personnel or roles] within [Assignment: organization-defined time period] in the event of an audit logging process failure; and
b. Take the following additional actions: [Assignment: organization-defined additional actions].</v>
      </c>
      <c r="G70" s="13"/>
      <c r="H70" s="13"/>
      <c r="I70" s="13"/>
      <c r="J70" s="13" t="s">
        <v>47</v>
      </c>
      <c r="K70" s="20" t="s">
        <v>45</v>
      </c>
    </row>
    <row r="71" spans="1:11" ht="180" x14ac:dyDescent="0.25">
      <c r="A71" s="11" t="str">
        <f>xControls!D55</f>
        <v>AU.06</v>
      </c>
      <c r="B71" s="11" t="str">
        <f>xControls!A55</f>
        <v>Audit and Accountability</v>
      </c>
      <c r="C71" s="10"/>
      <c r="D71" s="11">
        <f>xControls!B55</f>
        <v>0</v>
      </c>
      <c r="E71" s="11" t="str">
        <f>xControls!C55</f>
        <v>AU-6</v>
      </c>
      <c r="F71" s="12" t="str">
        <f>xControls!E55</f>
        <v>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v>
      </c>
      <c r="G71" s="13"/>
      <c r="H71" s="13"/>
      <c r="I71" s="13"/>
      <c r="J71" s="13" t="s">
        <v>47</v>
      </c>
      <c r="K71" s="20" t="s">
        <v>45</v>
      </c>
    </row>
    <row r="72" spans="1:11" ht="45" x14ac:dyDescent="0.25">
      <c r="A72" s="11" t="str">
        <f>xControls!D56</f>
        <v>AU.06.01</v>
      </c>
      <c r="B72" s="11" t="str">
        <f>xControls!A56</f>
        <v>Audit and Accountability</v>
      </c>
      <c r="C72" s="10"/>
      <c r="D72" s="11">
        <f>xControls!B56</f>
        <v>0</v>
      </c>
      <c r="E72" s="11" t="str">
        <f>xControls!C56</f>
        <v>AU-6(1)</v>
      </c>
      <c r="F72" s="12" t="str">
        <f>xControls!E56</f>
        <v>Integrate audit record review, analysis, and reporting processes using [Assignment: organization-defined automated mechanisms].</v>
      </c>
      <c r="G72" s="13"/>
      <c r="H72" s="13"/>
      <c r="I72" s="13"/>
      <c r="J72" s="13" t="s">
        <v>47</v>
      </c>
      <c r="K72" s="20" t="s">
        <v>45</v>
      </c>
    </row>
    <row r="73" spans="1:11" ht="45" x14ac:dyDescent="0.25">
      <c r="A73" s="11" t="str">
        <f>xControls!D57</f>
        <v>AU.06.03</v>
      </c>
      <c r="B73" s="11" t="str">
        <f>xControls!A57</f>
        <v>Audit and Accountability</v>
      </c>
      <c r="C73" s="10"/>
      <c r="D73" s="11">
        <f>xControls!B57</f>
        <v>0</v>
      </c>
      <c r="E73" s="11" t="str">
        <f>xControls!C57</f>
        <v>AU-6(3)</v>
      </c>
      <c r="F73" s="12" t="str">
        <f>xControls!E57</f>
        <v>Analyze and correlate audit records across different repositories to gain organization-wide situational awareness.</v>
      </c>
      <c r="G73" s="13"/>
      <c r="H73" s="13"/>
      <c r="I73" s="13"/>
      <c r="J73" s="13" t="s">
        <v>47</v>
      </c>
      <c r="K73" s="20" t="s">
        <v>45</v>
      </c>
    </row>
    <row r="74" spans="1:11" ht="105" x14ac:dyDescent="0.25">
      <c r="A74" s="11" t="str">
        <f>xControls!D58</f>
        <v>AU.07</v>
      </c>
      <c r="B74" s="11" t="str">
        <f>xControls!A58</f>
        <v>Audit and Accountability</v>
      </c>
      <c r="C74" s="10"/>
      <c r="D74" s="11">
        <f>xControls!B58</f>
        <v>0</v>
      </c>
      <c r="E74" s="11" t="str">
        <f>xControls!C58</f>
        <v>AU-7</v>
      </c>
      <c r="F74" s="12" t="str">
        <f>xControls!E58</f>
        <v>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v>
      </c>
      <c r="G74" s="13"/>
      <c r="H74" s="13"/>
      <c r="I74" s="13"/>
      <c r="J74" s="13" t="s">
        <v>47</v>
      </c>
      <c r="K74" s="20" t="s">
        <v>45</v>
      </c>
    </row>
    <row r="75" spans="1:11" ht="60" x14ac:dyDescent="0.25">
      <c r="A75" s="11" t="str">
        <f>xControls!D59</f>
        <v>AU.07.01</v>
      </c>
      <c r="B75" s="11" t="str">
        <f>xControls!A59</f>
        <v>Audit and Accountability</v>
      </c>
      <c r="C75" s="10"/>
      <c r="D75" s="11">
        <f>xControls!B59</f>
        <v>0</v>
      </c>
      <c r="E75" s="11" t="str">
        <f>xControls!C59</f>
        <v>AU-7(1)</v>
      </c>
      <c r="F75" s="12" t="str">
        <f>xControls!E59</f>
        <v>Provide and implement the capability to process, sort, and search audit records for events of interest based on the following content: [Assignment: organization-defined fields within audit records].</v>
      </c>
      <c r="G75" s="13"/>
      <c r="H75" s="13"/>
      <c r="I75" s="13"/>
      <c r="J75" s="13" t="s">
        <v>47</v>
      </c>
      <c r="K75" s="20" t="s">
        <v>45</v>
      </c>
    </row>
    <row r="76" spans="1:11" ht="120" x14ac:dyDescent="0.25">
      <c r="A76" s="11" t="str">
        <f>xControls!D60</f>
        <v>AU.08</v>
      </c>
      <c r="B76" s="11" t="str">
        <f>xControls!A60</f>
        <v>Audit and Accountability</v>
      </c>
      <c r="C76" s="10"/>
      <c r="D76" s="11">
        <f>xControls!B60</f>
        <v>0</v>
      </c>
      <c r="E76" s="11" t="str">
        <f>xControls!C60</f>
        <v>AU-8</v>
      </c>
      <c r="F76" s="12" t="str">
        <f>xControls!E60</f>
        <v>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v>
      </c>
      <c r="G76" s="13"/>
      <c r="H76" s="13"/>
      <c r="I76" s="13"/>
      <c r="J76" s="13" t="s">
        <v>47</v>
      </c>
      <c r="K76" s="20" t="s">
        <v>45</v>
      </c>
    </row>
    <row r="77" spans="1:11" ht="90" x14ac:dyDescent="0.25">
      <c r="A77" s="11" t="str">
        <f>xControls!D61</f>
        <v>AU.09</v>
      </c>
      <c r="B77" s="11" t="str">
        <f>xControls!A61</f>
        <v>Audit and Accountability</v>
      </c>
      <c r="C77" s="10"/>
      <c r="D77" s="11">
        <f>xControls!B61</f>
        <v>0</v>
      </c>
      <c r="E77" s="11" t="str">
        <f>xControls!C61</f>
        <v>AU-9</v>
      </c>
      <c r="F77" s="12" t="str">
        <f>xControls!E61</f>
        <v>a. Protect audit information and audit logging tools from unauthorized access, modification, and deletion; and
b. Alert [Assignment: organization-defined personnel or roles] upon detection of unauthorized access, modification, or deletion of audit information.</v>
      </c>
      <c r="G77" s="13"/>
      <c r="H77" s="13"/>
      <c r="I77" s="13"/>
      <c r="J77" s="13" t="s">
        <v>47</v>
      </c>
      <c r="K77" s="20" t="s">
        <v>45</v>
      </c>
    </row>
    <row r="78" spans="1:11" ht="45" x14ac:dyDescent="0.25">
      <c r="A78" s="11" t="str">
        <f>xControls!D62</f>
        <v>AU.09.04</v>
      </c>
      <c r="B78" s="11" t="str">
        <f>xControls!A62</f>
        <v>Audit and Accountability</v>
      </c>
      <c r="C78" s="10"/>
      <c r="D78" s="11">
        <f>xControls!B62</f>
        <v>0</v>
      </c>
      <c r="E78" s="11" t="str">
        <f>xControls!C62</f>
        <v>AU-9(4)</v>
      </c>
      <c r="F78" s="12" t="str">
        <f>xControls!E62</f>
        <v>Authorize access to management of audit logging functionality to only [Assignment: organization-defined subset of privileged users or roles].</v>
      </c>
      <c r="G78" s="13"/>
      <c r="H78" s="13"/>
      <c r="I78" s="13"/>
      <c r="J78" s="13" t="s">
        <v>47</v>
      </c>
      <c r="K78" s="20" t="s">
        <v>45</v>
      </c>
    </row>
    <row r="79" spans="1:11" ht="90" x14ac:dyDescent="0.25">
      <c r="A79" s="11" t="str">
        <f>xControls!D48</f>
        <v>AU.11</v>
      </c>
      <c r="B79" s="11" t="str">
        <f>xControls!A48</f>
        <v>Audit and Accountability</v>
      </c>
      <c r="C79" s="10"/>
      <c r="D79" s="11">
        <f>xControls!B48</f>
        <v>0</v>
      </c>
      <c r="E79" s="11" t="str">
        <f>xControls!C48</f>
        <v>AU-11</v>
      </c>
      <c r="F79" s="12" t="str">
        <f>xControls!E48</f>
        <v>Retain audit records for [Assignment: organization-defined time period consistent with records retention policy] to provide support for after-the-fact investigations of incidents and to meet regulatory and organizational information retention requirements.</v>
      </c>
      <c r="G79" s="13"/>
      <c r="H79" s="13"/>
      <c r="I79" s="13"/>
      <c r="J79" s="13" t="s">
        <v>47</v>
      </c>
      <c r="K79" s="20" t="s">
        <v>45</v>
      </c>
    </row>
    <row r="80" spans="1:11" ht="165" x14ac:dyDescent="0.25">
      <c r="A80" s="11" t="str">
        <f>xControls!D49</f>
        <v>AU.12</v>
      </c>
      <c r="B80" s="11" t="str">
        <f>xControls!A49</f>
        <v>Audit and Accountability</v>
      </c>
      <c r="C80" s="10"/>
      <c r="D80" s="11">
        <f>xControls!B49</f>
        <v>0</v>
      </c>
      <c r="E80" s="11" t="str">
        <f>xControls!C49</f>
        <v>AU-12</v>
      </c>
      <c r="F80" s="12" t="str">
        <f>xControls!E49</f>
        <v>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v>
      </c>
      <c r="G80" s="13"/>
      <c r="H80" s="13"/>
      <c r="I80" s="13"/>
      <c r="J80" s="13" t="s">
        <v>47</v>
      </c>
      <c r="K80" s="20" t="s">
        <v>45</v>
      </c>
    </row>
    <row r="81" spans="1:11" ht="23.25" hidden="1" customHeight="1" x14ac:dyDescent="0.25">
      <c r="A81" s="15" t="s">
        <v>1810</v>
      </c>
      <c r="B81" s="15"/>
      <c r="C81" s="14"/>
      <c r="D81" s="15"/>
      <c r="E81" s="15"/>
      <c r="F81" s="16"/>
      <c r="G81" s="17"/>
      <c r="H81" s="17"/>
      <c r="I81" s="17"/>
      <c r="J81" s="17"/>
      <c r="K81" s="32"/>
    </row>
    <row r="82" spans="1:11" ht="409.5" x14ac:dyDescent="0.25">
      <c r="A82" s="11" t="str">
        <f>xControls!D63</f>
        <v>CA.01</v>
      </c>
      <c r="B82" s="11" t="str">
        <f>xControls!A63</f>
        <v xml:space="preserve"> Security Assessment and Authorization</v>
      </c>
      <c r="C82" s="10" t="str">
        <f>xControls!A63</f>
        <v xml:space="preserve"> Security Assessment and Authorization</v>
      </c>
      <c r="D82" s="11">
        <f>xControls!B63</f>
        <v>0</v>
      </c>
      <c r="E82" s="11" t="str">
        <f>xControls!C63</f>
        <v>CA-1</v>
      </c>
      <c r="F82" s="12" t="str">
        <f>xControls!E63</f>
        <v>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v>
      </c>
      <c r="G82" s="13"/>
      <c r="H82" s="13"/>
      <c r="I82" s="13"/>
      <c r="J82" s="13" t="s">
        <v>47</v>
      </c>
      <c r="K82" s="20" t="s">
        <v>45</v>
      </c>
    </row>
    <row r="83" spans="1:11" ht="375" x14ac:dyDescent="0.25">
      <c r="A83" s="11" t="str">
        <f>xControls!D64</f>
        <v>CA.02</v>
      </c>
      <c r="B83" s="11" t="str">
        <f>xControls!A64</f>
        <v xml:space="preserve"> Security Assessment and Authorization</v>
      </c>
      <c r="C83" s="10"/>
      <c r="D83" s="11">
        <f>xControls!B64</f>
        <v>0</v>
      </c>
      <c r="E83" s="11" t="str">
        <f>xControls!C64</f>
        <v>CA-2</v>
      </c>
      <c r="F83" s="12" t="str">
        <f>xControls!E64</f>
        <v>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v>
      </c>
      <c r="G83" s="13"/>
      <c r="H83" s="13"/>
      <c r="I83" s="13"/>
      <c r="J83" s="13" t="s">
        <v>47</v>
      </c>
      <c r="K83" s="20" t="s">
        <v>45</v>
      </c>
    </row>
    <row r="84" spans="1:11" ht="45" x14ac:dyDescent="0.25">
      <c r="A84" s="11" t="str">
        <f>xControls!D65</f>
        <v>CA.02.01</v>
      </c>
      <c r="B84" s="11" t="str">
        <f>xControls!A65</f>
        <v xml:space="preserve"> Security Assessment and Authorization</v>
      </c>
      <c r="C84" s="10"/>
      <c r="D84" s="11">
        <f>xControls!B65</f>
        <v>0</v>
      </c>
      <c r="E84" s="11" t="str">
        <f>xControls!C65</f>
        <v>CA-2(1)</v>
      </c>
      <c r="F84" s="12" t="str">
        <f>xControls!E65</f>
        <v>Employ independent assessors or assessment teams to conduct control assessments.</v>
      </c>
      <c r="G84" s="13"/>
      <c r="H84" s="13"/>
      <c r="I84" s="13"/>
      <c r="J84" s="13" t="s">
        <v>47</v>
      </c>
      <c r="K84" s="20" t="s">
        <v>45</v>
      </c>
    </row>
    <row r="85" spans="1:11" ht="240" x14ac:dyDescent="0.25">
      <c r="A85" s="11" t="str">
        <f>xControls!D66</f>
        <v>CA.03</v>
      </c>
      <c r="B85" s="11" t="str">
        <f>xControls!A66</f>
        <v xml:space="preserve"> Security Assessment and Authorization</v>
      </c>
      <c r="C85" s="10"/>
      <c r="D85" s="11">
        <f>xControls!B66</f>
        <v>0</v>
      </c>
      <c r="E85" s="11" t="str">
        <f>xControls!C66</f>
        <v>CA-3</v>
      </c>
      <c r="F85" s="12" t="str">
        <f>xControls!E66</f>
        <v>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v>
      </c>
      <c r="G85" s="13"/>
      <c r="H85" s="13"/>
      <c r="I85" s="13"/>
      <c r="J85" s="13" t="s">
        <v>47</v>
      </c>
      <c r="K85" s="20" t="s">
        <v>45</v>
      </c>
    </row>
    <row r="86" spans="1:11" ht="165" x14ac:dyDescent="0.25">
      <c r="A86" s="11" t="str">
        <f>xControls!D67</f>
        <v>CA.05</v>
      </c>
      <c r="B86" s="11" t="str">
        <f>xControls!A67</f>
        <v xml:space="preserve"> Security Assessment and Authorization</v>
      </c>
      <c r="C86" s="10"/>
      <c r="D86" s="11">
        <f>xControls!B67</f>
        <v>0</v>
      </c>
      <c r="E86" s="11" t="str">
        <f>xControls!C67</f>
        <v>CA-5</v>
      </c>
      <c r="F86" s="12" t="str">
        <f>xControls!E67</f>
        <v>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v>
      </c>
      <c r="G86" s="13"/>
      <c r="H86" s="13"/>
      <c r="I86" s="13"/>
      <c r="J86" s="13" t="s">
        <v>47</v>
      </c>
      <c r="K86" s="20" t="s">
        <v>45</v>
      </c>
    </row>
    <row r="87" spans="1:11" ht="225" x14ac:dyDescent="0.25">
      <c r="A87" s="11" t="str">
        <f>xControls!D68</f>
        <v>CA.06</v>
      </c>
      <c r="B87" s="11" t="str">
        <f>xControls!A68</f>
        <v xml:space="preserve"> Security Assessment and Authorization</v>
      </c>
      <c r="C87" s="10"/>
      <c r="D87" s="11">
        <f>xControls!B68</f>
        <v>0</v>
      </c>
      <c r="E87" s="11" t="str">
        <f>xControls!C68</f>
        <v>CA-6</v>
      </c>
      <c r="F87" s="12" t="str">
        <f>xControls!E68</f>
        <v>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v>
      </c>
      <c r="G87" s="13"/>
      <c r="H87" s="13"/>
      <c r="I87" s="13"/>
      <c r="J87" s="13" t="s">
        <v>47</v>
      </c>
      <c r="K87" s="20" t="s">
        <v>45</v>
      </c>
    </row>
    <row r="88" spans="1:11" ht="375" x14ac:dyDescent="0.25">
      <c r="A88" s="11" t="str">
        <f>xControls!D69</f>
        <v>CA.07</v>
      </c>
      <c r="B88" s="11" t="str">
        <f>xControls!A69</f>
        <v xml:space="preserve"> Security Assessment and Authorization</v>
      </c>
      <c r="C88" s="10"/>
      <c r="D88" s="11">
        <f>xControls!B69</f>
        <v>0</v>
      </c>
      <c r="E88" s="11" t="str">
        <f>xControls!C69</f>
        <v>CA-7</v>
      </c>
      <c r="F88" s="12" t="str">
        <f>xControls!E69</f>
        <v>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v>
      </c>
      <c r="G88" s="13"/>
      <c r="H88" s="13"/>
      <c r="I88" s="13"/>
      <c r="J88" s="13" t="s">
        <v>47</v>
      </c>
      <c r="K88" s="20" t="s">
        <v>45</v>
      </c>
    </row>
    <row r="89" spans="1:11" ht="45" x14ac:dyDescent="0.25">
      <c r="A89" s="11" t="str">
        <f>xControls!D70</f>
        <v>CA.07.01</v>
      </c>
      <c r="B89" s="11" t="str">
        <f>xControls!A70</f>
        <v xml:space="preserve"> Security Assessment and Authorization</v>
      </c>
      <c r="C89" s="10"/>
      <c r="D89" s="11">
        <f>xControls!B70</f>
        <v>0</v>
      </c>
      <c r="E89" s="11" t="str">
        <f>xControls!C70</f>
        <v>CA-7(1)</v>
      </c>
      <c r="F89" s="12" t="str">
        <f>xControls!E70</f>
        <v>Employ independent assessors or assessment teams to monitor the controls in the system on an ongoing basis.</v>
      </c>
      <c r="G89" s="13"/>
      <c r="H89" s="13"/>
      <c r="I89" s="13"/>
      <c r="J89" s="13" t="s">
        <v>47</v>
      </c>
      <c r="K89" s="20" t="s">
        <v>45</v>
      </c>
    </row>
    <row r="90" spans="1:11" ht="90" x14ac:dyDescent="0.25">
      <c r="A90" s="11" t="str">
        <f>xControls!D71</f>
        <v>CA.07.04</v>
      </c>
      <c r="B90" s="11" t="str">
        <f>xControls!A71</f>
        <v xml:space="preserve"> Security Assessment and Authorization</v>
      </c>
      <c r="C90" s="10"/>
      <c r="D90" s="11">
        <f>xControls!B71</f>
        <v>0</v>
      </c>
      <c r="E90" s="11" t="str">
        <f>xControls!C71</f>
        <v>CA-7(4)</v>
      </c>
      <c r="F90" s="12" t="str">
        <f>xControls!E71</f>
        <v>Ensure risk monitoring is an integral part of the continuous monitoring strategy that includes the following:
(a) Effectiveness monitoring;
(b) Compliance monitoring; and
(c) Change monitoring.</v>
      </c>
      <c r="G90" s="13"/>
      <c r="H90" s="13"/>
      <c r="I90" s="13"/>
      <c r="J90" s="13" t="s">
        <v>47</v>
      </c>
      <c r="K90" s="20" t="s">
        <v>45</v>
      </c>
    </row>
    <row r="91" spans="1:11" ht="180" x14ac:dyDescent="0.25">
      <c r="A91" s="11" t="str">
        <f>xControls!D72</f>
        <v>CA.09</v>
      </c>
      <c r="B91" s="11" t="str">
        <f>xControls!A72</f>
        <v xml:space="preserve"> Security Assessment and Authorization</v>
      </c>
      <c r="C91" s="10"/>
      <c r="D91" s="11">
        <f>xControls!B72</f>
        <v>0</v>
      </c>
      <c r="E91" s="11" t="str">
        <f>xControls!C72</f>
        <v>CA-9</v>
      </c>
      <c r="F91" s="12" t="str">
        <f>xControls!E72</f>
        <v>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v>
      </c>
      <c r="G91" s="13"/>
      <c r="H91" s="13"/>
      <c r="I91" s="13"/>
      <c r="J91" s="13" t="s">
        <v>47</v>
      </c>
      <c r="K91" s="20" t="s">
        <v>45</v>
      </c>
    </row>
    <row r="92" spans="1:11" ht="35.25" hidden="1" customHeight="1" x14ac:dyDescent="0.25">
      <c r="A92" s="15" t="s">
        <v>1820</v>
      </c>
      <c r="B92" s="15"/>
      <c r="C92" s="14"/>
      <c r="D92" s="15"/>
      <c r="E92" s="15"/>
      <c r="F92" s="16"/>
      <c r="G92" s="17"/>
      <c r="H92" s="17"/>
      <c r="I92" s="17"/>
      <c r="J92" s="17"/>
      <c r="K92" s="32"/>
    </row>
    <row r="93" spans="1:11" ht="405" x14ac:dyDescent="0.25">
      <c r="A93" s="11" t="str">
        <f>xControls!D73</f>
        <v>CM.01</v>
      </c>
      <c r="B93" s="11" t="str">
        <f>xControls!A73</f>
        <v>Configuration Management</v>
      </c>
      <c r="C93" s="10" t="str">
        <f>xControls!A73</f>
        <v>Configuration Management</v>
      </c>
      <c r="D93" s="11">
        <f>xControls!B73</f>
        <v>0</v>
      </c>
      <c r="E93" s="11" t="str">
        <f>xControls!C73</f>
        <v>CM-1</v>
      </c>
      <c r="F93" s="12" t="str">
        <f>xControls!E73</f>
        <v>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v>
      </c>
      <c r="G93" s="13"/>
      <c r="H93" s="13"/>
      <c r="I93" s="13"/>
      <c r="J93" s="13" t="s">
        <v>47</v>
      </c>
      <c r="K93" s="20" t="s">
        <v>45</v>
      </c>
    </row>
    <row r="94" spans="1:11" ht="150" x14ac:dyDescent="0.25">
      <c r="A94" s="11" t="str">
        <f>xControls!D78</f>
        <v>CM.02</v>
      </c>
      <c r="B94" s="11" t="str">
        <f>xControls!A78</f>
        <v>Configuration Management</v>
      </c>
      <c r="C94" s="10"/>
      <c r="D94" s="11">
        <f>xControls!B78</f>
        <v>0</v>
      </c>
      <c r="E94" s="11" t="str">
        <f>xControls!C78</f>
        <v>CM-2</v>
      </c>
      <c r="F94" s="12" t="str">
        <f>xControls!E78</f>
        <v>a. Develop, document, and maintain under configuration control, a current baseline configuration of the system; and
b. Review and update the baseline configuration of the system:
1. [Assignment: organization-defined frequency];
2. When required due to [Assignment: organization-defined circumstances]; and
3. When system components are installed or upgraded.</v>
      </c>
      <c r="G94" s="13"/>
      <c r="H94" s="13"/>
      <c r="I94" s="13"/>
      <c r="J94" s="13" t="s">
        <v>47</v>
      </c>
      <c r="K94" s="20" t="s">
        <v>45</v>
      </c>
    </row>
    <row r="95" spans="1:11" ht="60" x14ac:dyDescent="0.25">
      <c r="A95" s="11" t="str">
        <f>xControls!D79</f>
        <v>CM.02.02</v>
      </c>
      <c r="B95" s="11" t="str">
        <f>xControls!A79</f>
        <v>Configuration Management</v>
      </c>
      <c r="C95" s="10"/>
      <c r="D95" s="11">
        <f>xControls!B79</f>
        <v>0</v>
      </c>
      <c r="E95" s="11" t="str">
        <f>xControls!C79</f>
        <v>CM-2(2)</v>
      </c>
      <c r="F95" s="12" t="str">
        <f>xControls!E79</f>
        <v>Maintain the currency, completeness, accuracy, and availability of the baseline configuration of the system using [Assignment: organization-defined automated mechanisms].</v>
      </c>
      <c r="G95" s="13"/>
      <c r="H95" s="13"/>
      <c r="I95" s="13"/>
      <c r="J95" s="13" t="s">
        <v>47</v>
      </c>
      <c r="K95" s="20" t="s">
        <v>45</v>
      </c>
    </row>
    <row r="96" spans="1:11" ht="45" x14ac:dyDescent="0.25">
      <c r="A96" s="11" t="str">
        <f>xControls!D80</f>
        <v>CM.02.03</v>
      </c>
      <c r="B96" s="11" t="str">
        <f>xControls!A80</f>
        <v>Configuration Management</v>
      </c>
      <c r="C96" s="10"/>
      <c r="D96" s="11">
        <f>xControls!B80</f>
        <v>0</v>
      </c>
      <c r="E96" s="11" t="str">
        <f>xControls!C80</f>
        <v>CM-2(3)</v>
      </c>
      <c r="F96" s="12" t="str">
        <f>xControls!E80</f>
        <v>Retain [Assignment: organization-defined number] of previous versions of baseline configurations of the system to support rollback.</v>
      </c>
      <c r="G96" s="13"/>
      <c r="H96" s="13"/>
      <c r="I96" s="13"/>
      <c r="J96" s="13" t="s">
        <v>47</v>
      </c>
      <c r="K96" s="20" t="s">
        <v>45</v>
      </c>
    </row>
    <row r="97" spans="1:11" ht="120" x14ac:dyDescent="0.25">
      <c r="A97" s="11" t="str">
        <f>xControls!D81</f>
        <v>CM.02.07</v>
      </c>
      <c r="B97" s="11" t="str">
        <f>xControls!A81</f>
        <v>Configuration Management</v>
      </c>
      <c r="C97" s="10"/>
      <c r="D97" s="11">
        <f>xControls!B81</f>
        <v>0</v>
      </c>
      <c r="E97" s="11" t="str">
        <f>xControls!C81</f>
        <v>CM-2(7)</v>
      </c>
      <c r="F97" s="12" t="str">
        <f>xControls!E81</f>
        <v>(a)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v>
      </c>
      <c r="G97" s="13"/>
      <c r="H97" s="13"/>
      <c r="I97" s="13"/>
      <c r="J97" s="13" t="s">
        <v>47</v>
      </c>
      <c r="K97" s="20" t="s">
        <v>45</v>
      </c>
    </row>
    <row r="98" spans="1:11" ht="330" x14ac:dyDescent="0.25">
      <c r="A98" s="11" t="str">
        <f>xControls!D82</f>
        <v>CM.03</v>
      </c>
      <c r="B98" s="11" t="str">
        <f>xControls!A82</f>
        <v>Configuration Management</v>
      </c>
      <c r="C98" s="10"/>
      <c r="D98" s="11">
        <f>xControls!B82</f>
        <v>0</v>
      </c>
      <c r="E98" s="11" t="str">
        <f>xControls!C82</f>
        <v>CM-3</v>
      </c>
      <c r="F98" s="12" t="str">
        <f>xControls!E82</f>
        <v>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when [Assignment: organization-defined configuration change conditions]].</v>
      </c>
      <c r="G98" s="13"/>
      <c r="H98" s="13"/>
      <c r="I98" s="13"/>
      <c r="J98" s="13" t="s">
        <v>47</v>
      </c>
      <c r="K98" s="20" t="s">
        <v>45</v>
      </c>
    </row>
    <row r="99" spans="1:11" ht="45" x14ac:dyDescent="0.25">
      <c r="A99" s="11" t="str">
        <f>xControls!D83</f>
        <v>CM.03.02</v>
      </c>
      <c r="B99" s="11" t="str">
        <f>xControls!A83</f>
        <v>Configuration Management</v>
      </c>
      <c r="C99" s="10"/>
      <c r="D99" s="11">
        <f>xControls!B83</f>
        <v>0</v>
      </c>
      <c r="E99" s="11" t="str">
        <f>xControls!C83</f>
        <v>CM-3(2)</v>
      </c>
      <c r="F99" s="12" t="str">
        <f>xControls!E83</f>
        <v>Test, validate, and document changes to the system before finalizing the implementation of the changes.</v>
      </c>
      <c r="G99" s="13"/>
      <c r="H99" s="13"/>
      <c r="I99" s="13"/>
      <c r="J99" s="13" t="s">
        <v>47</v>
      </c>
      <c r="K99" s="20" t="s">
        <v>45</v>
      </c>
    </row>
    <row r="100" spans="1:11" ht="60" x14ac:dyDescent="0.25">
      <c r="A100" s="11" t="str">
        <f>xControls!D84</f>
        <v>CM.03.04</v>
      </c>
      <c r="B100" s="11" t="str">
        <f>xControls!A84</f>
        <v>Configuration Management</v>
      </c>
      <c r="C100" s="10"/>
      <c r="D100" s="11">
        <f>xControls!B84</f>
        <v>0</v>
      </c>
      <c r="E100" s="11" t="str">
        <f>xControls!C84</f>
        <v>CM-3(4)</v>
      </c>
      <c r="F100" s="12" t="str">
        <f>xControls!E84</f>
        <v>Require [Assignment: organization-defined security and privacy representatives] to be members of the [Assignment: organization-defined configuration change control element].</v>
      </c>
      <c r="G100" s="13"/>
      <c r="H100" s="13"/>
      <c r="I100" s="13"/>
      <c r="J100" s="13" t="s">
        <v>47</v>
      </c>
      <c r="K100" s="20" t="s">
        <v>45</v>
      </c>
    </row>
    <row r="101" spans="1:11" ht="45" x14ac:dyDescent="0.25">
      <c r="A101" s="11" t="str">
        <f>xControls!D85</f>
        <v>CM.04</v>
      </c>
      <c r="B101" s="11" t="str">
        <f>xControls!A85</f>
        <v>Configuration Management</v>
      </c>
      <c r="C101" s="10"/>
      <c r="D101" s="11">
        <f>xControls!B85</f>
        <v>0</v>
      </c>
      <c r="E101" s="11" t="str">
        <f>xControls!C85</f>
        <v>CM-4</v>
      </c>
      <c r="F101" s="12" t="str">
        <f>xControls!E85</f>
        <v>Analyze changes to the system to determine potential security and privacy impacts prior to change implementation.</v>
      </c>
      <c r="G101" s="13"/>
      <c r="H101" s="13"/>
      <c r="I101" s="13"/>
      <c r="J101" s="13" t="s">
        <v>47</v>
      </c>
      <c r="K101" s="20" t="s">
        <v>45</v>
      </c>
    </row>
    <row r="102" spans="1:11" ht="75" x14ac:dyDescent="0.25">
      <c r="A102" s="11" t="str">
        <f>xControls!D86</f>
        <v>CM.04.02</v>
      </c>
      <c r="B102" s="11" t="str">
        <f>xControls!A86</f>
        <v>Configuration Management</v>
      </c>
      <c r="C102" s="10"/>
      <c r="D102" s="11">
        <f>xControls!B86</f>
        <v>0</v>
      </c>
      <c r="E102" s="11" t="str">
        <f>xControls!C86</f>
        <v>CM-4(2)</v>
      </c>
      <c r="F102" s="12" t="str">
        <f>xControls!E86</f>
        <v>After system changes, verify that the impacted controls are implemented correctly, operating as intended, and producing the desired outcome with regard to meeting the security and privacy requirements for the system.</v>
      </c>
      <c r="G102" s="13"/>
      <c r="H102" s="13"/>
      <c r="I102" s="13"/>
      <c r="J102" s="13" t="s">
        <v>47</v>
      </c>
      <c r="K102" s="20" t="s">
        <v>45</v>
      </c>
    </row>
    <row r="103" spans="1:11" ht="45" x14ac:dyDescent="0.25">
      <c r="A103" s="11" t="str">
        <f>xControls!D87</f>
        <v>CM.05</v>
      </c>
      <c r="B103" s="11" t="str">
        <f>xControls!A87</f>
        <v>Configuration Management</v>
      </c>
      <c r="C103" s="10"/>
      <c r="D103" s="11">
        <f>xControls!B87</f>
        <v>0</v>
      </c>
      <c r="E103" s="11" t="str">
        <f>xControls!C87</f>
        <v>CM-5</v>
      </c>
      <c r="F103" s="12" t="str">
        <f>xControls!E87</f>
        <v>Define, document, approve, and enforce physical and logical access restrictions associated with changes to the system.</v>
      </c>
      <c r="G103" s="13"/>
      <c r="H103" s="13"/>
      <c r="I103" s="13"/>
      <c r="J103" s="13" t="s">
        <v>47</v>
      </c>
      <c r="K103" s="20" t="s">
        <v>45</v>
      </c>
    </row>
    <row r="104" spans="1:11" ht="210" x14ac:dyDescent="0.25">
      <c r="A104" s="11" t="str">
        <f>xControls!D88</f>
        <v>CM.06</v>
      </c>
      <c r="B104" s="11" t="str">
        <f>xControls!A88</f>
        <v>Configuration Management</v>
      </c>
      <c r="C104" s="10"/>
      <c r="D104" s="11">
        <f>xControls!B88</f>
        <v>0</v>
      </c>
      <c r="E104" s="11" t="str">
        <f>xControls!C88</f>
        <v>CM-6</v>
      </c>
      <c r="F104" s="12" t="str">
        <f>xControls!E88</f>
        <v>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v>
      </c>
      <c r="G104" s="13"/>
      <c r="H104" s="13"/>
      <c r="I104" s="13"/>
      <c r="J104" s="13" t="s">
        <v>47</v>
      </c>
      <c r="K104" s="20" t="s">
        <v>45</v>
      </c>
    </row>
    <row r="105" spans="1:11" ht="120" x14ac:dyDescent="0.25">
      <c r="A105" s="11" t="str">
        <f>xControls!D89</f>
        <v>CM.07</v>
      </c>
      <c r="B105" s="11" t="str">
        <f>xControls!A89</f>
        <v>Configuration Management</v>
      </c>
      <c r="C105" s="10"/>
      <c r="D105" s="11">
        <f>xControls!B89</f>
        <v>0</v>
      </c>
      <c r="E105" s="11" t="str">
        <f>xControls!C89</f>
        <v>CM-7</v>
      </c>
      <c r="F105" s="12" t="str">
        <f>xControls!E89</f>
        <v>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v>
      </c>
      <c r="G105" s="13"/>
      <c r="H105" s="13"/>
      <c r="I105" s="13"/>
      <c r="J105" s="13" t="s">
        <v>47</v>
      </c>
      <c r="K105" s="20" t="s">
        <v>45</v>
      </c>
    </row>
    <row r="106" spans="1:11" ht="120" x14ac:dyDescent="0.25">
      <c r="A106" s="11" t="str">
        <f>xControls!D90</f>
        <v>CM.07.01</v>
      </c>
      <c r="B106" s="11" t="str">
        <f>xControls!A90</f>
        <v>Configuration Management</v>
      </c>
      <c r="C106" s="10"/>
      <c r="D106" s="11">
        <f>xControls!B90</f>
        <v>0</v>
      </c>
      <c r="E106" s="11" t="str">
        <f>xControls!C90</f>
        <v>CM-7(1)</v>
      </c>
      <c r="F106" s="12" t="str">
        <f>xControls!E90</f>
        <v>(a)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v>
      </c>
      <c r="G106" s="13"/>
      <c r="H106" s="13"/>
      <c r="I106" s="13"/>
      <c r="J106" s="13" t="s">
        <v>47</v>
      </c>
      <c r="K106" s="20" t="s">
        <v>45</v>
      </c>
    </row>
    <row r="107" spans="1:11" ht="90" x14ac:dyDescent="0.25">
      <c r="A107" s="11" t="str">
        <f>xControls!D91</f>
        <v>CM.07.02</v>
      </c>
      <c r="B107" s="11" t="str">
        <f>xControls!A91</f>
        <v>Configuration Management</v>
      </c>
      <c r="C107" s="10"/>
      <c r="D107" s="11">
        <f>xControls!B91</f>
        <v>0</v>
      </c>
      <c r="E107" s="11" t="str">
        <f>xControls!C91</f>
        <v>CM-7(2)</v>
      </c>
      <c r="F107" s="12" t="str">
        <f>xControls!E91</f>
        <v>Prevent program execution in accordance with [Selection (one or more): [Assignment: organization-defined policies, rules of behavior, and/or access agreements regarding software program usage and restrictions]; rules authorizing the terms and conditions of software program usage].</v>
      </c>
      <c r="G107" s="13"/>
      <c r="H107" s="13"/>
      <c r="I107" s="13"/>
      <c r="J107" s="13" t="s">
        <v>47</v>
      </c>
      <c r="K107" s="20" t="s">
        <v>45</v>
      </c>
    </row>
    <row r="108" spans="1:11" ht="135" x14ac:dyDescent="0.25">
      <c r="A108" s="11" t="str">
        <f>xControls!D92</f>
        <v>CM.07.05</v>
      </c>
      <c r="B108" s="11" t="str">
        <f>xControls!A92</f>
        <v>Configuration Management</v>
      </c>
      <c r="C108" s="10"/>
      <c r="D108" s="11">
        <f>xControls!B92</f>
        <v>0</v>
      </c>
      <c r="E108" s="11" t="str">
        <f>xControls!C92</f>
        <v>CM-7(5)</v>
      </c>
      <c r="F108" s="12" t="str">
        <f>xControls!E92</f>
        <v>(a)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v>
      </c>
      <c r="G108" s="13"/>
      <c r="H108" s="13"/>
      <c r="I108" s="13"/>
      <c r="J108" s="13" t="s">
        <v>47</v>
      </c>
      <c r="K108" s="20" t="s">
        <v>45</v>
      </c>
    </row>
    <row r="109" spans="1:11" ht="255" x14ac:dyDescent="0.25">
      <c r="A109" s="11" t="str">
        <f>xControls!D93</f>
        <v>CM.08</v>
      </c>
      <c r="B109" s="11" t="str">
        <f>xControls!A93</f>
        <v>Configuration Management</v>
      </c>
      <c r="C109" s="10"/>
      <c r="D109" s="11">
        <f>xControls!B93</f>
        <v>0</v>
      </c>
      <c r="E109" s="11" t="str">
        <f>xControls!C93</f>
        <v>CM-8</v>
      </c>
      <c r="F109" s="12" t="str">
        <f>xControls!E93</f>
        <v>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v>
      </c>
      <c r="G109" s="13"/>
      <c r="H109" s="13"/>
      <c r="I109" s="13"/>
      <c r="J109" s="13" t="s">
        <v>47</v>
      </c>
      <c r="K109" s="20" t="s">
        <v>45</v>
      </c>
    </row>
    <row r="110" spans="1:11" ht="45" x14ac:dyDescent="0.25">
      <c r="A110" s="11" t="str">
        <f>xControls!D94</f>
        <v>CM.08.01</v>
      </c>
      <c r="B110" s="11" t="str">
        <f>xControls!A94</f>
        <v>Configuration Management</v>
      </c>
      <c r="C110" s="10"/>
      <c r="D110" s="11">
        <f>xControls!B94</f>
        <v>0</v>
      </c>
      <c r="E110" s="11" t="str">
        <f>xControls!C94</f>
        <v>CM-8(1)</v>
      </c>
      <c r="F110" s="12" t="str">
        <f>xControls!E94</f>
        <v>Update the inventory of system components as part of component installations, removals, and system updates.</v>
      </c>
      <c r="G110" s="13"/>
      <c r="H110" s="13"/>
      <c r="I110" s="13"/>
      <c r="J110" s="13" t="s">
        <v>47</v>
      </c>
      <c r="K110" s="20" t="s">
        <v>45</v>
      </c>
    </row>
    <row r="111" spans="1:11" ht="150" x14ac:dyDescent="0.25">
      <c r="A111" s="11" t="str">
        <f>xControls!D95</f>
        <v>CM.08.03</v>
      </c>
      <c r="B111" s="11" t="str">
        <f>xControls!A95</f>
        <v>Configuration Management</v>
      </c>
      <c r="C111" s="10"/>
      <c r="D111" s="11">
        <f>xControls!B95</f>
        <v>0</v>
      </c>
      <c r="E111" s="11" t="str">
        <f>xControls!C95</f>
        <v>CM-8(3)</v>
      </c>
      <c r="F111" s="12" t="str">
        <f>xControls!E95</f>
        <v>(a)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v>
      </c>
      <c r="G111" s="13"/>
      <c r="H111" s="13"/>
      <c r="I111" s="13"/>
      <c r="J111" s="13" t="s">
        <v>47</v>
      </c>
      <c r="K111" s="20" t="s">
        <v>45</v>
      </c>
    </row>
    <row r="112" spans="1:11" ht="225" x14ac:dyDescent="0.25">
      <c r="A112" s="11" t="str">
        <f>xControls!D96</f>
        <v>CM.09</v>
      </c>
      <c r="B112" s="11" t="str">
        <f>xControls!A96</f>
        <v>Configuration Management</v>
      </c>
      <c r="C112" s="10"/>
      <c r="D112" s="11">
        <f>xControls!B96</f>
        <v>0</v>
      </c>
      <c r="E112" s="11" t="str">
        <f>xControls!C96</f>
        <v>CM-9</v>
      </c>
      <c r="F112" s="12" t="str">
        <f>xControls!E96</f>
        <v>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v>
      </c>
      <c r="G112" s="13"/>
      <c r="H112" s="13"/>
      <c r="I112" s="13"/>
      <c r="J112" s="13" t="s">
        <v>47</v>
      </c>
      <c r="K112" s="20" t="s">
        <v>45</v>
      </c>
    </row>
    <row r="113" spans="1:11" ht="150" x14ac:dyDescent="0.25">
      <c r="A113" s="11" t="str">
        <f>xControls!D74</f>
        <v>CM.10</v>
      </c>
      <c r="B113" s="11" t="str">
        <f>xControls!A74</f>
        <v>Configuration Management</v>
      </c>
      <c r="C113" s="10"/>
      <c r="D113" s="11">
        <f>xControls!B74</f>
        <v>0</v>
      </c>
      <c r="E113" s="11" t="str">
        <f>xControls!C74</f>
        <v>CM-10</v>
      </c>
      <c r="F113" s="12" t="str">
        <f>xControls!E74</f>
        <v>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v>
      </c>
      <c r="G113" s="13"/>
      <c r="H113" s="13"/>
      <c r="I113" s="13"/>
      <c r="J113" s="13" t="s">
        <v>47</v>
      </c>
      <c r="K113" s="20" t="s">
        <v>45</v>
      </c>
    </row>
    <row r="114" spans="1:11" ht="120" x14ac:dyDescent="0.25">
      <c r="A114" s="11" t="str">
        <f>xControls!D75</f>
        <v>CM.11</v>
      </c>
      <c r="B114" s="11" t="str">
        <f>xControls!A75</f>
        <v>Configuration Management</v>
      </c>
      <c r="C114" s="10"/>
      <c r="D114" s="11">
        <f>xControls!B75</f>
        <v>0</v>
      </c>
      <c r="E114" s="11" t="str">
        <f>xControls!C75</f>
        <v>CM-11</v>
      </c>
      <c r="F114" s="12" t="str">
        <f>xControls!E75</f>
        <v>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v>
      </c>
      <c r="G114" s="13"/>
      <c r="H114" s="13"/>
      <c r="I114" s="13"/>
      <c r="J114" s="13" t="s">
        <v>47</v>
      </c>
      <c r="K114" s="20" t="s">
        <v>45</v>
      </c>
    </row>
    <row r="115" spans="1:11" ht="150" x14ac:dyDescent="0.25">
      <c r="A115" s="11" t="str">
        <f>xControls!D76</f>
        <v>CM.12</v>
      </c>
      <c r="B115" s="11" t="str">
        <f>xControls!A76</f>
        <v>Configuration Management</v>
      </c>
      <c r="C115" s="10"/>
      <c r="D115" s="11">
        <f>xControls!B76</f>
        <v>0</v>
      </c>
      <c r="E115" s="11" t="str">
        <f>xControls!C76</f>
        <v>CM-12</v>
      </c>
      <c r="F115" s="12" t="str">
        <f>xControls!E76</f>
        <v>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v>
      </c>
      <c r="G115" s="13"/>
      <c r="H115" s="13"/>
      <c r="I115" s="13"/>
      <c r="J115" s="13" t="s">
        <v>47</v>
      </c>
      <c r="K115" s="20" t="s">
        <v>45</v>
      </c>
    </row>
    <row r="116" spans="1:11" ht="90" x14ac:dyDescent="0.25">
      <c r="A116" s="11" t="str">
        <f>xControls!D77</f>
        <v>CM.12.01</v>
      </c>
      <c r="B116" s="11" t="str">
        <f>xControls!A77</f>
        <v>Configuration Management</v>
      </c>
      <c r="C116" s="10"/>
      <c r="D116" s="11">
        <f>xControls!B77</f>
        <v>0</v>
      </c>
      <c r="E116" s="11" t="str">
        <f>xControls!C77</f>
        <v>CM-12(1)</v>
      </c>
      <c r="F116" s="12" t="str">
        <f>xControls!E77</f>
        <v>Use automated tools to identify [Assignment: organization-defined information by information type] on [Assignment: organization-defined system components] to ensure controls are in place to protect organizational information and individual privacy.</v>
      </c>
      <c r="G116" s="13"/>
      <c r="H116" s="13"/>
      <c r="I116" s="13"/>
      <c r="J116" s="13" t="s">
        <v>47</v>
      </c>
      <c r="K116" s="20" t="s">
        <v>45</v>
      </c>
    </row>
    <row r="117" spans="1:11" ht="17.25" hidden="1" customHeight="1" x14ac:dyDescent="0.25">
      <c r="A117" s="15" t="s">
        <v>1812</v>
      </c>
      <c r="B117" s="15"/>
      <c r="C117" s="14"/>
      <c r="D117" s="15"/>
      <c r="E117" s="15"/>
      <c r="F117" s="16"/>
      <c r="G117" s="17"/>
      <c r="H117" s="17"/>
      <c r="I117" s="17"/>
      <c r="J117" s="17"/>
      <c r="K117" s="32"/>
    </row>
    <row r="118" spans="1:11" ht="405" x14ac:dyDescent="0.25">
      <c r="A118" s="11" t="str">
        <f>xControls!D97</f>
        <v>CP.01</v>
      </c>
      <c r="B118" s="11" t="str">
        <f>xControls!A97</f>
        <v>Contingency Planning</v>
      </c>
      <c r="C118" s="10" t="str">
        <f>xControls!A97</f>
        <v>Contingency Planning</v>
      </c>
      <c r="D118" s="11">
        <f>xControls!B97</f>
        <v>0</v>
      </c>
      <c r="E118" s="11" t="str">
        <f>xControls!C97</f>
        <v>CP-1</v>
      </c>
      <c r="F118" s="12" t="str">
        <f>xControls!E97</f>
        <v>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v>
      </c>
      <c r="G118" s="13"/>
      <c r="H118" s="13"/>
      <c r="I118" s="13"/>
      <c r="J118" s="13" t="s">
        <v>47</v>
      </c>
      <c r="K118" s="20" t="s">
        <v>45</v>
      </c>
    </row>
    <row r="119" spans="1:11" ht="409.5" x14ac:dyDescent="0.25">
      <c r="A119" s="11" t="str">
        <f>xControls!D100</f>
        <v>CP.02</v>
      </c>
      <c r="B119" s="11" t="str">
        <f>xControls!A100</f>
        <v>Contingency Planning</v>
      </c>
      <c r="C119" s="10"/>
      <c r="D119" s="11">
        <f>xControls!B100</f>
        <v>0</v>
      </c>
      <c r="E119" s="11" t="str">
        <f>xControls!C100</f>
        <v>CP-2</v>
      </c>
      <c r="F119" s="12" t="str">
        <f>xControls!E100</f>
        <v>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v>
      </c>
      <c r="G119" s="13"/>
      <c r="H119" s="13"/>
      <c r="I119" s="13"/>
      <c r="J119" s="13" t="s">
        <v>47</v>
      </c>
      <c r="K119" s="20" t="s">
        <v>45</v>
      </c>
    </row>
    <row r="120" spans="1:11" ht="45" x14ac:dyDescent="0.25">
      <c r="A120" s="11" t="str">
        <f>xControls!D101</f>
        <v>CP.02.01</v>
      </c>
      <c r="B120" s="11" t="str">
        <f>xControls!A101</f>
        <v>Contingency Planning</v>
      </c>
      <c r="C120" s="10"/>
      <c r="D120" s="11">
        <f>xControls!B101</f>
        <v>0</v>
      </c>
      <c r="E120" s="11" t="str">
        <f>xControls!C101</f>
        <v>CP-2(1)</v>
      </c>
      <c r="F120" s="12" t="str">
        <f>xControls!E101</f>
        <v>Coordinate contingency plan development with organizational elements responsible for related plans.</v>
      </c>
      <c r="G120" s="13"/>
      <c r="H120" s="13"/>
      <c r="I120" s="13"/>
      <c r="J120" s="13" t="s">
        <v>47</v>
      </c>
      <c r="K120" s="20" t="s">
        <v>45</v>
      </c>
    </row>
    <row r="121" spans="1:11" ht="60" x14ac:dyDescent="0.25">
      <c r="A121" s="11" t="str">
        <f>xControls!D102</f>
        <v>CP.02.03</v>
      </c>
      <c r="B121" s="11" t="str">
        <f>xControls!A102</f>
        <v>Contingency Planning</v>
      </c>
      <c r="C121" s="10"/>
      <c r="D121" s="11">
        <f>xControls!B102</f>
        <v>0</v>
      </c>
      <c r="E121" s="11" t="str">
        <f>xControls!C102</f>
        <v>CP-2(3)</v>
      </c>
      <c r="F121" s="12" t="str">
        <f>xControls!E102</f>
        <v>Plan for the resumption of [Selection: all; essential] mission and business functions within [Assignment: organization-defined time period] of contingency plan activation.</v>
      </c>
      <c r="G121" s="13"/>
      <c r="H121" s="13"/>
      <c r="I121" s="13"/>
      <c r="J121" s="13" t="s">
        <v>47</v>
      </c>
      <c r="K121" s="20" t="s">
        <v>45</v>
      </c>
    </row>
    <row r="122" spans="1:11" ht="45" x14ac:dyDescent="0.25">
      <c r="A122" s="11" t="str">
        <f>xControls!D103</f>
        <v>CP.02.08</v>
      </c>
      <c r="B122" s="11" t="str">
        <f>xControls!A103</f>
        <v>Contingency Planning</v>
      </c>
      <c r="C122" s="10"/>
      <c r="D122" s="11">
        <f>xControls!B103</f>
        <v>0</v>
      </c>
      <c r="E122" s="11" t="str">
        <f>xControls!C103</f>
        <v>CP-2(8)</v>
      </c>
      <c r="F122" s="12" t="str">
        <f>xControls!E103</f>
        <v>Identify critical system assets supporting [Selection: all; essential] mission and business functions.</v>
      </c>
      <c r="G122" s="13"/>
      <c r="H122" s="13"/>
      <c r="I122" s="13"/>
      <c r="J122" s="13" t="s">
        <v>47</v>
      </c>
      <c r="K122" s="20" t="s">
        <v>45</v>
      </c>
    </row>
    <row r="123" spans="1:11" ht="165" x14ac:dyDescent="0.25">
      <c r="A123" s="11" t="str">
        <f>xControls!D104</f>
        <v>CP.03</v>
      </c>
      <c r="B123" s="11" t="str">
        <f>xControls!A104</f>
        <v>Contingency Planning</v>
      </c>
      <c r="C123" s="10"/>
      <c r="D123" s="11">
        <f>xControls!B104</f>
        <v>0</v>
      </c>
      <c r="E123" s="11" t="str">
        <f>xControls!C104</f>
        <v>CP-3</v>
      </c>
      <c r="F123" s="12" t="str">
        <f>xControls!E104</f>
        <v>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v>
      </c>
      <c r="G123" s="13"/>
      <c r="H123" s="13"/>
      <c r="I123" s="13"/>
      <c r="J123" s="13" t="s">
        <v>47</v>
      </c>
      <c r="K123" s="20" t="s">
        <v>45</v>
      </c>
    </row>
    <row r="124" spans="1:11" ht="105" x14ac:dyDescent="0.25">
      <c r="A124" s="11" t="str">
        <f>xControls!D105</f>
        <v>CP.04</v>
      </c>
      <c r="B124" s="11" t="str">
        <f>xControls!A105</f>
        <v>Contingency Planning</v>
      </c>
      <c r="C124" s="10"/>
      <c r="D124" s="11">
        <f>xControls!B105</f>
        <v>0</v>
      </c>
      <c r="E124" s="11" t="str">
        <f>xControls!C105</f>
        <v>CP-4</v>
      </c>
      <c r="F124" s="12" t="str">
        <f>xControls!E105</f>
        <v>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v>
      </c>
      <c r="G124" s="13"/>
      <c r="H124" s="13"/>
      <c r="I124" s="13"/>
      <c r="J124" s="13" t="s">
        <v>47</v>
      </c>
      <c r="K124" s="20" t="s">
        <v>45</v>
      </c>
    </row>
    <row r="125" spans="1:11" ht="45" x14ac:dyDescent="0.25">
      <c r="A125" s="11" t="str">
        <f>xControls!D106</f>
        <v>CP.04.01</v>
      </c>
      <c r="B125" s="11" t="str">
        <f>xControls!A106</f>
        <v>Contingency Planning</v>
      </c>
      <c r="C125" s="10"/>
      <c r="D125" s="11">
        <f>xControls!B106</f>
        <v>0</v>
      </c>
      <c r="E125" s="11" t="str">
        <f>xControls!C106</f>
        <v>CP-4(1)</v>
      </c>
      <c r="F125" s="12" t="str">
        <f>xControls!E106</f>
        <v>Coordinate contingency plan testing with organizational elements responsible for related plans.</v>
      </c>
      <c r="G125" s="13"/>
      <c r="H125" s="13"/>
      <c r="I125" s="13"/>
      <c r="J125" s="13" t="s">
        <v>47</v>
      </c>
      <c r="K125" s="20" t="s">
        <v>45</v>
      </c>
    </row>
    <row r="126" spans="1:11" ht="75" x14ac:dyDescent="0.25">
      <c r="A126" s="11" t="str">
        <f>xControls!D107</f>
        <v>CP.06</v>
      </c>
      <c r="B126" s="11" t="str">
        <f>xControls!A107</f>
        <v>Contingency Planning</v>
      </c>
      <c r="C126" s="10"/>
      <c r="D126" s="11">
        <f>xControls!B107</f>
        <v>0</v>
      </c>
      <c r="E126" s="11" t="str">
        <f>xControls!C107</f>
        <v>CP-6</v>
      </c>
      <c r="F126" s="12" t="str">
        <f>xControls!E107</f>
        <v>a. Establish an alternate storage site, including necessary agreements to permit the storage and retrieval of system backup information; and
b. Ensure that the alternate storage site provides controls equivalent to that of the primary site.</v>
      </c>
      <c r="G126" s="13"/>
      <c r="H126" s="13"/>
      <c r="I126" s="13"/>
      <c r="J126" s="13" t="s">
        <v>47</v>
      </c>
      <c r="K126" s="20" t="s">
        <v>45</v>
      </c>
    </row>
    <row r="127" spans="1:11" ht="45" x14ac:dyDescent="0.25">
      <c r="A127" s="11" t="str">
        <f>xControls!D108</f>
        <v>CP.06.01</v>
      </c>
      <c r="B127" s="11" t="str">
        <f>xControls!A108</f>
        <v>Contingency Planning</v>
      </c>
      <c r="C127" s="10"/>
      <c r="D127" s="11">
        <f>xControls!B108</f>
        <v>0</v>
      </c>
      <c r="E127" s="11" t="str">
        <f>xControls!C108</f>
        <v>CP-6(1)</v>
      </c>
      <c r="F127" s="12" t="str">
        <f>xControls!E108</f>
        <v>Identify an alternate storage site that is sufficiently separated from the primary storage site to reduce susceptibility to the same threats.</v>
      </c>
      <c r="G127" s="13"/>
      <c r="H127" s="13"/>
      <c r="I127" s="13"/>
      <c r="J127" s="13" t="s">
        <v>47</v>
      </c>
      <c r="K127" s="20" t="s">
        <v>45</v>
      </c>
    </row>
    <row r="128" spans="1:11" ht="60" x14ac:dyDescent="0.25">
      <c r="A128" s="11" t="str">
        <f>xControls!D109</f>
        <v>CP.06.03</v>
      </c>
      <c r="B128" s="11" t="str">
        <f>xControls!A109</f>
        <v>Contingency Planning</v>
      </c>
      <c r="C128" s="10"/>
      <c r="D128" s="11">
        <f>xControls!B109</f>
        <v>0</v>
      </c>
      <c r="E128" s="11" t="str">
        <f>xControls!C109</f>
        <v>CP-6(3)</v>
      </c>
      <c r="F128" s="12" t="str">
        <f>xControls!E109</f>
        <v>Identify potential accessibility problems to the alternate storage site in the event of an area-wide disruption or disaster and outline explicit mitigation actions.</v>
      </c>
      <c r="G128" s="13"/>
      <c r="H128" s="13"/>
      <c r="I128" s="13"/>
      <c r="J128" s="13" t="s">
        <v>47</v>
      </c>
      <c r="K128" s="20" t="s">
        <v>45</v>
      </c>
    </row>
    <row r="129" spans="1:11" ht="225" x14ac:dyDescent="0.25">
      <c r="A129" s="11" t="str">
        <f>xControls!D110</f>
        <v>CP.07</v>
      </c>
      <c r="B129" s="11" t="str">
        <f>xControls!A110</f>
        <v>Contingency Planning</v>
      </c>
      <c r="C129" s="10"/>
      <c r="D129" s="11">
        <f>xControls!B110</f>
        <v>0</v>
      </c>
      <c r="E129" s="11" t="str">
        <f>xControls!C110</f>
        <v>CP-7</v>
      </c>
      <c r="F129" s="12" t="str">
        <f>xControls!E110</f>
        <v>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v>
      </c>
      <c r="G129" s="13"/>
      <c r="H129" s="13"/>
      <c r="I129" s="13"/>
      <c r="J129" s="13" t="s">
        <v>47</v>
      </c>
      <c r="K129" s="20" t="s">
        <v>45</v>
      </c>
    </row>
    <row r="130" spans="1:11" ht="45" x14ac:dyDescent="0.25">
      <c r="A130" s="11" t="str">
        <f>xControls!D111</f>
        <v>CP.07.01</v>
      </c>
      <c r="B130" s="11" t="str">
        <f>xControls!A111</f>
        <v>Contingency Planning</v>
      </c>
      <c r="C130" s="10"/>
      <c r="D130" s="11">
        <f>xControls!B111</f>
        <v>0</v>
      </c>
      <c r="E130" s="11" t="str">
        <f>xControls!C111</f>
        <v>CP-7(1)</v>
      </c>
      <c r="F130" s="12" t="str">
        <f>xControls!E111</f>
        <v>Identify an alternate processing site that is sufficiently separated from the primary processing site to reduce susceptibility to the same threats.</v>
      </c>
      <c r="G130" s="13"/>
      <c r="H130" s="13"/>
      <c r="I130" s="13"/>
      <c r="J130" s="13" t="s">
        <v>47</v>
      </c>
      <c r="K130" s="20" t="s">
        <v>45</v>
      </c>
    </row>
    <row r="131" spans="1:11" ht="60" x14ac:dyDescent="0.25">
      <c r="A131" s="11" t="str">
        <f>xControls!D112</f>
        <v>CP.07.02</v>
      </c>
      <c r="B131" s="11" t="str">
        <f>xControls!A112</f>
        <v>Contingency Planning</v>
      </c>
      <c r="C131" s="10"/>
      <c r="D131" s="11">
        <f>xControls!B112</f>
        <v>0</v>
      </c>
      <c r="E131" s="11" t="str">
        <f>xControls!C112</f>
        <v>CP-7(2)</v>
      </c>
      <c r="F131" s="12" t="str">
        <f>xControls!E112</f>
        <v>Identify potential accessibility problems to alternate processing sites in the event of an area-wide disruption or disaster and outlines explicit mitigation actions.</v>
      </c>
      <c r="G131" s="13"/>
      <c r="H131" s="13"/>
      <c r="I131" s="13"/>
      <c r="J131" s="13" t="s">
        <v>47</v>
      </c>
      <c r="K131" s="20" t="s">
        <v>45</v>
      </c>
    </row>
    <row r="132" spans="1:11" ht="60" x14ac:dyDescent="0.25">
      <c r="A132" s="11" t="str">
        <f>xControls!D113</f>
        <v>CP.07.03</v>
      </c>
      <c r="B132" s="11" t="str">
        <f>xControls!A113</f>
        <v>Contingency Planning</v>
      </c>
      <c r="C132" s="10"/>
      <c r="D132" s="11">
        <f>xControls!B113</f>
        <v>0</v>
      </c>
      <c r="E132" s="11" t="str">
        <f>xControls!C113</f>
        <v>CP-7(3)</v>
      </c>
      <c r="F132" s="12" t="str">
        <f>xControls!E113</f>
        <v>Develop alternate processing site agreements that contain priority-of-service provisions in accordance with availability requirements (including recovery time objectives).</v>
      </c>
      <c r="G132" s="13"/>
      <c r="H132" s="13"/>
      <c r="I132" s="13"/>
      <c r="J132" s="13" t="s">
        <v>47</v>
      </c>
      <c r="K132" s="20" t="s">
        <v>45</v>
      </c>
    </row>
    <row r="133" spans="1:11" ht="120" x14ac:dyDescent="0.25">
      <c r="A133" s="11" t="str">
        <f>xControls!D114</f>
        <v>CP.08</v>
      </c>
      <c r="B133" s="11" t="str">
        <f>xControls!A114</f>
        <v>Contingency Planning</v>
      </c>
      <c r="C133" s="10"/>
      <c r="D133" s="11">
        <f>xControls!B114</f>
        <v>0</v>
      </c>
      <c r="E133" s="11" t="str">
        <f>xControls!C114</f>
        <v>CP-8</v>
      </c>
      <c r="F133" s="12" t="str">
        <f>xControls!E114</f>
        <v>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v>
      </c>
      <c r="G133" s="13"/>
      <c r="H133" s="13"/>
      <c r="I133" s="13"/>
      <c r="J133" s="13" t="s">
        <v>47</v>
      </c>
      <c r="K133" s="20" t="s">
        <v>45</v>
      </c>
    </row>
    <row r="134" spans="1:11" ht="150" x14ac:dyDescent="0.25">
      <c r="A134" s="11" t="str">
        <f>xControls!D115</f>
        <v>CP.08.01</v>
      </c>
      <c r="B134" s="11" t="str">
        <f>xControls!A115</f>
        <v>Contingency Planning</v>
      </c>
      <c r="C134" s="10"/>
      <c r="D134" s="11">
        <f>xControls!B115</f>
        <v>0</v>
      </c>
      <c r="E134" s="11" t="str">
        <f>xControls!C115</f>
        <v>CP-8(1)</v>
      </c>
      <c r="F134" s="12" t="str">
        <f>xControls!E115</f>
        <v>(a)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v>
      </c>
      <c r="G134" s="13"/>
      <c r="H134" s="13"/>
      <c r="I134" s="13"/>
      <c r="J134" s="13" t="s">
        <v>47</v>
      </c>
      <c r="K134" s="20" t="s">
        <v>45</v>
      </c>
    </row>
    <row r="135" spans="1:11" ht="45" x14ac:dyDescent="0.25">
      <c r="A135" s="11" t="str">
        <f>xControls!D116</f>
        <v>CP.08.02</v>
      </c>
      <c r="B135" s="11" t="str">
        <f>xControls!A116</f>
        <v>Contingency Planning</v>
      </c>
      <c r="C135" s="10"/>
      <c r="D135" s="11">
        <f>xControls!B116</f>
        <v>0</v>
      </c>
      <c r="E135" s="11" t="str">
        <f>xControls!C116</f>
        <v>CP-8(2)</v>
      </c>
      <c r="F135" s="12" t="str">
        <f>xControls!E116</f>
        <v>Obtain alternate telecommunications services to reduce the likelihood of sharing a single point of failure with primary telecommunications services.</v>
      </c>
      <c r="G135" s="13"/>
      <c r="H135" s="13"/>
      <c r="I135" s="13"/>
      <c r="J135" s="13" t="s">
        <v>47</v>
      </c>
      <c r="K135" s="20" t="s">
        <v>45</v>
      </c>
    </row>
    <row r="136" spans="1:11" ht="240" x14ac:dyDescent="0.25">
      <c r="A136" s="11" t="str">
        <f>xControls!D117</f>
        <v>CP.09</v>
      </c>
      <c r="B136" s="11" t="str">
        <f>xControls!A117</f>
        <v>Contingency Planning</v>
      </c>
      <c r="C136" s="10"/>
      <c r="D136" s="11">
        <f>xControls!B117</f>
        <v>0</v>
      </c>
      <c r="E136" s="11" t="str">
        <f>xControls!C117</f>
        <v>CP-9</v>
      </c>
      <c r="F136" s="12" t="str">
        <f>xControls!E117</f>
        <v>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v>
      </c>
      <c r="G136" s="13"/>
      <c r="H136" s="13"/>
      <c r="I136" s="13"/>
      <c r="J136" s="13" t="s">
        <v>47</v>
      </c>
      <c r="K136" s="20" t="s">
        <v>45</v>
      </c>
    </row>
    <row r="137" spans="1:11" ht="45" x14ac:dyDescent="0.25">
      <c r="A137" s="11" t="str">
        <f>xControls!D118</f>
        <v>CP.09.01</v>
      </c>
      <c r="B137" s="11" t="str">
        <f>xControls!A118</f>
        <v>Contingency Planning</v>
      </c>
      <c r="C137" s="10"/>
      <c r="D137" s="11">
        <f>xControls!B118</f>
        <v>0</v>
      </c>
      <c r="E137" s="11" t="str">
        <f>xControls!C118</f>
        <v>CP-9(1)</v>
      </c>
      <c r="F137" s="12" t="str">
        <f>xControls!E118</f>
        <v>Test backup information [Assignment: organization-defined frequency] to verify media reliability and information integrity.</v>
      </c>
      <c r="G137" s="13"/>
      <c r="H137" s="13"/>
      <c r="I137" s="13"/>
      <c r="J137" s="13" t="s">
        <v>47</v>
      </c>
      <c r="K137" s="20" t="s">
        <v>45</v>
      </c>
    </row>
    <row r="138" spans="1:11" ht="60" x14ac:dyDescent="0.25">
      <c r="A138" s="11" t="str">
        <f>xControls!D119</f>
        <v>CP.09.08</v>
      </c>
      <c r="B138" s="11" t="str">
        <f>xControls!A119</f>
        <v>Contingency Planning</v>
      </c>
      <c r="C138" s="10"/>
      <c r="D138" s="11">
        <f>xControls!B119</f>
        <v>0</v>
      </c>
      <c r="E138" s="11" t="str">
        <f>xControls!C119</f>
        <v>CP-9(8)</v>
      </c>
      <c r="F138" s="12" t="str">
        <f>xControls!E119</f>
        <v>Implement cryptographic mechanisms to prevent unauthorized disclosure and modification of [Assignment: organization-defined backup information].</v>
      </c>
      <c r="G138" s="13"/>
      <c r="H138" s="13"/>
      <c r="I138" s="13"/>
      <c r="J138" s="13" t="s">
        <v>47</v>
      </c>
      <c r="K138" s="20" t="s">
        <v>45</v>
      </c>
    </row>
    <row r="139" spans="1:11" ht="75" x14ac:dyDescent="0.25">
      <c r="A139" s="11" t="str">
        <f>xControls!D98</f>
        <v>CP.10</v>
      </c>
      <c r="B139" s="11" t="str">
        <f>xControls!A98</f>
        <v>Contingency Planning</v>
      </c>
      <c r="C139" s="10"/>
      <c r="D139" s="11">
        <f>xControls!B98</f>
        <v>0</v>
      </c>
      <c r="E139" s="11" t="str">
        <f>xControls!C98</f>
        <v>CP-10</v>
      </c>
      <c r="F139" s="12" t="str">
        <f>xControls!E98</f>
        <v>Provide for the recovery and reconstitution of the system to a known state within [Assignment: organization-defined time period consistent with recovery time and recovery point objectives] after a disruption, compromise, or failure.</v>
      </c>
      <c r="G139" s="13"/>
      <c r="H139" s="13"/>
      <c r="I139" s="13"/>
      <c r="J139" s="13" t="s">
        <v>47</v>
      </c>
      <c r="K139" s="20" t="s">
        <v>45</v>
      </c>
    </row>
    <row r="140" spans="1:11" ht="45" x14ac:dyDescent="0.25">
      <c r="A140" s="11" t="str">
        <f>xControls!D99</f>
        <v>CP.10.02</v>
      </c>
      <c r="B140" s="11" t="str">
        <f>xControls!A99</f>
        <v>Contingency Planning</v>
      </c>
      <c r="C140" s="10"/>
      <c r="D140" s="11">
        <f>xControls!B99</f>
        <v>0</v>
      </c>
      <c r="E140" s="11" t="str">
        <f>xControls!C99</f>
        <v>CP-10(2)</v>
      </c>
      <c r="F140" s="12" t="str">
        <f>xControls!E99</f>
        <v>Implement transaction recovery for systems that are transaction-based.</v>
      </c>
      <c r="G140" s="13"/>
      <c r="H140" s="13"/>
      <c r="I140" s="13"/>
      <c r="J140" s="13" t="s">
        <v>47</v>
      </c>
      <c r="K140" s="20" t="s">
        <v>45</v>
      </c>
    </row>
    <row r="141" spans="1:11" ht="27" hidden="1" customHeight="1" x14ac:dyDescent="0.25">
      <c r="A141" s="15" t="s">
        <v>1811</v>
      </c>
      <c r="B141" s="15"/>
      <c r="C141" s="14"/>
      <c r="D141" s="15"/>
      <c r="E141" s="15"/>
      <c r="F141" s="16"/>
      <c r="G141" s="17"/>
      <c r="H141" s="17"/>
      <c r="I141" s="17"/>
      <c r="J141" s="17"/>
      <c r="K141" s="32"/>
    </row>
    <row r="142" spans="1:11" ht="405" x14ac:dyDescent="0.25">
      <c r="A142" s="11" t="str">
        <f>xControls!D120</f>
        <v>IA.01</v>
      </c>
      <c r="B142" s="11" t="str">
        <f>xControls!A120</f>
        <v>Identification and Authentication</v>
      </c>
      <c r="C142" s="10" t="str">
        <f>xControls!A120</f>
        <v>Identification and Authentication</v>
      </c>
      <c r="D142" s="11">
        <f>xControls!B120</f>
        <v>0</v>
      </c>
      <c r="E142" s="11" t="str">
        <f>xControls!C120</f>
        <v>IA-1</v>
      </c>
      <c r="F142" s="12" t="str">
        <f>xControls!E120</f>
        <v>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v>
      </c>
      <c r="G142" s="13"/>
      <c r="H142" s="13"/>
      <c r="I142" s="13"/>
      <c r="J142" s="13" t="s">
        <v>47</v>
      </c>
      <c r="K142" s="20" t="s">
        <v>45</v>
      </c>
    </row>
    <row r="143" spans="1:11" ht="45" x14ac:dyDescent="0.25">
      <c r="A143" s="11" t="str">
        <f>xControls!D126</f>
        <v>IA.02</v>
      </c>
      <c r="B143" s="11" t="str">
        <f>xControls!A126</f>
        <v>Identification and Authentication</v>
      </c>
      <c r="C143" s="10"/>
      <c r="D143" s="11">
        <f>xControls!B126</f>
        <v>0</v>
      </c>
      <c r="E143" s="11" t="str">
        <f>xControls!C126</f>
        <v>IA-2</v>
      </c>
      <c r="F143" s="12" t="str">
        <f>xControls!E126</f>
        <v>Uniquely identify and authenticate organizational users and associate that unique identification with processes acting on behalf of those users.</v>
      </c>
      <c r="G143" s="13"/>
      <c r="H143" s="13"/>
      <c r="I143" s="13"/>
      <c r="J143" s="13" t="s">
        <v>47</v>
      </c>
      <c r="K143" s="20" t="s">
        <v>45</v>
      </c>
    </row>
    <row r="144" spans="1:11" ht="45" x14ac:dyDescent="0.25">
      <c r="A144" s="11" t="str">
        <f>xControls!D127</f>
        <v>IA.02.01</v>
      </c>
      <c r="B144" s="11" t="str">
        <f>xControls!A127</f>
        <v>Identification and Authentication</v>
      </c>
      <c r="C144" s="10"/>
      <c r="D144" s="11">
        <f>xControls!B127</f>
        <v>0</v>
      </c>
      <c r="E144" s="11" t="str">
        <f>xControls!C127</f>
        <v>IA-2(1)</v>
      </c>
      <c r="F144" s="12" t="str">
        <f>xControls!E127</f>
        <v>Implement multi-factor authentication for access to privileged accounts.</v>
      </c>
      <c r="G144" s="13"/>
      <c r="H144" s="13"/>
      <c r="I144" s="13"/>
      <c r="J144" s="13" t="s">
        <v>47</v>
      </c>
      <c r="K144" s="20" t="s">
        <v>45</v>
      </c>
    </row>
    <row r="145" spans="1:11" ht="45" x14ac:dyDescent="0.25">
      <c r="A145" s="11" t="str">
        <f>xControls!D129</f>
        <v>IA.02.02</v>
      </c>
      <c r="B145" s="11" t="str">
        <f>xControls!A129</f>
        <v>Identification and Authentication</v>
      </c>
      <c r="C145" s="10"/>
      <c r="D145" s="11">
        <f>xControls!B129</f>
        <v>0</v>
      </c>
      <c r="E145" s="11" t="str">
        <f>xControls!C129</f>
        <v>IA-2(2)</v>
      </c>
      <c r="F145" s="12" t="str">
        <f>xControls!E129</f>
        <v>Implement multi-factor authentication for access to non-privileged accounts.</v>
      </c>
      <c r="G145" s="13"/>
      <c r="H145" s="13"/>
      <c r="I145" s="13"/>
      <c r="J145" s="13" t="s">
        <v>47</v>
      </c>
      <c r="K145" s="20" t="s">
        <v>45</v>
      </c>
    </row>
    <row r="146" spans="1:11" ht="45" x14ac:dyDescent="0.25">
      <c r="A146" s="11" t="str">
        <f>xControls!D130</f>
        <v>IA.02.08</v>
      </c>
      <c r="B146" s="11" t="str">
        <f>xControls!A130</f>
        <v>Identification and Authentication</v>
      </c>
      <c r="C146" s="10"/>
      <c r="D146" s="11">
        <f>xControls!B130</f>
        <v>0</v>
      </c>
      <c r="E146" s="11" t="str">
        <f>xControls!C130</f>
        <v>IA-2(8)</v>
      </c>
      <c r="F146" s="12" t="str">
        <f>xControls!E130</f>
        <v>Implement replay-resistant authentication mechanisms for access to [Selection (one or more): privileged accounts; non-privileged accounts].</v>
      </c>
      <c r="G146" s="13"/>
      <c r="H146" s="13"/>
      <c r="I146" s="13"/>
      <c r="J146" s="13" t="s">
        <v>47</v>
      </c>
      <c r="K146" s="20" t="s">
        <v>45</v>
      </c>
    </row>
    <row r="147" spans="1:11" ht="45" x14ac:dyDescent="0.25">
      <c r="A147" s="11" t="str">
        <f>xControls!D128</f>
        <v>IA.02.12</v>
      </c>
      <c r="B147" s="11" t="str">
        <f>xControls!A128</f>
        <v>Identification and Authentication</v>
      </c>
      <c r="C147" s="10"/>
      <c r="D147" s="11">
        <f>xControls!B128</f>
        <v>0</v>
      </c>
      <c r="E147" s="11" t="str">
        <f>xControls!C128</f>
        <v>IA-2(12)</v>
      </c>
      <c r="F147" s="12" t="str">
        <f>xControls!E128</f>
        <v>Accept and electronically verify Personal Identity Verification-compliant credentials.</v>
      </c>
      <c r="G147" s="13"/>
      <c r="H147" s="13"/>
      <c r="I147" s="13"/>
      <c r="J147" s="13" t="s">
        <v>47</v>
      </c>
      <c r="K147" s="20" t="s">
        <v>45</v>
      </c>
    </row>
    <row r="148" spans="1:11" ht="60" x14ac:dyDescent="0.25">
      <c r="A148" s="11" t="str">
        <f>xControls!D131</f>
        <v>IA.03</v>
      </c>
      <c r="B148" s="11" t="str">
        <f>xControls!A131</f>
        <v>Identification and Authentication</v>
      </c>
      <c r="C148" s="10"/>
      <c r="D148" s="11">
        <f>xControls!B131</f>
        <v>0</v>
      </c>
      <c r="E148" s="11" t="str">
        <f>xControls!C131</f>
        <v>IA-3</v>
      </c>
      <c r="F148" s="12" t="str">
        <f>xControls!E131</f>
        <v>Uniquely identify and authenticate [Assignment: organization-defined devices and/or types of devices] before establishing a [Selection (one or more): local; remote; network] connection.</v>
      </c>
      <c r="G148" s="13"/>
      <c r="H148" s="13"/>
      <c r="I148" s="13"/>
      <c r="J148" s="13" t="s">
        <v>47</v>
      </c>
      <c r="K148" s="20" t="s">
        <v>45</v>
      </c>
    </row>
    <row r="149" spans="1:11" ht="150" x14ac:dyDescent="0.25">
      <c r="A149" s="11" t="str">
        <f>xControls!D132</f>
        <v>IA.04</v>
      </c>
      <c r="B149" s="11" t="str">
        <f>xControls!A132</f>
        <v>Identification and Authentication</v>
      </c>
      <c r="C149" s="10"/>
      <c r="D149" s="11">
        <f>xControls!B132</f>
        <v>0</v>
      </c>
      <c r="E149" s="11" t="str">
        <f>xControls!C132</f>
        <v>IA-4</v>
      </c>
      <c r="F149" s="12" t="str">
        <f>xControls!E132</f>
        <v>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v>
      </c>
      <c r="G149" s="13"/>
      <c r="H149" s="13"/>
      <c r="I149" s="13"/>
      <c r="J149" s="13" t="s">
        <v>47</v>
      </c>
      <c r="K149" s="20" t="s">
        <v>45</v>
      </c>
    </row>
    <row r="150" spans="1:11" ht="45" x14ac:dyDescent="0.25">
      <c r="A150" s="11" t="str">
        <f>xControls!D133</f>
        <v>IA.04.04</v>
      </c>
      <c r="B150" s="11" t="str">
        <f>xControls!A133</f>
        <v>Identification and Authentication</v>
      </c>
      <c r="C150" s="10"/>
      <c r="D150" s="11">
        <f>xControls!B133</f>
        <v>0</v>
      </c>
      <c r="E150" s="11" t="str">
        <f>xControls!C133</f>
        <v>IA-4(4)</v>
      </c>
      <c r="F150" s="12" t="str">
        <f>xControls!E133</f>
        <v>Manage individual identifiers by uniquely identifying each individual as [Assignment: organization-defined characteristic identifying individual status].</v>
      </c>
      <c r="G150" s="13"/>
      <c r="H150" s="13"/>
      <c r="I150" s="13"/>
      <c r="J150" s="13" t="s">
        <v>47</v>
      </c>
      <c r="K150" s="20" t="s">
        <v>45</v>
      </c>
    </row>
    <row r="151" spans="1:11" ht="360" x14ac:dyDescent="0.25">
      <c r="A151" s="11" t="str">
        <f>xControls!D134</f>
        <v>IA.05</v>
      </c>
      <c r="B151" s="11" t="str">
        <f>xControls!A134</f>
        <v>Identification and Authentication</v>
      </c>
      <c r="C151" s="10"/>
      <c r="D151" s="11">
        <f>xControls!B134</f>
        <v>0</v>
      </c>
      <c r="E151" s="11" t="str">
        <f>xControls!C134</f>
        <v>IA-5</v>
      </c>
      <c r="F151" s="12" t="str">
        <f>xControls!E134</f>
        <v>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v>
      </c>
      <c r="G151" s="13"/>
      <c r="H151" s="13"/>
      <c r="I151" s="13"/>
      <c r="J151" s="13" t="s">
        <v>47</v>
      </c>
      <c r="K151" s="20" t="s">
        <v>45</v>
      </c>
    </row>
    <row r="152" spans="1:11" ht="360" x14ac:dyDescent="0.25">
      <c r="A152" s="11" t="str">
        <f>xControls!D135</f>
        <v>IA.05.01</v>
      </c>
      <c r="B152" s="11" t="str">
        <f>xControls!A135</f>
        <v>Identification and Authentication</v>
      </c>
      <c r="C152" s="10"/>
      <c r="D152" s="11">
        <f>xControls!B135</f>
        <v>0</v>
      </c>
      <c r="E152" s="11" t="str">
        <f>xControls!C135</f>
        <v>IA-5(1)</v>
      </c>
      <c r="F152" s="12" t="str">
        <f>xControls!E135</f>
        <v>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v>
      </c>
      <c r="G152" s="13"/>
      <c r="H152" s="13"/>
      <c r="I152" s="13"/>
      <c r="J152" s="13" t="s">
        <v>47</v>
      </c>
      <c r="K152" s="20" t="s">
        <v>45</v>
      </c>
    </row>
    <row r="153" spans="1:11" ht="165" x14ac:dyDescent="0.25">
      <c r="A153" s="11" t="str">
        <f>xControls!D136</f>
        <v>IA.05.02</v>
      </c>
      <c r="B153" s="11" t="str">
        <f>xControls!A136</f>
        <v>Identification and Authentication</v>
      </c>
      <c r="C153" s="10"/>
      <c r="D153" s="11">
        <f>xControls!B136</f>
        <v>0</v>
      </c>
      <c r="E153" s="11" t="str">
        <f>xControls!C136</f>
        <v>IA-5(2)</v>
      </c>
      <c r="F153" s="12" t="str">
        <f>xControls!E136</f>
        <v>(a)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v>
      </c>
      <c r="G153" s="13"/>
      <c r="H153" s="13"/>
      <c r="I153" s="13"/>
      <c r="J153" s="13" t="s">
        <v>47</v>
      </c>
      <c r="K153" s="20" t="s">
        <v>45</v>
      </c>
    </row>
    <row r="154" spans="1:11" ht="45" x14ac:dyDescent="0.25">
      <c r="A154" s="11" t="str">
        <f>xControls!D137</f>
        <v>IA.05.06</v>
      </c>
      <c r="B154" s="11" t="str">
        <f>xControls!A137</f>
        <v>Identification and Authentication</v>
      </c>
      <c r="C154" s="10"/>
      <c r="D154" s="11">
        <f>xControls!B137</f>
        <v>0</v>
      </c>
      <c r="E154" s="11" t="str">
        <f>xControls!C137</f>
        <v>IA-5(6)</v>
      </c>
      <c r="F154" s="12" t="str">
        <f>xControls!E137</f>
        <v>Protect authenticators commensurate with the security category of the information to which use of the authenticator permits access.</v>
      </c>
      <c r="G154" s="13"/>
      <c r="H154" s="13"/>
      <c r="I154" s="13"/>
      <c r="J154" s="13" t="s">
        <v>47</v>
      </c>
      <c r="K154" s="20" t="s">
        <v>45</v>
      </c>
    </row>
    <row r="155" spans="1:11" ht="60" x14ac:dyDescent="0.25">
      <c r="A155" s="11" t="str">
        <f>xControls!D138</f>
        <v>IA.06</v>
      </c>
      <c r="B155" s="11" t="str">
        <f>xControls!A138</f>
        <v>Identification and Authentication</v>
      </c>
      <c r="C155" s="10"/>
      <c r="D155" s="11">
        <f>xControls!B138</f>
        <v>0</v>
      </c>
      <c r="E155" s="11" t="str">
        <f>xControls!C138</f>
        <v>IA-6</v>
      </c>
      <c r="F155" s="12" t="str">
        <f>xControls!E138</f>
        <v>Obscure feedback of authentication information during the authentication process to protect the information from possible exploitation and use by unauthorized individuals.</v>
      </c>
      <c r="G155" s="13"/>
      <c r="H155" s="13"/>
      <c r="I155" s="13"/>
      <c r="J155" s="13" t="s">
        <v>47</v>
      </c>
      <c r="K155" s="20" t="s">
        <v>45</v>
      </c>
    </row>
    <row r="156" spans="1:11" ht="75" x14ac:dyDescent="0.25">
      <c r="A156" s="11" t="str">
        <f>xControls!D139</f>
        <v>IA.07</v>
      </c>
      <c r="B156" s="11" t="str">
        <f>xControls!A139</f>
        <v>Identification and Authentication</v>
      </c>
      <c r="C156" s="10"/>
      <c r="D156" s="11">
        <f>xControls!B139</f>
        <v>0</v>
      </c>
      <c r="E156" s="11" t="str">
        <f>xControls!C139</f>
        <v>IA-7</v>
      </c>
      <c r="F156" s="12" t="str">
        <f>xControls!E139</f>
        <v>Implement mechanisms for authentication to a cryptographic module that meet the requirements of applicable laws, executive orders, directives, policies, regulations, standards, and guidelines for such authentication.</v>
      </c>
      <c r="G156" s="13"/>
      <c r="H156" s="13"/>
      <c r="I156" s="13"/>
      <c r="J156" s="13" t="s">
        <v>47</v>
      </c>
      <c r="K156" s="20" t="s">
        <v>45</v>
      </c>
    </row>
    <row r="157" spans="1:11" ht="45" x14ac:dyDescent="0.25">
      <c r="A157" s="11" t="str">
        <f>xControls!D140</f>
        <v>IA.08</v>
      </c>
      <c r="B157" s="11" t="str">
        <f>xControls!A140</f>
        <v>Identification and Authentication</v>
      </c>
      <c r="C157" s="10"/>
      <c r="D157" s="11">
        <f>xControls!B140</f>
        <v>0</v>
      </c>
      <c r="E157" s="11" t="str">
        <f>xControls!C140</f>
        <v>IA-8</v>
      </c>
      <c r="F157" s="12" t="str">
        <f>xControls!E140</f>
        <v>Uniquely identify and authenticate non-organizational users or processes acting on behalf of non-organizational users.</v>
      </c>
      <c r="G157" s="13"/>
      <c r="H157" s="13"/>
      <c r="I157" s="13"/>
      <c r="J157" s="13" t="s">
        <v>47</v>
      </c>
      <c r="K157" s="20" t="s">
        <v>45</v>
      </c>
    </row>
    <row r="158" spans="1:11" ht="45" x14ac:dyDescent="0.25">
      <c r="A158" s="11" t="str">
        <f>xControls!D141</f>
        <v>IA.08.01</v>
      </c>
      <c r="B158" s="11" t="str">
        <f>xControls!A141</f>
        <v>Identification and Authentication</v>
      </c>
      <c r="C158" s="10"/>
      <c r="D158" s="11">
        <f>xControls!B141</f>
        <v>0</v>
      </c>
      <c r="E158" s="11" t="str">
        <f>xControls!C141</f>
        <v>IA-8(1)</v>
      </c>
      <c r="F158" s="12" t="str">
        <f>xControls!E141</f>
        <v>Accept and electronically verify Personal Identity Verification-compliant credentials from other federal agencies.</v>
      </c>
      <c r="G158" s="13"/>
      <c r="H158" s="13"/>
      <c r="I158" s="13"/>
      <c r="J158" s="13" t="s">
        <v>47</v>
      </c>
      <c r="K158" s="20" t="s">
        <v>45</v>
      </c>
    </row>
    <row r="159" spans="1:11" ht="60" x14ac:dyDescent="0.25">
      <c r="A159" s="11" t="str">
        <f>xControls!D142</f>
        <v>IA.08.02</v>
      </c>
      <c r="B159" s="11" t="str">
        <f>xControls!A142</f>
        <v>Identification and Authentication</v>
      </c>
      <c r="C159" s="10"/>
      <c r="D159" s="11">
        <f>xControls!B142</f>
        <v>0</v>
      </c>
      <c r="E159" s="11" t="str">
        <f>xControls!C142</f>
        <v>IA-8(2)</v>
      </c>
      <c r="F159" s="12" t="str">
        <f>xControls!E142</f>
        <v>(a) Accept only external authenticators that are NIST-compliant; and
(b) Document and maintain a list of accepted external authenticators.</v>
      </c>
      <c r="G159" s="13"/>
      <c r="H159" s="13"/>
      <c r="I159" s="13"/>
      <c r="J159" s="13" t="s">
        <v>47</v>
      </c>
      <c r="K159" s="20" t="s">
        <v>45</v>
      </c>
    </row>
    <row r="160" spans="1:11" ht="45" x14ac:dyDescent="0.25">
      <c r="A160" s="11" t="str">
        <f>xControls!D143</f>
        <v>IA.08.04</v>
      </c>
      <c r="B160" s="11" t="str">
        <f>xControls!A143</f>
        <v>Identification and Authentication</v>
      </c>
      <c r="C160" s="10"/>
      <c r="D160" s="11">
        <f>xControls!B143</f>
        <v>0</v>
      </c>
      <c r="E160" s="11" t="str">
        <f>xControls!C143</f>
        <v>IA-8(4)</v>
      </c>
      <c r="F160" s="12" t="str">
        <f>xControls!E143</f>
        <v>Conform to the following profiles for identity management [Assignment: organization-defined identity management profiles].</v>
      </c>
      <c r="G160" s="13"/>
      <c r="H160" s="13"/>
      <c r="I160" s="13"/>
      <c r="J160" s="13" t="s">
        <v>47</v>
      </c>
      <c r="K160" s="20" t="s">
        <v>45</v>
      </c>
    </row>
    <row r="161" spans="1:11" ht="45" x14ac:dyDescent="0.25">
      <c r="A161" s="11" t="str">
        <f>xControls!D121</f>
        <v>IA.11</v>
      </c>
      <c r="B161" s="11" t="str">
        <f>xControls!A121</f>
        <v>Identification and Authentication</v>
      </c>
      <c r="C161" s="10"/>
      <c r="D161" s="11">
        <f>xControls!B121</f>
        <v>0</v>
      </c>
      <c r="E161" s="11" t="str">
        <f>xControls!C121</f>
        <v>IA-11</v>
      </c>
      <c r="F161" s="12" t="str">
        <f>xControls!E121</f>
        <v>Require users to re-authenticate when [Assignment: organization-defined circumstances or situations requiring re-authentication].</v>
      </c>
      <c r="G161" s="13"/>
      <c r="H161" s="13"/>
      <c r="I161" s="13"/>
      <c r="J161" s="13" t="s">
        <v>47</v>
      </c>
      <c r="K161" s="20" t="s">
        <v>45</v>
      </c>
    </row>
    <row r="162" spans="1:11" ht="90" x14ac:dyDescent="0.25">
      <c r="A162" s="11" t="str">
        <f>xControls!D122</f>
        <v>IA.12</v>
      </c>
      <c r="B162" s="11" t="str">
        <f>xControls!A122</f>
        <v>Identification and Authentication</v>
      </c>
      <c r="C162" s="10"/>
      <c r="D162" s="11">
        <f>xControls!B122</f>
        <v>0</v>
      </c>
      <c r="E162" s="11" t="str">
        <f>xControls!C122</f>
        <v>IA-12</v>
      </c>
      <c r="F162" s="12" t="str">
        <f>xControls!E122</f>
        <v>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v>
      </c>
      <c r="G162" s="13"/>
      <c r="H162" s="13"/>
      <c r="I162" s="13"/>
      <c r="J162" s="13" t="s">
        <v>47</v>
      </c>
      <c r="K162" s="20" t="s">
        <v>45</v>
      </c>
    </row>
    <row r="163" spans="1:11" ht="45" x14ac:dyDescent="0.25">
      <c r="A163" s="11" t="str">
        <f>xControls!D123</f>
        <v>IA.12.02</v>
      </c>
      <c r="B163" s="11" t="str">
        <f>xControls!A123</f>
        <v>Identification and Authentication</v>
      </c>
      <c r="C163" s="10"/>
      <c r="D163" s="11">
        <f>xControls!B123</f>
        <v>0</v>
      </c>
      <c r="E163" s="11" t="str">
        <f>xControls!C123</f>
        <v>IA-12(2)</v>
      </c>
      <c r="F163" s="12" t="str">
        <f>xControls!E123</f>
        <v>Require evidence of individual identification be presented to the registration authority.</v>
      </c>
      <c r="G163" s="13"/>
      <c r="H163" s="13"/>
      <c r="I163" s="13"/>
      <c r="J163" s="13" t="s">
        <v>47</v>
      </c>
      <c r="K163" s="20" t="s">
        <v>45</v>
      </c>
    </row>
    <row r="164" spans="1:11" ht="60" x14ac:dyDescent="0.25">
      <c r="A164" s="11" t="str">
        <f>xControls!D124</f>
        <v>IA.12.03</v>
      </c>
      <c r="B164" s="11" t="str">
        <f>xControls!A124</f>
        <v>Identification and Authentication</v>
      </c>
      <c r="C164" s="10"/>
      <c r="D164" s="11">
        <f>xControls!B124</f>
        <v>0</v>
      </c>
      <c r="E164" s="11" t="str">
        <f>xControls!C124</f>
        <v>IA-12(3)</v>
      </c>
      <c r="F164" s="12" t="str">
        <f>xControls!E124</f>
        <v>Require that the presented identity evidence be validated and verified through [Assignment: organizational defined methods of validation and verification].</v>
      </c>
      <c r="G164" s="13"/>
      <c r="H164" s="13"/>
      <c r="I164" s="13"/>
      <c r="J164" s="13" t="s">
        <v>47</v>
      </c>
      <c r="K164" s="20" t="s">
        <v>45</v>
      </c>
    </row>
    <row r="165" spans="1:11" ht="60" x14ac:dyDescent="0.25">
      <c r="A165" s="11" t="str">
        <f>xControls!D125</f>
        <v>IA.12.05</v>
      </c>
      <c r="B165" s="11" t="str">
        <f>xControls!A125</f>
        <v>Identification and Authentication</v>
      </c>
      <c r="C165" s="10"/>
      <c r="D165" s="11">
        <f>xControls!B125</f>
        <v>0</v>
      </c>
      <c r="E165" s="11" t="str">
        <f>xControls!C125</f>
        <v>IA-12(5)</v>
      </c>
      <c r="F165" s="12" t="str">
        <f>xControls!E125</f>
        <v>Require that a [Selection: registration code; notice of proofing] be delivered through an out-of-band channel to verify the users address (physical or digital) of record.</v>
      </c>
      <c r="G165" s="13"/>
      <c r="H165" s="13"/>
      <c r="I165" s="13"/>
      <c r="J165" s="13" t="s">
        <v>47</v>
      </c>
      <c r="K165" s="20" t="s">
        <v>45</v>
      </c>
    </row>
    <row r="166" spans="1:11" ht="390" x14ac:dyDescent="0.25">
      <c r="A166" s="11" t="str">
        <f>xControls!D144</f>
        <v>IR.01</v>
      </c>
      <c r="B166" s="11" t="str">
        <f>xControls!A144</f>
        <v>Incident Response</v>
      </c>
      <c r="C166" s="10" t="str">
        <f>xControls!A144</f>
        <v>Incident Response</v>
      </c>
      <c r="D166" s="11">
        <f>xControls!B144</f>
        <v>0</v>
      </c>
      <c r="E166" s="11" t="str">
        <f>xControls!C144</f>
        <v>IR-1</v>
      </c>
      <c r="F166" s="12" t="str">
        <f>xControls!E144</f>
        <v>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v>
      </c>
      <c r="G166" s="13"/>
      <c r="H166" s="13"/>
      <c r="I166" s="13"/>
      <c r="J166" s="13" t="s">
        <v>47</v>
      </c>
      <c r="K166" s="20" t="s">
        <v>45</v>
      </c>
    </row>
    <row r="167" spans="1:11" ht="180" x14ac:dyDescent="0.25">
      <c r="A167" s="11" t="str">
        <f>xControls!D145</f>
        <v>IR.02</v>
      </c>
      <c r="B167" s="11" t="str">
        <f>xControls!A145</f>
        <v>Incident Response</v>
      </c>
      <c r="C167" s="10"/>
      <c r="D167" s="11">
        <f>xControls!B145</f>
        <v>0</v>
      </c>
      <c r="E167" s="11" t="str">
        <f>xControls!C145</f>
        <v>IR-2</v>
      </c>
      <c r="F167" s="12" t="str">
        <f>xControls!E145</f>
        <v>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v>
      </c>
      <c r="G167" s="13"/>
      <c r="H167" s="13"/>
      <c r="I167" s="13"/>
      <c r="J167" s="13" t="s">
        <v>47</v>
      </c>
      <c r="K167" s="20" t="s">
        <v>45</v>
      </c>
    </row>
    <row r="168" spans="1:11" ht="60" x14ac:dyDescent="0.25">
      <c r="A168" s="11" t="str">
        <f>xControls!D146</f>
        <v>IR.03</v>
      </c>
      <c r="B168" s="11" t="str">
        <f>xControls!A146</f>
        <v>Incident Response</v>
      </c>
      <c r="C168" s="10"/>
      <c r="D168" s="11">
        <f>xControls!B146</f>
        <v>0</v>
      </c>
      <c r="E168" s="11" t="str">
        <f>xControls!C146</f>
        <v>IR-3</v>
      </c>
      <c r="F168" s="12" t="str">
        <f>xControls!E146</f>
        <v>Test the effectiveness of the incident response capability for the system [Assignment: organization-defined frequency] using the following tests: [Assignment: organization-defined tests].</v>
      </c>
      <c r="G168" s="13"/>
      <c r="H168" s="13"/>
      <c r="I168" s="13"/>
      <c r="J168" s="13" t="s">
        <v>47</v>
      </c>
      <c r="K168" s="20" t="s">
        <v>45</v>
      </c>
    </row>
    <row r="169" spans="1:11" ht="45" x14ac:dyDescent="0.25">
      <c r="A169" s="11" t="str">
        <f>xControls!D147</f>
        <v>IR.03.02</v>
      </c>
      <c r="B169" s="11" t="str">
        <f>xControls!A147</f>
        <v>Incident Response</v>
      </c>
      <c r="C169" s="10"/>
      <c r="D169" s="11">
        <f>xControls!B147</f>
        <v>0</v>
      </c>
      <c r="E169" s="11" t="str">
        <f>xControls!C147</f>
        <v>IR-3(2)</v>
      </c>
      <c r="F169" s="12" t="str">
        <f>xControls!E147</f>
        <v>Coordinate incident response testing with organizational elements responsible for related plans.</v>
      </c>
      <c r="G169" s="13"/>
      <c r="H169" s="13"/>
      <c r="I169" s="13"/>
      <c r="J169" s="13" t="s">
        <v>47</v>
      </c>
      <c r="K169" s="20" t="s">
        <v>45</v>
      </c>
    </row>
    <row r="170" spans="1:11" ht="195" x14ac:dyDescent="0.25">
      <c r="A170" s="11" t="str">
        <f>xControls!D148</f>
        <v>IR.04</v>
      </c>
      <c r="B170" s="11" t="str">
        <f>xControls!A148</f>
        <v>Incident Response</v>
      </c>
      <c r="C170" s="10"/>
      <c r="D170" s="11">
        <f>xControls!B148</f>
        <v>0</v>
      </c>
      <c r="E170" s="11" t="str">
        <f>xControls!C148</f>
        <v>IR-4</v>
      </c>
      <c r="F170" s="12" t="str">
        <f>xControls!E148</f>
        <v>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v>
      </c>
      <c r="G170" s="13"/>
      <c r="H170" s="13"/>
      <c r="I170" s="13"/>
      <c r="J170" s="13" t="s">
        <v>47</v>
      </c>
      <c r="K170" s="20" t="s">
        <v>45</v>
      </c>
    </row>
    <row r="171" spans="1:11" ht="45" x14ac:dyDescent="0.25">
      <c r="A171" s="11" t="str">
        <f>xControls!D149</f>
        <v>IR.04.01</v>
      </c>
      <c r="B171" s="11" t="str">
        <f>xControls!A149</f>
        <v>Incident Response</v>
      </c>
      <c r="C171" s="10"/>
      <c r="D171" s="11">
        <f>xControls!B149</f>
        <v>0</v>
      </c>
      <c r="E171" s="11" t="str">
        <f>xControls!C149</f>
        <v>IR-4(1)</v>
      </c>
      <c r="F171" s="12" t="str">
        <f>xControls!E149</f>
        <v>Support the incident handling process using [Assignment: organization-defined automated mechanisms].</v>
      </c>
      <c r="G171" s="13"/>
      <c r="H171" s="13"/>
      <c r="I171" s="13"/>
      <c r="J171" s="13" t="s">
        <v>47</v>
      </c>
      <c r="K171" s="20" t="s">
        <v>45</v>
      </c>
    </row>
    <row r="172" spans="1:11" ht="45" x14ac:dyDescent="0.25">
      <c r="A172" s="11" t="str">
        <f>xControls!D150</f>
        <v>IR.05</v>
      </c>
      <c r="B172" s="11" t="str">
        <f>xControls!A150</f>
        <v>Incident Response</v>
      </c>
      <c r="C172" s="10"/>
      <c r="D172" s="11">
        <f>xControls!B150</f>
        <v>0</v>
      </c>
      <c r="E172" s="11" t="str">
        <f>xControls!C150</f>
        <v>IR-5</v>
      </c>
      <c r="F172" s="12" t="str">
        <f>xControls!E150</f>
        <v>Track and document incidents.</v>
      </c>
      <c r="G172" s="13"/>
      <c r="H172" s="13"/>
      <c r="I172" s="13"/>
      <c r="J172" s="13" t="s">
        <v>47</v>
      </c>
      <c r="K172" s="20" t="s">
        <v>45</v>
      </c>
    </row>
    <row r="173" spans="1:11" ht="75" x14ac:dyDescent="0.25">
      <c r="A173" s="11" t="str">
        <f>xControls!D151</f>
        <v>IR.06</v>
      </c>
      <c r="B173" s="11" t="str">
        <f>xControls!A151</f>
        <v>Incident Response</v>
      </c>
      <c r="C173" s="10"/>
      <c r="D173" s="11">
        <f>xControls!B151</f>
        <v>0</v>
      </c>
      <c r="E173" s="11" t="str">
        <f>xControls!C151</f>
        <v>IR-6</v>
      </c>
      <c r="F173" s="12" t="str">
        <f>xControls!E151</f>
        <v>a. Require personnel to report suspected incidents to the organizational incident response capability within [Assignment: organization-defined time period]; and
b. Report incident information to [Assignment: organization-defined authorities].</v>
      </c>
      <c r="G173" s="13"/>
      <c r="H173" s="13"/>
      <c r="I173" s="13"/>
      <c r="J173" s="13" t="s">
        <v>47</v>
      </c>
      <c r="K173" s="20" t="s">
        <v>45</v>
      </c>
    </row>
    <row r="174" spans="1:11" ht="45" x14ac:dyDescent="0.25">
      <c r="A174" s="11" t="str">
        <f>xControls!D152</f>
        <v>IR.06.01</v>
      </c>
      <c r="B174" s="11" t="str">
        <f>xControls!A152</f>
        <v>Incident Response</v>
      </c>
      <c r="C174" s="10"/>
      <c r="D174" s="11">
        <f>xControls!B152</f>
        <v>0</v>
      </c>
      <c r="E174" s="11" t="str">
        <f>xControls!C152</f>
        <v>IR-6(1)</v>
      </c>
      <c r="F174" s="12" t="str">
        <f>xControls!E152</f>
        <v>Report incidents using [Assignment: organization-defined automated mechanisms].</v>
      </c>
      <c r="G174" s="13"/>
      <c r="H174" s="13"/>
      <c r="I174" s="13"/>
      <c r="J174" s="13" t="s">
        <v>47</v>
      </c>
      <c r="K174" s="20" t="s">
        <v>45</v>
      </c>
    </row>
    <row r="175" spans="1:11" ht="75" x14ac:dyDescent="0.25">
      <c r="A175" s="11" t="str">
        <f>xControls!D153</f>
        <v>IR.06.03</v>
      </c>
      <c r="B175" s="11" t="str">
        <f>xControls!A153</f>
        <v>Incident Response</v>
      </c>
      <c r="C175" s="10"/>
      <c r="D175" s="11">
        <f>xControls!B153</f>
        <v>0</v>
      </c>
      <c r="E175" s="11" t="str">
        <f>xControls!C153</f>
        <v>IR-6(3)</v>
      </c>
      <c r="F175" s="12" t="str">
        <f>xControls!E153</f>
        <v>Provide incident information to the provider of the product or service and other organizations involved in the supply chain or supply chain governance for systems or system components related to the incident.</v>
      </c>
      <c r="G175" s="13"/>
      <c r="H175" s="13"/>
      <c r="I175" s="13"/>
      <c r="J175" s="13" t="s">
        <v>47</v>
      </c>
      <c r="K175" s="20" t="s">
        <v>45</v>
      </c>
    </row>
    <row r="176" spans="1:11" ht="75" x14ac:dyDescent="0.25">
      <c r="A176" s="11" t="str">
        <f>xControls!D154</f>
        <v>IR.07</v>
      </c>
      <c r="B176" s="11" t="str">
        <f>xControls!A154</f>
        <v>Incident Response</v>
      </c>
      <c r="C176" s="10"/>
      <c r="D176" s="11">
        <f>xControls!B154</f>
        <v>0</v>
      </c>
      <c r="E176" s="11" t="str">
        <f>xControls!C154</f>
        <v>IR-7</v>
      </c>
      <c r="F176" s="12" t="str">
        <f>xControls!E154</f>
        <v>Provide an incident response support resource, integral to the organizational incident response capability, that offers advice and assistance to users of the system for the handling and reporting of incidents.</v>
      </c>
      <c r="G176" s="13"/>
      <c r="H176" s="13"/>
      <c r="I176" s="13"/>
      <c r="J176" s="13" t="s">
        <v>47</v>
      </c>
      <c r="K176" s="20" t="s">
        <v>45</v>
      </c>
    </row>
    <row r="177" spans="1:11" ht="45" x14ac:dyDescent="0.25">
      <c r="A177" s="11" t="str">
        <f>xControls!D155</f>
        <v>IR.07.01</v>
      </c>
      <c r="B177" s="11" t="str">
        <f>xControls!A155</f>
        <v>Incident Response</v>
      </c>
      <c r="C177" s="10"/>
      <c r="D177" s="11">
        <f>xControls!B155</f>
        <v>0</v>
      </c>
      <c r="E177" s="11" t="str">
        <f>xControls!C155</f>
        <v>IR-7(1)</v>
      </c>
      <c r="F177" s="12" t="str">
        <f>xControls!E155</f>
        <v>Increase the availability of incident response information and support using [Assignment: organization-defined automated mechanisms].</v>
      </c>
      <c r="G177" s="13"/>
      <c r="H177" s="13"/>
      <c r="I177" s="13"/>
      <c r="J177" s="13" t="s">
        <v>47</v>
      </c>
      <c r="K177" s="20" t="s">
        <v>45</v>
      </c>
    </row>
    <row r="178" spans="1:11" ht="409.5" x14ac:dyDescent="0.25">
      <c r="A178" s="11" t="str">
        <f>xControls!D156</f>
        <v>IR.08</v>
      </c>
      <c r="B178" s="11" t="str">
        <f>xControls!A156</f>
        <v>Incident Response</v>
      </c>
      <c r="C178" s="10"/>
      <c r="D178" s="11">
        <f>xControls!B156</f>
        <v>0</v>
      </c>
      <c r="E178" s="11" t="str">
        <f>xControls!C156</f>
        <v>IR-8</v>
      </c>
      <c r="F178" s="12" t="str">
        <f>xControls!E156</f>
        <v>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v>
      </c>
      <c r="G178" s="13"/>
      <c r="H178" s="13"/>
      <c r="I178" s="13"/>
      <c r="J178" s="13" t="s">
        <v>47</v>
      </c>
      <c r="K178" s="20" t="s">
        <v>45</v>
      </c>
    </row>
    <row r="179" spans="1:11" ht="24.75" hidden="1" customHeight="1" x14ac:dyDescent="0.25">
      <c r="A179" s="15" t="s">
        <v>1813</v>
      </c>
      <c r="B179" s="15"/>
      <c r="C179" s="14"/>
      <c r="D179" s="15"/>
      <c r="E179" s="15"/>
      <c r="F179" s="16"/>
      <c r="G179" s="17"/>
      <c r="H179" s="17"/>
      <c r="I179" s="17"/>
      <c r="J179" s="17"/>
      <c r="K179" s="32"/>
    </row>
    <row r="180" spans="1:11" ht="27" hidden="1" customHeight="1" x14ac:dyDescent="0.25">
      <c r="A180" s="15" t="s">
        <v>1813</v>
      </c>
      <c r="B180" s="15"/>
      <c r="C180" s="14"/>
      <c r="D180" s="15"/>
      <c r="E180" s="15"/>
      <c r="F180" s="16"/>
      <c r="G180" s="17"/>
      <c r="H180" s="17"/>
      <c r="I180" s="17"/>
      <c r="J180" s="17"/>
      <c r="K180" s="32"/>
    </row>
    <row r="181" spans="1:11" ht="390" x14ac:dyDescent="0.25">
      <c r="A181" s="11" t="str">
        <f>xControls!D157</f>
        <v>MA.01</v>
      </c>
      <c r="B181" s="11" t="str">
        <f>xControls!A157</f>
        <v>Maintenance</v>
      </c>
      <c r="C181" s="10" t="str">
        <f>xControls!A157</f>
        <v>Maintenance</v>
      </c>
      <c r="D181" s="11">
        <f>xControls!B157</f>
        <v>0</v>
      </c>
      <c r="E181" s="11" t="str">
        <f>xControls!C157</f>
        <v>MA-1</v>
      </c>
      <c r="F181" s="12" t="str">
        <f>xControls!E157</f>
        <v>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v>
      </c>
      <c r="G181" s="13"/>
      <c r="H181" s="13"/>
      <c r="I181" s="13"/>
      <c r="J181" s="13" t="s">
        <v>47</v>
      </c>
      <c r="K181" s="20" t="s">
        <v>45</v>
      </c>
    </row>
    <row r="182" spans="1:11" ht="390" x14ac:dyDescent="0.25">
      <c r="A182" s="11" t="str">
        <f>xControls!D158</f>
        <v>MA.02</v>
      </c>
      <c r="B182" s="11" t="str">
        <f>xControls!A158</f>
        <v>Maintenance</v>
      </c>
      <c r="C182" s="10"/>
      <c r="D182" s="11">
        <f>xControls!B158</f>
        <v>0</v>
      </c>
      <c r="E182" s="11" t="str">
        <f>xControls!C158</f>
        <v>MA-2</v>
      </c>
      <c r="F182" s="12" t="str">
        <f>xControls!E158</f>
        <v>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v>
      </c>
      <c r="G182" s="13"/>
      <c r="H182" s="13"/>
      <c r="I182" s="13"/>
      <c r="J182" s="13" t="s">
        <v>47</v>
      </c>
      <c r="K182" s="20" t="s">
        <v>45</v>
      </c>
    </row>
    <row r="183" spans="1:11" ht="60" x14ac:dyDescent="0.25">
      <c r="A183" s="11" t="str">
        <f>xControls!D159</f>
        <v>MA.03</v>
      </c>
      <c r="B183" s="11" t="str">
        <f>xControls!A159</f>
        <v>Maintenance</v>
      </c>
      <c r="C183" s="10"/>
      <c r="D183" s="11">
        <f>xControls!B159</f>
        <v>0</v>
      </c>
      <c r="E183" s="11" t="str">
        <f>xControls!C159</f>
        <v>MA-3</v>
      </c>
      <c r="F183" s="12" t="str">
        <f>xControls!E159</f>
        <v>a. Approve, control, and monitor the use of system maintenance tools; and
b. Review previously approved system maintenance tools [Assignment: organization-defined frequency].</v>
      </c>
      <c r="G183" s="13"/>
      <c r="H183" s="13"/>
      <c r="I183" s="13"/>
      <c r="J183" s="13" t="s">
        <v>47</v>
      </c>
      <c r="K183" s="20" t="s">
        <v>45</v>
      </c>
    </row>
    <row r="184" spans="1:11" ht="45" x14ac:dyDescent="0.25">
      <c r="A184" s="11" t="str">
        <f>xControls!D160</f>
        <v>MA.03.01</v>
      </c>
      <c r="B184" s="11" t="str">
        <f>xControls!A160</f>
        <v>Maintenance</v>
      </c>
      <c r="C184" s="10"/>
      <c r="D184" s="11">
        <f>xControls!B160</f>
        <v>0</v>
      </c>
      <c r="E184" s="11" t="str">
        <f>xControls!C160</f>
        <v>MA-3(1)</v>
      </c>
      <c r="F184" s="12" t="str">
        <f>xControls!E160</f>
        <v>Inspect the maintenance tools used by maintenance personnel for improper or unauthorized modifications.</v>
      </c>
      <c r="G184" s="13"/>
      <c r="H184" s="13"/>
      <c r="I184" s="13"/>
      <c r="J184" s="13" t="s">
        <v>47</v>
      </c>
      <c r="K184" s="20" t="s">
        <v>45</v>
      </c>
    </row>
    <row r="185" spans="1:11" ht="45" x14ac:dyDescent="0.25">
      <c r="A185" s="11" t="str">
        <f>xControls!D161</f>
        <v>MA.03.02</v>
      </c>
      <c r="B185" s="11" t="str">
        <f>xControls!A161</f>
        <v>Maintenance</v>
      </c>
      <c r="C185" s="10"/>
      <c r="D185" s="11">
        <f>xControls!B161</f>
        <v>0</v>
      </c>
      <c r="E185" s="11" t="str">
        <f>xControls!C161</f>
        <v>MA-3(2)</v>
      </c>
      <c r="F185" s="12" t="str">
        <f>xControls!E161</f>
        <v>Check media containing diagnostic and test programs for malicious code before the media are used in the system.</v>
      </c>
      <c r="G185" s="13"/>
      <c r="H185" s="13"/>
      <c r="I185" s="13"/>
      <c r="J185" s="13" t="s">
        <v>47</v>
      </c>
      <c r="K185" s="20" t="s">
        <v>45</v>
      </c>
    </row>
    <row r="186" spans="1:11" ht="150" x14ac:dyDescent="0.25">
      <c r="A186" s="11" t="str">
        <f>xControls!D162</f>
        <v>MA.03.03</v>
      </c>
      <c r="B186" s="11" t="str">
        <f>xControls!A162</f>
        <v>Maintenance</v>
      </c>
      <c r="C186" s="10"/>
      <c r="D186" s="11">
        <f>xControls!B162</f>
        <v>0</v>
      </c>
      <c r="E186" s="11" t="str">
        <f>xControls!C162</f>
        <v>MA-3(3)</v>
      </c>
      <c r="F186" s="12" t="str">
        <f>xControls!E162</f>
        <v>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v>
      </c>
      <c r="G186" s="13"/>
      <c r="H186" s="13"/>
      <c r="I186" s="13"/>
      <c r="J186" s="13" t="s">
        <v>47</v>
      </c>
      <c r="K186" s="20" t="s">
        <v>45</v>
      </c>
    </row>
    <row r="187" spans="1:11" ht="180" x14ac:dyDescent="0.25">
      <c r="A187" s="11" t="str">
        <f>xControls!D163</f>
        <v>MA.04</v>
      </c>
      <c r="B187" s="11" t="str">
        <f>xControls!A163</f>
        <v>Maintenance</v>
      </c>
      <c r="C187" s="10"/>
      <c r="D187" s="11">
        <f>xControls!B163</f>
        <v>0</v>
      </c>
      <c r="E187" s="11" t="str">
        <f>xControls!C163</f>
        <v>MA-4</v>
      </c>
      <c r="F187" s="12" t="str">
        <f>xControls!E163</f>
        <v>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v>
      </c>
      <c r="G187" s="13"/>
      <c r="H187" s="13"/>
      <c r="I187" s="13"/>
      <c r="J187" s="13" t="s">
        <v>47</v>
      </c>
      <c r="K187" s="20" t="s">
        <v>45</v>
      </c>
    </row>
    <row r="188" spans="1:11" ht="165" x14ac:dyDescent="0.25">
      <c r="A188" s="11" t="str">
        <f>xControls!D164</f>
        <v>MA.05</v>
      </c>
      <c r="B188" s="11" t="str">
        <f>xControls!A164</f>
        <v>Maintenance</v>
      </c>
      <c r="C188" s="10"/>
      <c r="D188" s="11">
        <f>xControls!B164</f>
        <v>0</v>
      </c>
      <c r="E188" s="11" t="str">
        <f>xControls!C164</f>
        <v>MA-5</v>
      </c>
      <c r="F188" s="12" t="str">
        <f>xControls!E164</f>
        <v>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v>
      </c>
      <c r="G188" s="13"/>
      <c r="H188" s="13"/>
      <c r="I188" s="13"/>
      <c r="J188" s="13" t="s">
        <v>47</v>
      </c>
      <c r="K188" s="20" t="s">
        <v>45</v>
      </c>
    </row>
    <row r="189" spans="1:11" ht="23.25" customHeight="1" x14ac:dyDescent="0.25">
      <c r="A189" s="11" t="str">
        <f>xControls!D165</f>
        <v>MA.06</v>
      </c>
      <c r="B189" s="11" t="str">
        <f>xControls!A165</f>
        <v>Maintenance</v>
      </c>
      <c r="C189" s="10"/>
      <c r="D189" s="11">
        <f>xControls!B165</f>
        <v>0</v>
      </c>
      <c r="E189" s="11" t="str">
        <f>xControls!C165</f>
        <v>MA-6</v>
      </c>
      <c r="F189" s="12" t="str">
        <f>xControls!E165</f>
        <v>Obtain maintenance support and/or spare parts for [Assignment: organization-defined system components] within [Assignment: organization-defined time period] of failure.</v>
      </c>
      <c r="G189" s="13"/>
      <c r="H189" s="13"/>
      <c r="I189" s="13"/>
      <c r="J189" s="13" t="s">
        <v>47</v>
      </c>
      <c r="K189" s="20" t="s">
        <v>45</v>
      </c>
    </row>
    <row r="190" spans="1:11" hidden="1" x14ac:dyDescent="0.25">
      <c r="A190" s="15" t="s">
        <v>1815</v>
      </c>
      <c r="B190" s="15"/>
      <c r="C190" s="14"/>
      <c r="D190" s="15"/>
      <c r="E190" s="15"/>
      <c r="F190" s="16"/>
      <c r="G190" s="17"/>
      <c r="H190" s="17"/>
      <c r="I190" s="17"/>
      <c r="J190" s="17"/>
      <c r="K190" s="32"/>
    </row>
    <row r="191" spans="1:11" ht="390" x14ac:dyDescent="0.25">
      <c r="A191" s="11" t="str">
        <f>xControls!D166</f>
        <v>MP.01</v>
      </c>
      <c r="B191" s="11" t="str">
        <f>xControls!A166</f>
        <v>Media Protection</v>
      </c>
      <c r="C191" s="10" t="str">
        <f>xControls!A166</f>
        <v>Media Protection</v>
      </c>
      <c r="D191" s="11">
        <f>xControls!B166</f>
        <v>0</v>
      </c>
      <c r="E191" s="11" t="str">
        <f>xControls!C166</f>
        <v>MP-1</v>
      </c>
      <c r="F191" s="12" t="str">
        <f>xControls!E166</f>
        <v>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v>
      </c>
      <c r="G191" s="13"/>
      <c r="H191" s="13"/>
      <c r="I191" s="13"/>
      <c r="J191" s="13" t="s">
        <v>47</v>
      </c>
      <c r="K191" s="20" t="s">
        <v>45</v>
      </c>
    </row>
    <row r="192" spans="1:11" ht="60" x14ac:dyDescent="0.25">
      <c r="A192" s="11" t="str">
        <f>xControls!D167</f>
        <v>MP.02</v>
      </c>
      <c r="B192" s="11" t="str">
        <f>xControls!A167</f>
        <v>Media Protection</v>
      </c>
      <c r="C192" s="10"/>
      <c r="D192" s="11">
        <f>xControls!B167</f>
        <v>0</v>
      </c>
      <c r="E192" s="11" t="str">
        <f>xControls!C167</f>
        <v>MP-2</v>
      </c>
      <c r="F192" s="12" t="str">
        <f>xControls!E167</f>
        <v>Restrict access to [Assignment: organization-defined types of digital and/or non-digital media] to [Assignment: organization-defined personnel or roles].</v>
      </c>
      <c r="G192" s="13"/>
      <c r="H192" s="13"/>
      <c r="I192" s="13"/>
      <c r="J192" s="13" t="s">
        <v>47</v>
      </c>
      <c r="K192" s="20" t="s">
        <v>45</v>
      </c>
    </row>
    <row r="193" spans="1:11" ht="105" x14ac:dyDescent="0.25">
      <c r="A193" s="11" t="str">
        <f>xControls!D168</f>
        <v>MP.03</v>
      </c>
      <c r="B193" s="11" t="str">
        <f>xControls!A168</f>
        <v>Media Protection</v>
      </c>
      <c r="C193" s="10"/>
      <c r="D193" s="11">
        <f>xControls!B168</f>
        <v>0</v>
      </c>
      <c r="E193" s="11" t="str">
        <f>xControls!C168</f>
        <v>MP-3</v>
      </c>
      <c r="F193" s="12" t="str">
        <f>xControls!E168</f>
        <v>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v>
      </c>
      <c r="G193" s="13"/>
      <c r="H193" s="13"/>
      <c r="I193" s="13"/>
      <c r="J193" s="13" t="s">
        <v>47</v>
      </c>
      <c r="K193" s="20" t="s">
        <v>45</v>
      </c>
    </row>
    <row r="194" spans="1:11" ht="105" x14ac:dyDescent="0.25">
      <c r="A194" s="11" t="str">
        <f>xControls!D169</f>
        <v>MP.04</v>
      </c>
      <c r="B194" s="11" t="str">
        <f>xControls!A169</f>
        <v>Media Protection</v>
      </c>
      <c r="C194" s="10"/>
      <c r="D194" s="11">
        <f>xControls!B169</f>
        <v>0</v>
      </c>
      <c r="E194" s="11" t="str">
        <f>xControls!C169</f>
        <v>MP-4</v>
      </c>
      <c r="F194" s="12" t="str">
        <f>xControls!E169</f>
        <v>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v>
      </c>
      <c r="G194" s="13"/>
      <c r="H194" s="13"/>
      <c r="I194" s="13"/>
      <c r="J194" s="13" t="s">
        <v>47</v>
      </c>
      <c r="K194" s="20" t="s">
        <v>45</v>
      </c>
    </row>
    <row r="195" spans="1:11" ht="150" x14ac:dyDescent="0.25">
      <c r="A195" s="11" t="str">
        <f>xControls!D170</f>
        <v>MP.05</v>
      </c>
      <c r="B195" s="11" t="str">
        <f>xControls!A170</f>
        <v>Media Protection</v>
      </c>
      <c r="C195" s="10"/>
      <c r="D195" s="11">
        <f>xControls!B170</f>
        <v>0</v>
      </c>
      <c r="E195" s="11" t="str">
        <f>xControls!C170</f>
        <v>MP-5</v>
      </c>
      <c r="F195" s="12" t="str">
        <f>xControls!E170</f>
        <v>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v>
      </c>
      <c r="G195" s="13"/>
      <c r="H195" s="13"/>
      <c r="I195" s="13"/>
      <c r="J195" s="13" t="s">
        <v>47</v>
      </c>
      <c r="K195" s="20" t="s">
        <v>45</v>
      </c>
    </row>
    <row r="196" spans="1:11" ht="120" x14ac:dyDescent="0.25">
      <c r="A196" s="11" t="str">
        <f>xControls!D171</f>
        <v>MP.06</v>
      </c>
      <c r="B196" s="11" t="str">
        <f>xControls!A171</f>
        <v>Media Protection</v>
      </c>
      <c r="C196" s="10"/>
      <c r="D196" s="11">
        <f>xControls!B171</f>
        <v>0</v>
      </c>
      <c r="E196" s="11" t="str">
        <f>xControls!C171</f>
        <v>MP-6</v>
      </c>
      <c r="F196" s="12" t="str">
        <f>xControls!E171</f>
        <v>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v>
      </c>
      <c r="G196" s="13"/>
      <c r="H196" s="13"/>
      <c r="I196" s="13"/>
      <c r="J196" s="13" t="s">
        <v>47</v>
      </c>
      <c r="K196" s="20" t="s">
        <v>45</v>
      </c>
    </row>
    <row r="197" spans="1:11" ht="21" customHeight="1" x14ac:dyDescent="0.25">
      <c r="A197" s="11" t="str">
        <f>xControls!D172</f>
        <v>MP.07</v>
      </c>
      <c r="B197" s="11" t="str">
        <f>xControls!A172</f>
        <v>Media Protection</v>
      </c>
      <c r="C197" s="10"/>
      <c r="D197" s="11">
        <f>xControls!B172</f>
        <v>0</v>
      </c>
      <c r="E197" s="11" t="str">
        <f>xControls!C172</f>
        <v>MP-7</v>
      </c>
      <c r="F197" s="12" t="str">
        <f>xControls!E172</f>
        <v>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v>
      </c>
      <c r="G197" s="13"/>
      <c r="H197" s="13"/>
      <c r="I197" s="13"/>
      <c r="J197" s="13" t="s">
        <v>47</v>
      </c>
      <c r="K197" s="20" t="s">
        <v>45</v>
      </c>
    </row>
    <row r="198" spans="1:11" hidden="1" x14ac:dyDescent="0.25">
      <c r="A198" s="15" t="s">
        <v>1816</v>
      </c>
      <c r="B198" s="15"/>
      <c r="C198" s="14"/>
      <c r="D198" s="15"/>
      <c r="E198" s="15"/>
      <c r="F198" s="16"/>
      <c r="G198" s="17"/>
      <c r="H198" s="17"/>
      <c r="I198" s="17"/>
      <c r="J198" s="17"/>
      <c r="K198" s="32"/>
    </row>
    <row r="199" spans="1:11" ht="409.5" x14ac:dyDescent="0.25">
      <c r="A199" s="11" t="str">
        <f>xControls!D173</f>
        <v>PE.01</v>
      </c>
      <c r="B199" s="11" t="str">
        <f>xControls!A173</f>
        <v>Physical and Environmental Protection</v>
      </c>
      <c r="C199" s="10" t="str">
        <f>xControls!A173</f>
        <v>Physical and Environmental Protection</v>
      </c>
      <c r="D199" s="11">
        <f>xControls!B173</f>
        <v>0</v>
      </c>
      <c r="E199" s="11" t="str">
        <f>xControls!C173</f>
        <v>PE-1</v>
      </c>
      <c r="F199" s="12" t="str">
        <f>xControls!E173</f>
        <v>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v>
      </c>
      <c r="G199" s="13"/>
      <c r="H199" s="13"/>
      <c r="I199" s="13"/>
      <c r="J199" s="13" t="s">
        <v>47</v>
      </c>
      <c r="K199" s="20" t="s">
        <v>45</v>
      </c>
    </row>
    <row r="200" spans="1:11" ht="135" x14ac:dyDescent="0.25">
      <c r="A200" s="11" t="str">
        <f>xControls!D183</f>
        <v>PE.02</v>
      </c>
      <c r="B200" s="11" t="str">
        <f>xControls!A183</f>
        <v>Physical and Environmental Protection</v>
      </c>
      <c r="C200" s="10"/>
      <c r="D200" s="11">
        <f>xControls!B183</f>
        <v>0</v>
      </c>
      <c r="E200" s="11" t="str">
        <f>xControls!C183</f>
        <v>PE-2</v>
      </c>
      <c r="F200" s="12" t="str">
        <f>xControls!E183</f>
        <v>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v>
      </c>
      <c r="G200" s="13"/>
      <c r="H200" s="13"/>
      <c r="I200" s="13"/>
      <c r="J200" s="13" t="s">
        <v>47</v>
      </c>
      <c r="K200" s="20" t="s">
        <v>45</v>
      </c>
    </row>
    <row r="201" spans="1:11" ht="409.5" x14ac:dyDescent="0.25">
      <c r="A201" s="11" t="str">
        <f>xControls!D184</f>
        <v>PE.03</v>
      </c>
      <c r="B201" s="11" t="str">
        <f>xControls!A184</f>
        <v>Physical and Environmental Protection</v>
      </c>
      <c r="C201" s="10"/>
      <c r="D201" s="11">
        <f>xControls!B184</f>
        <v>0</v>
      </c>
      <c r="E201" s="11" t="str">
        <f>xControls!C184</f>
        <v>PE-3</v>
      </c>
      <c r="F201" s="12" t="str">
        <f>xControls!E184</f>
        <v>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v>
      </c>
      <c r="G201" s="13"/>
      <c r="H201" s="13"/>
      <c r="I201" s="13"/>
      <c r="J201" s="13" t="s">
        <v>47</v>
      </c>
      <c r="K201" s="20" t="s">
        <v>45</v>
      </c>
    </row>
    <row r="202" spans="1:11" ht="60" x14ac:dyDescent="0.25">
      <c r="A202" s="11" t="str">
        <f>xControls!D185</f>
        <v>PE.04</v>
      </c>
      <c r="B202" s="11" t="str">
        <f>xControls!A185</f>
        <v>Physical and Environmental Protection</v>
      </c>
      <c r="C202" s="10"/>
      <c r="D202" s="11">
        <f>xControls!B185</f>
        <v>0</v>
      </c>
      <c r="E202" s="11" t="str">
        <f>xControls!C185</f>
        <v>PE-4</v>
      </c>
      <c r="F202" s="12" t="str">
        <f>xControls!E185</f>
        <v>Control physical access to [Assignment: organization-defined system distribution and transmission lines] within organizational facilities using [Assignment: organization-defined security controls].</v>
      </c>
      <c r="G202" s="13"/>
      <c r="H202" s="13"/>
      <c r="I202" s="13"/>
      <c r="J202" s="13" t="s">
        <v>47</v>
      </c>
      <c r="K202" s="20" t="s">
        <v>45</v>
      </c>
    </row>
    <row r="203" spans="1:11" ht="45" x14ac:dyDescent="0.25">
      <c r="A203" s="11" t="str">
        <f>xControls!D186</f>
        <v>PE.05</v>
      </c>
      <c r="B203" s="11" t="str">
        <f>xControls!A186</f>
        <v>Physical and Environmental Protection</v>
      </c>
      <c r="C203" s="10"/>
      <c r="D203" s="11">
        <f>xControls!B186</f>
        <v>0</v>
      </c>
      <c r="E203" s="11" t="str">
        <f>xControls!C186</f>
        <v>PE-5</v>
      </c>
      <c r="F203" s="12" t="str">
        <f>xControls!E186</f>
        <v>Control physical access to output from [Assignment: organization-defined output devices] to prevent unauthorized individuals from obtaining the output.</v>
      </c>
      <c r="G203" s="13"/>
      <c r="H203" s="13"/>
      <c r="I203" s="13"/>
      <c r="J203" s="13" t="s">
        <v>47</v>
      </c>
      <c r="K203" s="20" t="s">
        <v>45</v>
      </c>
    </row>
    <row r="204" spans="1:11" ht="135" x14ac:dyDescent="0.25">
      <c r="A204" s="11" t="str">
        <f>xControls!D187</f>
        <v>PE.06</v>
      </c>
      <c r="B204" s="11" t="str">
        <f>xControls!A187</f>
        <v>Physical and Environmental Protection</v>
      </c>
      <c r="C204" s="10"/>
      <c r="D204" s="11">
        <f>xControls!B187</f>
        <v>0</v>
      </c>
      <c r="E204" s="11" t="str">
        <f>xControls!C187</f>
        <v>PE-6</v>
      </c>
      <c r="F204" s="12" t="str">
        <f>xControls!E187</f>
        <v>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v>
      </c>
      <c r="G204" s="13"/>
      <c r="H204" s="13"/>
      <c r="I204" s="13"/>
      <c r="J204" s="13" t="s">
        <v>47</v>
      </c>
      <c r="K204" s="20" t="s">
        <v>45</v>
      </c>
    </row>
    <row r="205" spans="1:11" ht="45" x14ac:dyDescent="0.25">
      <c r="A205" s="11" t="str">
        <f>xControls!D188</f>
        <v>PE.06.01</v>
      </c>
      <c r="B205" s="11" t="str">
        <f>xControls!A188</f>
        <v>Physical and Environmental Protection</v>
      </c>
      <c r="C205" s="10"/>
      <c r="D205" s="11">
        <f>xControls!B188</f>
        <v>0</v>
      </c>
      <c r="E205" s="11" t="str">
        <f>xControls!C188</f>
        <v>PE-6(1)</v>
      </c>
      <c r="F205" s="12" t="str">
        <f>xControls!E188</f>
        <v>Monitor physical access to the facility where the system resides using physical intrusion alarms and surveillance equipment.</v>
      </c>
      <c r="G205" s="13"/>
      <c r="H205" s="13"/>
      <c r="I205" s="13"/>
      <c r="J205" s="13" t="s">
        <v>47</v>
      </c>
      <c r="K205" s="20" t="s">
        <v>45</v>
      </c>
    </row>
    <row r="206" spans="1:11" ht="105" x14ac:dyDescent="0.25">
      <c r="A206" s="11" t="str">
        <f>xControls!D189</f>
        <v>PE.08</v>
      </c>
      <c r="B206" s="11" t="str">
        <f>xControls!A189</f>
        <v>Physical and Environmental Protection</v>
      </c>
      <c r="C206" s="10"/>
      <c r="D206" s="11">
        <f>xControls!B189</f>
        <v>0</v>
      </c>
      <c r="E206" s="11" t="str">
        <f>xControls!C189</f>
        <v>PE-8</v>
      </c>
      <c r="F206" s="12" t="str">
        <f>xControls!E189</f>
        <v>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v>
      </c>
      <c r="G206" s="13"/>
      <c r="H206" s="13"/>
      <c r="I206" s="13"/>
      <c r="J206" s="13" t="s">
        <v>47</v>
      </c>
      <c r="K206" s="20" t="s">
        <v>45</v>
      </c>
    </row>
    <row r="207" spans="1:11" ht="45" x14ac:dyDescent="0.25">
      <c r="A207" s="11" t="str">
        <f>xControls!D190</f>
        <v>PE.09</v>
      </c>
      <c r="B207" s="11" t="str">
        <f>xControls!A190</f>
        <v>Physical and Environmental Protection</v>
      </c>
      <c r="C207" s="10"/>
      <c r="D207" s="11">
        <f>xControls!B190</f>
        <v>0</v>
      </c>
      <c r="E207" s="11" t="str">
        <f>xControls!C190</f>
        <v>PE-9</v>
      </c>
      <c r="F207" s="12" t="str">
        <f>xControls!E190</f>
        <v>Protect power equipment and power cabling for the system from damage and destruction.</v>
      </c>
      <c r="G207" s="13"/>
      <c r="H207" s="13"/>
      <c r="I207" s="13"/>
      <c r="J207" s="13" t="s">
        <v>47</v>
      </c>
      <c r="K207" s="20" t="s">
        <v>45</v>
      </c>
    </row>
    <row r="208" spans="1:11" ht="150" x14ac:dyDescent="0.25">
      <c r="A208" s="11" t="str">
        <f>xControls!D174</f>
        <v>PE.10</v>
      </c>
      <c r="B208" s="11" t="str">
        <f>xControls!A174</f>
        <v>Physical and Environmental Protection</v>
      </c>
      <c r="C208" s="10"/>
      <c r="D208" s="11">
        <f>xControls!B174</f>
        <v>0</v>
      </c>
      <c r="E208" s="11" t="str">
        <f>xControls!C174</f>
        <v>PE-10</v>
      </c>
      <c r="F208" s="12" t="str">
        <f>xControls!E174</f>
        <v>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v>
      </c>
      <c r="G208" s="13"/>
      <c r="H208" s="13"/>
      <c r="I208" s="13"/>
      <c r="J208" s="13" t="s">
        <v>47</v>
      </c>
      <c r="K208" s="20" t="s">
        <v>45</v>
      </c>
    </row>
    <row r="209" spans="1:11" ht="75" x14ac:dyDescent="0.25">
      <c r="A209" s="11" t="str">
        <f>xControls!D175</f>
        <v>PE.11</v>
      </c>
      <c r="B209" s="11" t="str">
        <f>xControls!A175</f>
        <v>Physical and Environmental Protection</v>
      </c>
      <c r="C209" s="10"/>
      <c r="D209" s="11">
        <f>xControls!B175</f>
        <v>0</v>
      </c>
      <c r="E209" s="11" t="str">
        <f>xControls!C175</f>
        <v>PE-11</v>
      </c>
      <c r="F209" s="12" t="str">
        <f>xControls!E175</f>
        <v>Provide an uninterruptible power supply to facilitate [Selection (one or more): an orderly shutdown of the system; transition of the system to long-term alternate power] in the event of a primary power source loss.</v>
      </c>
      <c r="G209" s="13"/>
      <c r="H209" s="13"/>
      <c r="I209" s="13"/>
      <c r="J209" s="13" t="s">
        <v>47</v>
      </c>
      <c r="K209" s="20" t="s">
        <v>45</v>
      </c>
    </row>
    <row r="210" spans="1:11" ht="60" x14ac:dyDescent="0.25">
      <c r="A210" s="11" t="str">
        <f>xControls!D176</f>
        <v>PE.12</v>
      </c>
      <c r="B210" s="11" t="str">
        <f>xControls!A176</f>
        <v>Physical and Environmental Protection</v>
      </c>
      <c r="C210" s="10"/>
      <c r="D210" s="11">
        <f>xControls!B176</f>
        <v>0</v>
      </c>
      <c r="E210" s="11" t="str">
        <f>xControls!C176</f>
        <v>PE-12</v>
      </c>
      <c r="F210" s="12" t="str">
        <f>xControls!E176</f>
        <v>Employ and maintain automatic emergency lighting for the system that activates in the event of a power outage or disruption and that covers emergency exits and evacuation routes within the facility.</v>
      </c>
      <c r="G210" s="13"/>
      <c r="H210" s="13"/>
      <c r="I210" s="13"/>
      <c r="J210" s="13" t="s">
        <v>47</v>
      </c>
      <c r="K210" s="20" t="s">
        <v>45</v>
      </c>
    </row>
    <row r="211" spans="1:11" ht="45" x14ac:dyDescent="0.25">
      <c r="A211" s="11" t="str">
        <f>xControls!D177</f>
        <v>PE.13</v>
      </c>
      <c r="B211" s="11" t="str">
        <f>xControls!A177</f>
        <v>Physical and Environmental Protection</v>
      </c>
      <c r="C211" s="10"/>
      <c r="D211" s="11">
        <f>xControls!B177</f>
        <v>0</v>
      </c>
      <c r="E211" s="11" t="str">
        <f>xControls!C177</f>
        <v>PE-13</v>
      </c>
      <c r="F211" s="12" t="str">
        <f>xControls!E177</f>
        <v>Employ and maintain fire detection and suppression systems that are supported by an independent energy source.</v>
      </c>
      <c r="G211" s="13"/>
      <c r="H211" s="13"/>
      <c r="I211" s="13"/>
      <c r="J211" s="13" t="s">
        <v>47</v>
      </c>
      <c r="K211" s="20" t="s">
        <v>45</v>
      </c>
    </row>
    <row r="212" spans="1:11" ht="75" x14ac:dyDescent="0.25">
      <c r="A212" s="11" t="str">
        <f>xControls!D178</f>
        <v>PE.13.01</v>
      </c>
      <c r="B212" s="11" t="str">
        <f>xControls!A178</f>
        <v>Physical and Environmental Protection</v>
      </c>
      <c r="C212" s="10"/>
      <c r="D212" s="11">
        <f>xControls!B178</f>
        <v>0</v>
      </c>
      <c r="E212" s="11" t="str">
        <f>xControls!C178</f>
        <v>PE-13(1)</v>
      </c>
      <c r="F212" s="12" t="str">
        <f>xControls!E178</f>
        <v>Employ fire detection systems that activate automatically and notify [Assignment: organization-defined personnel or roles] and [Assignment: organization-defined emergency responders] in the event of a fire.</v>
      </c>
      <c r="G212" s="13"/>
      <c r="H212" s="13"/>
      <c r="I212" s="13"/>
      <c r="J212" s="13" t="s">
        <v>47</v>
      </c>
      <c r="K212" s="20" t="s">
        <v>45</v>
      </c>
    </row>
    <row r="213" spans="1:11" ht="120" x14ac:dyDescent="0.25">
      <c r="A213" s="11" t="str">
        <f>xControls!D179</f>
        <v>PE.14</v>
      </c>
      <c r="B213" s="11" t="str">
        <f>xControls!A179</f>
        <v>Physical and Environmental Protection</v>
      </c>
      <c r="C213" s="10"/>
      <c r="D213" s="11">
        <f>xControls!B179</f>
        <v>0</v>
      </c>
      <c r="E213" s="11" t="str">
        <f>xControls!C179</f>
        <v>PE-14</v>
      </c>
      <c r="F213" s="12" t="str">
        <f>xControls!E179</f>
        <v>a. Maintain [Selection (one or more): temperature; humidity; pressure; radiation; [Assignment: organization-defined environmental control]] levels within the facility where the system resides at [Assignment: organization-defined acceptable levels]; and
b. Monitor environmental control levels [Assignment: organization-defined frequency].</v>
      </c>
      <c r="G213" s="13"/>
      <c r="H213" s="13"/>
      <c r="I213" s="13"/>
      <c r="J213" s="13" t="s">
        <v>47</v>
      </c>
      <c r="K213" s="20" t="s">
        <v>45</v>
      </c>
    </row>
    <row r="214" spans="1:11" ht="60" x14ac:dyDescent="0.25">
      <c r="A214" s="11" t="str">
        <f>xControls!D180</f>
        <v>PE.15</v>
      </c>
      <c r="B214" s="11" t="str">
        <f>xControls!A180</f>
        <v>Physical and Environmental Protection</v>
      </c>
      <c r="C214" s="10"/>
      <c r="D214" s="11">
        <f>xControls!B180</f>
        <v>0</v>
      </c>
      <c r="E214" s="11" t="str">
        <f>xControls!C180</f>
        <v>PE-15</v>
      </c>
      <c r="F214" s="12" t="str">
        <f>xControls!E180</f>
        <v>Protect the system from damage resulting from water leakage by providing master shutoff or isolation valves that are accessible, working properly, and known to key personnel.</v>
      </c>
      <c r="G214" s="13"/>
      <c r="H214" s="13"/>
      <c r="I214" s="13"/>
      <c r="J214" s="13" t="s">
        <v>47</v>
      </c>
      <c r="K214" s="20" t="s">
        <v>45</v>
      </c>
    </row>
    <row r="215" spans="1:11" ht="60" x14ac:dyDescent="0.25">
      <c r="A215" s="11" t="str">
        <f>xControls!D181</f>
        <v>PE.16</v>
      </c>
      <c r="B215" s="11" t="str">
        <f>xControls!A181</f>
        <v>Physical and Environmental Protection</v>
      </c>
      <c r="C215" s="10"/>
      <c r="D215" s="11">
        <f>xControls!B181</f>
        <v>0</v>
      </c>
      <c r="E215" s="11" t="str">
        <f>xControls!C181</f>
        <v>PE-16</v>
      </c>
      <c r="F215" s="12" t="str">
        <f>xControls!E181</f>
        <v>a. Authorize and control [Assignment: organization-defined types of system components] entering and exiting the facility; and
b. Maintain records of the system components.</v>
      </c>
      <c r="G215" s="13"/>
      <c r="H215" s="13"/>
      <c r="I215" s="13"/>
      <c r="J215" s="13" t="s">
        <v>47</v>
      </c>
      <c r="K215" s="20" t="s">
        <v>45</v>
      </c>
    </row>
    <row r="216" spans="1:11" ht="24.75" customHeight="1" x14ac:dyDescent="0.25">
      <c r="A216" s="11" t="str">
        <f>xControls!D182</f>
        <v>PE.17</v>
      </c>
      <c r="B216" s="11" t="str">
        <f>xControls!A182</f>
        <v>Physical and Environmental Protection</v>
      </c>
      <c r="C216" s="10"/>
      <c r="D216" s="11">
        <f>xControls!B182</f>
        <v>0</v>
      </c>
      <c r="E216" s="11" t="str">
        <f>xControls!C182</f>
        <v>PE-17</v>
      </c>
      <c r="F216" s="12" t="str">
        <f>xControls!E182</f>
        <v>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v>
      </c>
      <c r="G216" s="13"/>
      <c r="H216" s="13"/>
      <c r="I216" s="13"/>
      <c r="J216" s="13" t="s">
        <v>47</v>
      </c>
      <c r="K216" s="20" t="s">
        <v>45</v>
      </c>
    </row>
    <row r="217" spans="1:11" hidden="1" x14ac:dyDescent="0.25">
      <c r="A217" s="15" t="s">
        <v>1818</v>
      </c>
      <c r="B217" s="15"/>
      <c r="C217" s="14"/>
      <c r="D217" s="15"/>
      <c r="E217" s="15"/>
      <c r="F217" s="16"/>
      <c r="G217" s="17"/>
      <c r="H217" s="17"/>
      <c r="I217" s="17"/>
      <c r="J217" s="17"/>
      <c r="K217" s="32"/>
    </row>
    <row r="218" spans="1:11" ht="375" x14ac:dyDescent="0.25">
      <c r="A218" s="11" t="str">
        <f>xControls!D191</f>
        <v>PL.01</v>
      </c>
      <c r="B218" s="11" t="str">
        <f>xControls!A191</f>
        <v>Planning</v>
      </c>
      <c r="C218" s="10" t="str">
        <f>xControls!A191</f>
        <v>Planning</v>
      </c>
      <c r="D218" s="11">
        <f>xControls!B191</f>
        <v>0</v>
      </c>
      <c r="E218" s="11" t="str">
        <f>xControls!C191</f>
        <v>PL-1</v>
      </c>
      <c r="F218" s="12" t="str">
        <f>xControls!E191</f>
        <v>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v>
      </c>
      <c r="G218" s="13"/>
      <c r="H218" s="13"/>
      <c r="I218" s="13"/>
      <c r="J218" s="13" t="s">
        <v>47</v>
      </c>
      <c r="K218" s="20" t="s">
        <v>45</v>
      </c>
    </row>
    <row r="219" spans="1:11" ht="409.5" x14ac:dyDescent="0.25">
      <c r="A219" s="11" t="str">
        <f>xControls!D194</f>
        <v>PL.02</v>
      </c>
      <c r="B219" s="11" t="str">
        <f>xControls!A194</f>
        <v>Planning</v>
      </c>
      <c r="C219" s="10"/>
      <c r="D219" s="11">
        <f>xControls!B194</f>
        <v>0</v>
      </c>
      <c r="E219" s="11" t="str">
        <f>xControls!C194</f>
        <v>PL-2</v>
      </c>
      <c r="F219" s="12" t="str">
        <f>xControls!E194</f>
        <v>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v>
      </c>
      <c r="G219" s="13"/>
      <c r="H219" s="13"/>
      <c r="I219" s="13"/>
      <c r="J219" s="13" t="s">
        <v>47</v>
      </c>
      <c r="K219" s="20" t="s">
        <v>45</v>
      </c>
    </row>
    <row r="220" spans="1:11" ht="240" x14ac:dyDescent="0.25">
      <c r="A220" s="11" t="str">
        <f>xControls!D195</f>
        <v>PL.04</v>
      </c>
      <c r="B220" s="11" t="str">
        <f>xControls!A195</f>
        <v>Planning</v>
      </c>
      <c r="C220" s="10"/>
      <c r="D220" s="11">
        <f>xControls!B195</f>
        <v>0</v>
      </c>
      <c r="E220" s="11" t="str">
        <f>xControls!C195</f>
        <v>PL-4</v>
      </c>
      <c r="F220" s="12" t="str">
        <f>xControls!E195</f>
        <v>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when the rules are revised or updated].</v>
      </c>
      <c r="G220" s="13"/>
      <c r="H220" s="13"/>
      <c r="I220" s="13"/>
      <c r="J220" s="13" t="s">
        <v>47</v>
      </c>
      <c r="K220" s="20" t="s">
        <v>45</v>
      </c>
    </row>
    <row r="221" spans="1:11" ht="135" x14ac:dyDescent="0.25">
      <c r="A221" s="11" t="str">
        <f>xControls!D196</f>
        <v>PL.04.01</v>
      </c>
      <c r="B221" s="11" t="str">
        <f>xControls!A196</f>
        <v>Planning</v>
      </c>
      <c r="C221" s="10"/>
      <c r="D221" s="11">
        <f>xControls!B196</f>
        <v>0</v>
      </c>
      <c r="E221" s="11" t="str">
        <f>xControls!C196</f>
        <v>PL-4(1)</v>
      </c>
      <c r="F221" s="12" t="str">
        <f>xControls!E196</f>
        <v>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v>
      </c>
      <c r="G221" s="13"/>
      <c r="H221" s="13"/>
      <c r="I221" s="13"/>
      <c r="J221" s="13" t="s">
        <v>47</v>
      </c>
      <c r="K221" s="20" t="s">
        <v>45</v>
      </c>
    </row>
    <row r="222" spans="1:11" ht="285" x14ac:dyDescent="0.25">
      <c r="A222" s="11" t="str">
        <f>xControls!D197</f>
        <v>PL.08</v>
      </c>
      <c r="B222" s="11" t="str">
        <f>xControls!A197</f>
        <v>Planning</v>
      </c>
      <c r="C222" s="10"/>
      <c r="D222" s="11">
        <f>xControls!B197</f>
        <v>0</v>
      </c>
      <c r="E222" s="11" t="str">
        <f>xControls!C197</f>
        <v>PL-8</v>
      </c>
      <c r="F222" s="12" t="str">
        <f>xControls!E197</f>
        <v>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v>
      </c>
      <c r="G222" s="13"/>
      <c r="H222" s="13"/>
      <c r="I222" s="13"/>
      <c r="J222" s="13" t="s">
        <v>47</v>
      </c>
      <c r="K222" s="20" t="s">
        <v>45</v>
      </c>
    </row>
    <row r="223" spans="1:11" ht="45" x14ac:dyDescent="0.25">
      <c r="A223" s="11" t="str">
        <f>xControls!D192</f>
        <v>PL.10</v>
      </c>
      <c r="B223" s="11" t="str">
        <f>xControls!A192</f>
        <v>Planning</v>
      </c>
      <c r="C223" s="10"/>
      <c r="D223" s="11">
        <f>xControls!B192</f>
        <v>0</v>
      </c>
      <c r="E223" s="11" t="str">
        <f>xControls!C192</f>
        <v>PL-10</v>
      </c>
      <c r="F223" s="12" t="str">
        <f>xControls!E192</f>
        <v>Select a control baseline for the system.</v>
      </c>
      <c r="G223" s="13"/>
      <c r="H223" s="13"/>
      <c r="I223" s="13"/>
      <c r="J223" s="13" t="s">
        <v>47</v>
      </c>
      <c r="K223" s="20" t="s">
        <v>45</v>
      </c>
    </row>
    <row r="224" spans="1:11" ht="27" customHeight="1" x14ac:dyDescent="0.25">
      <c r="A224" s="11" t="str">
        <f>xControls!D193</f>
        <v>PL.11</v>
      </c>
      <c r="B224" s="11" t="str">
        <f>xControls!A193</f>
        <v>Planning</v>
      </c>
      <c r="C224" s="10"/>
      <c r="D224" s="11">
        <f>xControls!B193</f>
        <v>0</v>
      </c>
      <c r="E224" s="11" t="str">
        <f>xControls!C193</f>
        <v>PL-11</v>
      </c>
      <c r="F224" s="12" t="str">
        <f>xControls!E193</f>
        <v>Tailor the selected control baseline by applying specified tailoring actions.</v>
      </c>
      <c r="G224" s="13"/>
      <c r="H224" s="13"/>
      <c r="I224" s="13"/>
      <c r="J224" s="13" t="s">
        <v>47</v>
      </c>
      <c r="K224" s="20" t="s">
        <v>45</v>
      </c>
    </row>
    <row r="225" spans="1:11" hidden="1" x14ac:dyDescent="0.25">
      <c r="A225" s="15" t="s">
        <v>1819</v>
      </c>
      <c r="B225" s="15"/>
      <c r="C225" s="14"/>
      <c r="D225" s="15"/>
      <c r="E225" s="15"/>
      <c r="F225" s="16"/>
      <c r="G225" s="17"/>
      <c r="H225" s="17"/>
      <c r="I225" s="17"/>
      <c r="J225" s="17"/>
      <c r="K225" s="32"/>
    </row>
    <row r="226" spans="1:11" ht="390" x14ac:dyDescent="0.25">
      <c r="A226" s="11" t="str">
        <f>xControls!D198</f>
        <v>PS.01</v>
      </c>
      <c r="B226" s="11" t="str">
        <f>xControls!A198</f>
        <v>Personnel Security</v>
      </c>
      <c r="C226" s="10" t="str">
        <f>xControls!A198</f>
        <v>Personnel Security</v>
      </c>
      <c r="D226" s="11">
        <f>xControls!B198</f>
        <v>0</v>
      </c>
      <c r="E226" s="11" t="str">
        <f>xControls!C198</f>
        <v>PS-1</v>
      </c>
      <c r="F226" s="12" t="str">
        <f>xControls!E198</f>
        <v>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v>
      </c>
      <c r="G226" s="13"/>
      <c r="H226" s="13"/>
      <c r="I226" s="13"/>
      <c r="J226" s="13" t="s">
        <v>47</v>
      </c>
      <c r="K226" s="20" t="s">
        <v>45</v>
      </c>
    </row>
    <row r="227" spans="1:11" ht="90" x14ac:dyDescent="0.25">
      <c r="A227" s="11" t="str">
        <f>xControls!D199</f>
        <v>PS.02</v>
      </c>
      <c r="B227" s="11" t="str">
        <f>xControls!A199</f>
        <v>Personnel Security</v>
      </c>
      <c r="C227" s="10"/>
      <c r="D227" s="11">
        <f>xControls!B199</f>
        <v>0</v>
      </c>
      <c r="E227" s="11" t="str">
        <f>xControls!C199</f>
        <v>PS-2</v>
      </c>
      <c r="F227" s="12" t="str">
        <f>xControls!E199</f>
        <v>a. Assign a risk designation to all organizational positions;
b. Establish screening criteria for individuals filling those positions; and
c. Review and update position risk designations [Assignment: organization-defined frequency].</v>
      </c>
      <c r="G227" s="13"/>
      <c r="H227" s="13"/>
      <c r="I227" s="13"/>
      <c r="J227" s="13" t="s">
        <v>47</v>
      </c>
      <c r="K227" s="20" t="s">
        <v>45</v>
      </c>
    </row>
    <row r="228" spans="1:11" ht="90" x14ac:dyDescent="0.25">
      <c r="A228" s="11" t="str">
        <f>xControls!D200</f>
        <v>PS.03</v>
      </c>
      <c r="B228" s="11" t="str">
        <f>xControls!A200</f>
        <v>Personnel Security</v>
      </c>
      <c r="C228" s="10"/>
      <c r="D228" s="11">
        <f>xControls!B200</f>
        <v>0</v>
      </c>
      <c r="E228" s="11" t="str">
        <f>xControls!C200</f>
        <v>PS-3</v>
      </c>
      <c r="F228" s="12" t="str">
        <f>xControls!E200</f>
        <v>a. Screen individuals prior to authorizing access to the system; and
b. Rescreen individuals in accordance with [Assignment: organization-defined conditions requiring rescreening and, where rescreening is so indicated, the frequency of rescreening].</v>
      </c>
      <c r="G228" s="13"/>
      <c r="H228" s="13"/>
      <c r="I228" s="13"/>
      <c r="J228" s="13" t="s">
        <v>47</v>
      </c>
      <c r="K228" s="20" t="s">
        <v>45</v>
      </c>
    </row>
    <row r="229" spans="1:11" ht="195" x14ac:dyDescent="0.25">
      <c r="A229" s="11" t="str">
        <f>xControls!D201</f>
        <v>PS.04</v>
      </c>
      <c r="B229" s="11" t="str">
        <f>xControls!A201</f>
        <v>Personnel Security</v>
      </c>
      <c r="C229" s="10"/>
      <c r="D229" s="11">
        <f>xControls!B201</f>
        <v>0</v>
      </c>
      <c r="E229" s="11" t="str">
        <f>xControls!C201</f>
        <v>PS-4</v>
      </c>
      <c r="F229" s="12" t="str">
        <f>xControls!E201</f>
        <v>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v>
      </c>
      <c r="G229" s="13"/>
      <c r="H229" s="13"/>
      <c r="I229" s="13"/>
      <c r="J229" s="13" t="s">
        <v>47</v>
      </c>
      <c r="K229" s="20" t="s">
        <v>45</v>
      </c>
    </row>
    <row r="230" spans="1:11" ht="225" x14ac:dyDescent="0.25">
      <c r="A230" s="11" t="str">
        <f>xControls!D202</f>
        <v>PS.05</v>
      </c>
      <c r="B230" s="11" t="str">
        <f>xControls!A202</f>
        <v>Personnel Security</v>
      </c>
      <c r="C230" s="10"/>
      <c r="D230" s="11">
        <f>xControls!B202</f>
        <v>0</v>
      </c>
      <c r="E230" s="11" t="str">
        <f>xControls!C202</f>
        <v>PS-5</v>
      </c>
      <c r="F230" s="12" t="str">
        <f>xControls!E202</f>
        <v>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v>
      </c>
      <c r="G230" s="13"/>
      <c r="H230" s="13"/>
      <c r="I230" s="13"/>
      <c r="J230" s="13" t="s">
        <v>47</v>
      </c>
      <c r="K230" s="20" t="s">
        <v>45</v>
      </c>
    </row>
    <row r="231" spans="1:11" ht="180" x14ac:dyDescent="0.25">
      <c r="A231" s="11" t="str">
        <f>xControls!D203</f>
        <v>PS.06</v>
      </c>
      <c r="B231" s="11" t="str">
        <f>xControls!A203</f>
        <v>Personnel Security</v>
      </c>
      <c r="C231" s="10"/>
      <c r="D231" s="11">
        <f>xControls!B203</f>
        <v>0</v>
      </c>
      <c r="E231" s="11" t="str">
        <f>xControls!C203</f>
        <v>PS-6</v>
      </c>
      <c r="F231" s="12" t="str">
        <f>xControls!E203</f>
        <v>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v>
      </c>
      <c r="G231" s="13"/>
      <c r="H231" s="13"/>
      <c r="I231" s="13"/>
      <c r="J231" s="13" t="s">
        <v>47</v>
      </c>
      <c r="K231" s="20" t="s">
        <v>45</v>
      </c>
    </row>
    <row r="232" spans="1:11" ht="225" x14ac:dyDescent="0.25">
      <c r="A232" s="11" t="str">
        <f>xControls!D204</f>
        <v>PS.07</v>
      </c>
      <c r="B232" s="11" t="str">
        <f>xControls!A204</f>
        <v>Personnel Security</v>
      </c>
      <c r="C232" s="10"/>
      <c r="D232" s="11">
        <f>xControls!B204</f>
        <v>0</v>
      </c>
      <c r="E232" s="11" t="str">
        <f>xControls!C204</f>
        <v>PS-7</v>
      </c>
      <c r="F232" s="12" t="str">
        <f>xControls!E204</f>
        <v>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v>
      </c>
      <c r="G232" s="13"/>
      <c r="H232" s="13"/>
      <c r="I232" s="13"/>
      <c r="J232" s="13" t="s">
        <v>47</v>
      </c>
      <c r="K232" s="20" t="s">
        <v>45</v>
      </c>
    </row>
    <row r="233" spans="1:11" ht="120" x14ac:dyDescent="0.25">
      <c r="A233" s="11" t="str">
        <f>xControls!D205</f>
        <v>PS.08</v>
      </c>
      <c r="B233" s="11" t="str">
        <f>xControls!A205</f>
        <v>Personnel Security</v>
      </c>
      <c r="C233" s="10"/>
      <c r="D233" s="11">
        <f>xControls!B205</f>
        <v>0</v>
      </c>
      <c r="E233" s="11" t="str">
        <f>xControls!C205</f>
        <v>PS-8</v>
      </c>
      <c r="F233" s="12" t="str">
        <f>xControls!E205</f>
        <v>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v>
      </c>
      <c r="G233" s="13"/>
      <c r="H233" s="13"/>
      <c r="I233" s="13"/>
      <c r="J233" s="13" t="s">
        <v>47</v>
      </c>
      <c r="K233" s="20" t="s">
        <v>45</v>
      </c>
    </row>
    <row r="234" spans="1:11" ht="27" customHeight="1" x14ac:dyDescent="0.25">
      <c r="A234" s="11" t="str">
        <f>xControls!D206</f>
        <v>PS.09</v>
      </c>
      <c r="B234" s="11" t="str">
        <f>xControls!A206</f>
        <v>Personnel Security</v>
      </c>
      <c r="C234" s="10"/>
      <c r="D234" s="11">
        <f>xControls!B206</f>
        <v>0</v>
      </c>
      <c r="E234" s="11" t="str">
        <f>xControls!C206</f>
        <v>PS-9</v>
      </c>
      <c r="F234" s="12" t="str">
        <f>xControls!E206</f>
        <v>Incorporate security and privacy roles and responsibilities into organizational position descriptions.</v>
      </c>
      <c r="G234" s="13"/>
      <c r="H234" s="13"/>
      <c r="I234" s="13"/>
      <c r="J234" s="13" t="s">
        <v>47</v>
      </c>
      <c r="K234" s="20" t="s">
        <v>45</v>
      </c>
    </row>
    <row r="235" spans="1:11" hidden="1" x14ac:dyDescent="0.25">
      <c r="A235" s="15" t="s">
        <v>1817</v>
      </c>
      <c r="B235" s="15"/>
      <c r="C235" s="14"/>
      <c r="D235" s="15"/>
      <c r="E235" s="15"/>
      <c r="F235" s="16"/>
      <c r="G235" s="17"/>
      <c r="H235" s="17"/>
      <c r="I235" s="17"/>
      <c r="J235" s="17"/>
      <c r="K235" s="32"/>
    </row>
    <row r="236" spans="1:11" ht="390" x14ac:dyDescent="0.25">
      <c r="A236" s="11" t="str">
        <f>xControls!D207</f>
        <v>RA.01</v>
      </c>
      <c r="B236" s="11" t="str">
        <f>xControls!A207</f>
        <v>Risk Assessment</v>
      </c>
      <c r="C236" s="10" t="str">
        <f>xControls!A207</f>
        <v>Risk Assessment</v>
      </c>
      <c r="D236" s="11">
        <f>xControls!B207</f>
        <v>0</v>
      </c>
      <c r="E236" s="11" t="str">
        <f>xControls!C207</f>
        <v>RA-1</v>
      </c>
      <c r="F236" s="12" t="str">
        <f>xControls!E207</f>
        <v>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v>
      </c>
      <c r="G236" s="13"/>
      <c r="H236" s="13"/>
      <c r="I236" s="13"/>
      <c r="J236" s="13" t="s">
        <v>47</v>
      </c>
      <c r="K236" s="20" t="s">
        <v>45</v>
      </c>
    </row>
    <row r="237" spans="1:11" ht="120" x14ac:dyDescent="0.25">
      <c r="A237" s="11" t="str">
        <f>xControls!D208</f>
        <v>RA.02</v>
      </c>
      <c r="B237" s="11" t="str">
        <f>xControls!A208</f>
        <v>Risk Assessment</v>
      </c>
      <c r="C237" s="10"/>
      <c r="D237" s="11">
        <f>xControls!B208</f>
        <v>0</v>
      </c>
      <c r="E237" s="11" t="str">
        <f>xControls!C208</f>
        <v>RA-2</v>
      </c>
      <c r="F237" s="12" t="str">
        <f>xControls!E208</f>
        <v>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v>
      </c>
      <c r="G237" s="13"/>
      <c r="H237" s="13"/>
      <c r="I237" s="13"/>
      <c r="J237" s="13" t="s">
        <v>47</v>
      </c>
      <c r="K237" s="20" t="s">
        <v>45</v>
      </c>
    </row>
    <row r="238" spans="1:11" ht="409.5" x14ac:dyDescent="0.25">
      <c r="A238" s="11" t="str">
        <f>xControls!D209</f>
        <v>RA.03</v>
      </c>
      <c r="B238" s="11" t="str">
        <f>xControls!A209</f>
        <v>Risk Assessment</v>
      </c>
      <c r="C238" s="10"/>
      <c r="D238" s="11">
        <f>xControls!B209</f>
        <v>0</v>
      </c>
      <c r="E238" s="11" t="str">
        <f>xControls!C209</f>
        <v>RA-3</v>
      </c>
      <c r="F238" s="12" t="str">
        <f>xControls!E209</f>
        <v>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v>
      </c>
      <c r="G238" s="13"/>
      <c r="H238" s="13"/>
      <c r="I238" s="13"/>
      <c r="J238" s="13" t="s">
        <v>47</v>
      </c>
      <c r="K238" s="20" t="s">
        <v>45</v>
      </c>
    </row>
    <row r="239" spans="1:11" ht="135" x14ac:dyDescent="0.25">
      <c r="A239" s="11" t="str">
        <f>xControls!D210</f>
        <v>RA.03.01</v>
      </c>
      <c r="B239" s="11" t="str">
        <f>xControls!A210</f>
        <v>Risk Assessment</v>
      </c>
      <c r="C239" s="10"/>
      <c r="D239" s="11">
        <f>xControls!B210</f>
        <v>0</v>
      </c>
      <c r="E239" s="11" t="str">
        <f>xControls!C210</f>
        <v>RA-3(1)</v>
      </c>
      <c r="F239" s="12" t="str">
        <f>xControls!E210</f>
        <v>(a)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v>
      </c>
      <c r="G239" s="13"/>
      <c r="H239" s="13"/>
      <c r="I239" s="13"/>
      <c r="J239" s="13" t="s">
        <v>47</v>
      </c>
      <c r="K239" s="20" t="s">
        <v>45</v>
      </c>
    </row>
    <row r="240" spans="1:11" ht="405" x14ac:dyDescent="0.25">
      <c r="A240" s="11" t="str">
        <f>xControls!D211</f>
        <v>RA.05</v>
      </c>
      <c r="B240" s="11" t="str">
        <f>xControls!A211</f>
        <v>Risk Assessment</v>
      </c>
      <c r="C240" s="10"/>
      <c r="D240" s="11">
        <f>xControls!B211</f>
        <v>0</v>
      </c>
      <c r="E240" s="11" t="str">
        <f>xControls!C211</f>
        <v>RA-5</v>
      </c>
      <c r="F240" s="12" t="str">
        <f>xControls!E211</f>
        <v>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v>
      </c>
      <c r="G240" s="13"/>
      <c r="H240" s="13"/>
      <c r="I240" s="13"/>
      <c r="J240" s="13" t="s">
        <v>47</v>
      </c>
      <c r="K240" s="20" t="s">
        <v>45</v>
      </c>
    </row>
    <row r="241" spans="1:11" ht="60" x14ac:dyDescent="0.25">
      <c r="A241" s="11" t="str">
        <f>xControls!D213</f>
        <v>RA.05.02</v>
      </c>
      <c r="B241" s="11" t="str">
        <f>xControls!A213</f>
        <v>Risk Assessment</v>
      </c>
      <c r="C241" s="10"/>
      <c r="D241" s="11">
        <f>xControls!B213</f>
        <v>0</v>
      </c>
      <c r="E241" s="11" t="str">
        <f>xControls!C213</f>
        <v>RA-5(2)</v>
      </c>
      <c r="F241" s="12" t="str">
        <f>xControls!E213</f>
        <v>Update the system vulnerabilities to be scanned [Selection (one or more): [Assignment: organization-defined frequency]; prior to a new scan; when new vulnerabilities are identified and reported].</v>
      </c>
      <c r="G241" s="13"/>
      <c r="H241" s="13"/>
      <c r="I241" s="13"/>
      <c r="J241" s="13" t="s">
        <v>47</v>
      </c>
      <c r="K241" s="20" t="s">
        <v>45</v>
      </c>
    </row>
    <row r="242" spans="1:11" ht="60" x14ac:dyDescent="0.25">
      <c r="A242" s="11" t="str">
        <f>xControls!D214</f>
        <v>RA.05.05</v>
      </c>
      <c r="B242" s="11" t="str">
        <f>xControls!A214</f>
        <v>Risk Assessment</v>
      </c>
      <c r="C242" s="10"/>
      <c r="D242" s="11">
        <f>xControls!B214</f>
        <v>0</v>
      </c>
      <c r="E242" s="11" t="str">
        <f>xControls!C214</f>
        <v>RA-5(5)</v>
      </c>
      <c r="F242" s="12" t="str">
        <f>xControls!E214</f>
        <v>Implement privileged access authorization to [Assignment: organization-defined system components] for [Assignment: organization-defined vulnerability scanning activities].</v>
      </c>
      <c r="G242" s="13"/>
      <c r="H242" s="13"/>
      <c r="I242" s="13"/>
      <c r="J242" s="13" t="s">
        <v>47</v>
      </c>
      <c r="K242" s="20" t="s">
        <v>45</v>
      </c>
    </row>
    <row r="243" spans="1:11" ht="45" x14ac:dyDescent="0.25">
      <c r="A243" s="11" t="str">
        <f>xControls!D212</f>
        <v>RA.05.11</v>
      </c>
      <c r="B243" s="11" t="str">
        <f>xControls!A212</f>
        <v>Risk Assessment</v>
      </c>
      <c r="C243" s="10"/>
      <c r="D243" s="11">
        <f>xControls!B212</f>
        <v>0</v>
      </c>
      <c r="E243" s="11" t="str">
        <f>xControls!C212</f>
        <v>RA-5(11)</v>
      </c>
      <c r="F243" s="12" t="str">
        <f>xControls!E212</f>
        <v>Establish a public reporting channel for receiving reports of vulnerabilities in organizational systems and system components.</v>
      </c>
      <c r="G243" s="13"/>
      <c r="H243" s="13"/>
      <c r="I243" s="13"/>
      <c r="J243" s="13" t="s">
        <v>47</v>
      </c>
      <c r="K243" s="20" t="s">
        <v>45</v>
      </c>
    </row>
    <row r="244" spans="1:11" ht="45" x14ac:dyDescent="0.25">
      <c r="A244" s="11" t="str">
        <f>xControls!D215</f>
        <v>RA.07</v>
      </c>
      <c r="B244" s="11" t="str">
        <f>xControls!A215</f>
        <v>Risk Assessment</v>
      </c>
      <c r="C244" s="10"/>
      <c r="D244" s="11">
        <f>xControls!B215</f>
        <v>0</v>
      </c>
      <c r="E244" s="11" t="str">
        <f>xControls!C215</f>
        <v>RA-7</v>
      </c>
      <c r="F244" s="12" t="str">
        <f>xControls!E215</f>
        <v>Respond to findings from security and privacy assessments, monitoring, and audits in accordance with organizational risk tolerance.</v>
      </c>
      <c r="G244" s="13"/>
      <c r="H244" s="13"/>
      <c r="I244" s="13"/>
      <c r="J244" s="13" t="s">
        <v>47</v>
      </c>
      <c r="K244" s="20" t="s">
        <v>45</v>
      </c>
    </row>
    <row r="245" spans="1:11" ht="23.25" customHeight="1" x14ac:dyDescent="0.25">
      <c r="A245" s="11" t="str">
        <f>xControls!D216</f>
        <v>RA.09</v>
      </c>
      <c r="B245" s="11" t="str">
        <f>xControls!A216</f>
        <v>Risk Assessment</v>
      </c>
      <c r="C245" s="10"/>
      <c r="D245" s="11">
        <f>xControls!B216</f>
        <v>0</v>
      </c>
      <c r="E245" s="11" t="str">
        <f>xControls!C216</f>
        <v>RA-9</v>
      </c>
      <c r="F245" s="12" t="str">
        <f>xControls!E216</f>
        <v>Identify critical system components and functions by performing a criticality analysis for [Assignment: organization-defined systems, system components, or system services] at [Assignment: organization-defined decision points in the system development life cycle].</v>
      </c>
      <c r="G245" s="13"/>
      <c r="H245" s="13"/>
      <c r="I245" s="13"/>
      <c r="J245" s="13" t="s">
        <v>47</v>
      </c>
      <c r="K245" s="20" t="s">
        <v>45</v>
      </c>
    </row>
    <row r="246" spans="1:11" hidden="1" x14ac:dyDescent="0.25">
      <c r="A246" s="15" t="s">
        <v>1814</v>
      </c>
      <c r="B246" s="15"/>
      <c r="C246" s="14"/>
      <c r="D246" s="15"/>
      <c r="E246" s="15"/>
      <c r="F246" s="16"/>
      <c r="G246" s="17"/>
      <c r="H246" s="17"/>
      <c r="I246" s="17"/>
      <c r="J246" s="17"/>
      <c r="K246" s="32"/>
    </row>
    <row r="247" spans="1:11" ht="405" x14ac:dyDescent="0.25">
      <c r="A247" s="11" t="str">
        <f>xControls!D217</f>
        <v>SA.01</v>
      </c>
      <c r="B247" s="11" t="str">
        <f>xControls!A217</f>
        <v>System and Services Acquisition</v>
      </c>
      <c r="C247" s="10" t="str">
        <f>xControls!A217</f>
        <v>System and Services Acquisition</v>
      </c>
      <c r="D247" s="11">
        <f>xControls!B217</f>
        <v>0</v>
      </c>
      <c r="E247" s="11" t="str">
        <f>xControls!C217</f>
        <v>SA-1</v>
      </c>
      <c r="F247" s="12" t="str">
        <f>xControls!E217</f>
        <v>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v>
      </c>
      <c r="G247" s="13"/>
      <c r="H247" s="13"/>
      <c r="I247" s="13"/>
      <c r="J247" s="13" t="s">
        <v>47</v>
      </c>
      <c r="K247" s="20" t="s">
        <v>45</v>
      </c>
    </row>
    <row r="248" spans="1:11" ht="150" x14ac:dyDescent="0.25">
      <c r="A248" s="11" t="str">
        <f>xControls!D222</f>
        <v>SA.02</v>
      </c>
      <c r="B248" s="11" t="str">
        <f>xControls!A222</f>
        <v>System and Services Acquisition</v>
      </c>
      <c r="C248" s="10"/>
      <c r="D248" s="11">
        <f>xControls!B222</f>
        <v>0</v>
      </c>
      <c r="E248" s="11" t="str">
        <f>xControls!C222</f>
        <v>SA-2</v>
      </c>
      <c r="F248" s="12" t="str">
        <f>xControls!E222</f>
        <v>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v>
      </c>
      <c r="G248" s="13"/>
      <c r="H248" s="13"/>
      <c r="I248" s="13"/>
      <c r="J248" s="13" t="s">
        <v>47</v>
      </c>
      <c r="K248" s="20" t="s">
        <v>45</v>
      </c>
    </row>
    <row r="249" spans="1:11" ht="180" x14ac:dyDescent="0.25">
      <c r="A249" s="11" t="str">
        <f>xControls!D224</f>
        <v>SA.03</v>
      </c>
      <c r="B249" s="11" t="str">
        <f>xControls!A224</f>
        <v>System and Services Acquisition</v>
      </c>
      <c r="C249" s="10"/>
      <c r="D249" s="11">
        <f>xControls!B224</f>
        <v>0</v>
      </c>
      <c r="E249" s="11" t="str">
        <f>xControls!C224</f>
        <v>SA-3</v>
      </c>
      <c r="F249" s="12" t="str">
        <f>xControls!E224</f>
        <v>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v>
      </c>
      <c r="G249" s="13"/>
      <c r="H249" s="13"/>
      <c r="I249" s="13"/>
      <c r="J249" s="13" t="s">
        <v>47</v>
      </c>
      <c r="K249" s="20" t="s">
        <v>45</v>
      </c>
    </row>
    <row r="250" spans="1:11" ht="315" x14ac:dyDescent="0.25">
      <c r="A250" s="11" t="str">
        <f>xControls!D225</f>
        <v>SA.04</v>
      </c>
      <c r="B250" s="11" t="str">
        <f>xControls!A225</f>
        <v>System and Services Acquisition</v>
      </c>
      <c r="C250" s="10"/>
      <c r="D250" s="11">
        <f>xControls!B225</f>
        <v>0</v>
      </c>
      <c r="E250" s="11" t="str">
        <f>xControls!C225</f>
        <v>SA-4</v>
      </c>
      <c r="F250" s="12" t="str">
        <f>xControls!E225</f>
        <v>Include the following requirements, descriptions, and criteria, explicitly or by reference, using [Selection (one or more): standardized contract language; [Assignment: organization-defined contract language]]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v>
      </c>
      <c r="G250" s="13"/>
      <c r="H250" s="13"/>
      <c r="I250" s="13"/>
      <c r="J250" s="13" t="s">
        <v>47</v>
      </c>
      <c r="K250" s="20" t="s">
        <v>45</v>
      </c>
    </row>
    <row r="251" spans="1:11" ht="60" x14ac:dyDescent="0.25">
      <c r="A251" s="11" t="str">
        <f>xControls!D226</f>
        <v>SA.04.01</v>
      </c>
      <c r="B251" s="11" t="str">
        <f>xControls!A226</f>
        <v>System and Services Acquisition</v>
      </c>
      <c r="C251" s="10"/>
      <c r="D251" s="11">
        <f>xControls!B226</f>
        <v>0</v>
      </c>
      <c r="E251" s="11" t="str">
        <f>xControls!C226</f>
        <v>SA-4(1)</v>
      </c>
      <c r="F251" s="12" t="str">
        <f>xControls!E226</f>
        <v>Require the developer of the system, system component, or system service to provide a description of the functional properties of the controls to be implemented.</v>
      </c>
      <c r="G251" s="13"/>
      <c r="H251" s="13"/>
      <c r="I251" s="13"/>
      <c r="J251" s="13" t="s">
        <v>47</v>
      </c>
      <c r="K251" s="20" t="s">
        <v>45</v>
      </c>
    </row>
    <row r="252" spans="1:11" ht="135" x14ac:dyDescent="0.25">
      <c r="A252" s="11" t="str">
        <f>xControls!D228</f>
        <v>SA.04.02</v>
      </c>
      <c r="B252" s="11" t="str">
        <f>xControls!A228</f>
        <v>System and Services Acquisition</v>
      </c>
      <c r="C252" s="10"/>
      <c r="D252" s="11">
        <f>xControls!B228</f>
        <v>0</v>
      </c>
      <c r="E252" s="11" t="str">
        <f>xControls!C228</f>
        <v>SA-4(2)</v>
      </c>
      <c r="F252" s="12" t="str">
        <f>xControls!E228</f>
        <v>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at [Assignment: organization-defined level of detail].</v>
      </c>
      <c r="G252" s="13"/>
      <c r="H252" s="13"/>
      <c r="I252" s="13"/>
      <c r="J252" s="13" t="s">
        <v>47</v>
      </c>
      <c r="K252" s="20" t="s">
        <v>45</v>
      </c>
    </row>
    <row r="253" spans="1:11" ht="60" x14ac:dyDescent="0.25">
      <c r="A253" s="11" t="str">
        <f>xControls!D229</f>
        <v>SA.04.09</v>
      </c>
      <c r="B253" s="11" t="str">
        <f>xControls!A229</f>
        <v>System and Services Acquisition</v>
      </c>
      <c r="C253" s="10"/>
      <c r="D253" s="11">
        <f>xControls!B229</f>
        <v>0</v>
      </c>
      <c r="E253" s="11" t="str">
        <f>xControls!C229</f>
        <v>SA-4(9)</v>
      </c>
      <c r="F253" s="12" t="str">
        <f>xControls!E229</f>
        <v>Require the developer of the system, system component, or system service to identify the functions, ports, protocols, and services intended for organizational use.</v>
      </c>
      <c r="G253" s="13"/>
      <c r="H253" s="13"/>
      <c r="I253" s="13"/>
      <c r="J253" s="13" t="s">
        <v>47</v>
      </c>
      <c r="K253" s="20" t="s">
        <v>45</v>
      </c>
    </row>
    <row r="254" spans="1:11" ht="60" x14ac:dyDescent="0.25">
      <c r="A254" s="11" t="str">
        <f>xControls!D227</f>
        <v>SA.04.10</v>
      </c>
      <c r="B254" s="11" t="str">
        <f>xControls!A227</f>
        <v>System and Services Acquisition</v>
      </c>
      <c r="C254" s="10"/>
      <c r="D254" s="11">
        <f>xControls!B227</f>
        <v>0</v>
      </c>
      <c r="E254" s="11" t="str">
        <f>xControls!C227</f>
        <v>SA-4(10)</v>
      </c>
      <c r="F254" s="12" t="str">
        <f>xControls!E227</f>
        <v>Employ only information technology products on the FIPS 201-approved products list for Personal Identity Verification (PIV) capability implemented within organizational systems.</v>
      </c>
      <c r="G254" s="13"/>
      <c r="H254" s="13"/>
      <c r="I254" s="13"/>
      <c r="J254" s="13" t="s">
        <v>47</v>
      </c>
      <c r="K254" s="20" t="s">
        <v>45</v>
      </c>
    </row>
    <row r="255" spans="1:11" ht="409.5" x14ac:dyDescent="0.25">
      <c r="A255" s="11" t="str">
        <f>xControls!D230</f>
        <v>SA.05</v>
      </c>
      <c r="B255" s="11" t="str">
        <f>xControls!A230</f>
        <v>System and Services Acquisition</v>
      </c>
      <c r="C255" s="10"/>
      <c r="D255" s="11">
        <f>xControls!B230</f>
        <v>0</v>
      </c>
      <c r="E255" s="11" t="str">
        <f>xControls!C230</f>
        <v>SA-5</v>
      </c>
      <c r="F255" s="12" t="str">
        <f>xControls!E230</f>
        <v>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v>
      </c>
      <c r="G255" s="13"/>
      <c r="H255" s="13"/>
      <c r="I255" s="13"/>
      <c r="J255" s="13" t="s">
        <v>47</v>
      </c>
      <c r="K255" s="20" t="s">
        <v>45</v>
      </c>
    </row>
    <row r="256" spans="1:11" ht="90" x14ac:dyDescent="0.25">
      <c r="A256" s="11" t="str">
        <f>xControls!D231</f>
        <v>SA.08</v>
      </c>
      <c r="B256" s="11" t="str">
        <f>xControls!A231</f>
        <v>System and Services Acquisition</v>
      </c>
      <c r="C256" s="10"/>
      <c r="D256" s="11">
        <f>xControls!B231</f>
        <v>0</v>
      </c>
      <c r="E256" s="11" t="str">
        <f>xControls!C231</f>
        <v>SA-8</v>
      </c>
      <c r="F256" s="12" t="str">
        <f>xControls!E231</f>
        <v>Apply the following systems security and privacy engineering principles in the specification, design, development, implementation, and modification of the system and system components: [Assignment: organization-defined systems security and privacy engineering principles].</v>
      </c>
      <c r="G256" s="13"/>
      <c r="H256" s="13"/>
      <c r="I256" s="13"/>
      <c r="J256" s="13" t="s">
        <v>47</v>
      </c>
      <c r="K256" s="20" t="s">
        <v>45</v>
      </c>
    </row>
    <row r="257" spans="1:11" ht="180" x14ac:dyDescent="0.25">
      <c r="A257" s="11" t="str">
        <f>xControls!D232</f>
        <v>SA.09</v>
      </c>
      <c r="B257" s="11" t="str">
        <f>xControls!A232</f>
        <v>System and Services Acquisition</v>
      </c>
      <c r="C257" s="10"/>
      <c r="D257" s="11">
        <f>xControls!B232</f>
        <v>0</v>
      </c>
      <c r="E257" s="11" t="str">
        <f>xControls!C232</f>
        <v>SA-9</v>
      </c>
      <c r="F257" s="12" t="str">
        <f>xControls!E232</f>
        <v>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v>
      </c>
      <c r="G257" s="13"/>
      <c r="H257" s="13"/>
      <c r="I257" s="13"/>
      <c r="J257" s="13" t="s">
        <v>47</v>
      </c>
      <c r="K257" s="20" t="s">
        <v>45</v>
      </c>
    </row>
    <row r="258" spans="1:11" ht="75" x14ac:dyDescent="0.25">
      <c r="A258" s="11" t="str">
        <f>xControls!D233</f>
        <v>SA.09.02</v>
      </c>
      <c r="B258" s="11" t="str">
        <f>xControls!A233</f>
        <v>System and Services Acquisition</v>
      </c>
      <c r="C258" s="10"/>
      <c r="D258" s="11">
        <f>xControls!B233</f>
        <v>0</v>
      </c>
      <c r="E258" s="11" t="str">
        <f>xControls!C233</f>
        <v>SA-9(2)</v>
      </c>
      <c r="F258" s="12" t="str">
        <f>xControls!E233</f>
        <v>Require providers of the following external system services to identify the functions, ports, protocols, and other services required for the use of such services: [Assignment: organization-defined external system services].</v>
      </c>
      <c r="G258" s="13"/>
      <c r="H258" s="13"/>
      <c r="I258" s="13"/>
      <c r="J258" s="13" t="s">
        <v>47</v>
      </c>
      <c r="K258" s="20" t="s">
        <v>45</v>
      </c>
    </row>
    <row r="259" spans="1:11" ht="270" x14ac:dyDescent="0.25">
      <c r="A259" s="11" t="str">
        <f>xControls!D218</f>
        <v>SA.10</v>
      </c>
      <c r="B259" s="11" t="str">
        <f>xControls!A218</f>
        <v>System and Services Acquisition</v>
      </c>
      <c r="C259" s="10"/>
      <c r="D259" s="11">
        <f>xControls!B218</f>
        <v>0</v>
      </c>
      <c r="E259" s="11" t="str">
        <f>xControls!C218</f>
        <v>SA-10</v>
      </c>
      <c r="F259" s="12" t="str">
        <f>xControls!E218</f>
        <v>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v>
      </c>
      <c r="G259" s="13"/>
      <c r="H259" s="13"/>
      <c r="I259" s="13"/>
      <c r="J259" s="13" t="s">
        <v>47</v>
      </c>
      <c r="K259" s="20" t="s">
        <v>45</v>
      </c>
    </row>
    <row r="260" spans="1:11" ht="240" x14ac:dyDescent="0.25">
      <c r="A260" s="11" t="str">
        <f>xControls!D219</f>
        <v>SA.11</v>
      </c>
      <c r="B260" s="11" t="str">
        <f>xControls!A219</f>
        <v>System and Services Acquisition</v>
      </c>
      <c r="C260" s="10"/>
      <c r="D260" s="11">
        <f>xControls!B219</f>
        <v>0</v>
      </c>
      <c r="E260" s="11" t="str">
        <f>xControls!C219</f>
        <v>SA-11</v>
      </c>
      <c r="F260" s="12" t="str">
        <f>xControls!E219</f>
        <v>Require the developer of the system, system component, or system service, at all post-design stages of the system development life cycle, to:
a. Develop and implement a plan for ongoing security and privacy control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v>
      </c>
      <c r="G260" s="13"/>
      <c r="H260" s="13"/>
      <c r="I260" s="13"/>
      <c r="J260" s="13" t="s">
        <v>47</v>
      </c>
      <c r="K260" s="20" t="s">
        <v>45</v>
      </c>
    </row>
    <row r="261" spans="1:11" ht="300" x14ac:dyDescent="0.25">
      <c r="A261" s="11" t="str">
        <f>xControls!D220</f>
        <v>SA.15</v>
      </c>
      <c r="B261" s="11" t="str">
        <f>xControls!A220</f>
        <v>System and Services Acquisition</v>
      </c>
      <c r="C261" s="10"/>
      <c r="D261" s="11">
        <f>xControls!B220</f>
        <v>0</v>
      </c>
      <c r="E261" s="11" t="str">
        <f>xControls!C220</f>
        <v>SA-15</v>
      </c>
      <c r="F261" s="12" t="str">
        <f>xControls!E220</f>
        <v>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v>
      </c>
      <c r="G261" s="13"/>
      <c r="H261" s="13"/>
      <c r="I261" s="13"/>
      <c r="J261" s="13" t="s">
        <v>47</v>
      </c>
      <c r="K261" s="20" t="s">
        <v>45</v>
      </c>
    </row>
    <row r="262" spans="1:11" ht="150" x14ac:dyDescent="0.25">
      <c r="A262" s="11" t="str">
        <f>xControls!D221</f>
        <v>SA.15.03</v>
      </c>
      <c r="B262" s="11" t="str">
        <f>xControls!A221</f>
        <v>System and Services Acquisition</v>
      </c>
      <c r="C262" s="10"/>
      <c r="D262" s="11">
        <f>xControls!B221</f>
        <v>0</v>
      </c>
      <c r="E262" s="11" t="str">
        <f>xControls!C221</f>
        <v>SA-15(3)</v>
      </c>
      <c r="F262" s="12" t="str">
        <f>xControls!E221</f>
        <v>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v>
      </c>
      <c r="G262" s="13"/>
      <c r="H262" s="13"/>
      <c r="I262" s="13"/>
      <c r="J262" s="13" t="s">
        <v>47</v>
      </c>
      <c r="K262" s="20" t="s">
        <v>45</v>
      </c>
    </row>
    <row r="263" spans="1:11" ht="25.5" customHeight="1" x14ac:dyDescent="0.25">
      <c r="A263" s="11" t="str">
        <f>xControls!D223</f>
        <v>SA.22</v>
      </c>
      <c r="B263" s="11" t="str">
        <f>xControls!A223</f>
        <v>System and Services Acquisition</v>
      </c>
      <c r="C263" s="10"/>
      <c r="D263" s="11">
        <f>xControls!B223</f>
        <v>0</v>
      </c>
      <c r="E263" s="11" t="str">
        <f>xControls!C223</f>
        <v>SA-22</v>
      </c>
      <c r="F263" s="12" t="str">
        <f>xControls!E223</f>
        <v>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v>
      </c>
      <c r="G263" s="13"/>
      <c r="H263" s="13"/>
      <c r="I263" s="13"/>
      <c r="J263" s="13" t="s">
        <v>47</v>
      </c>
      <c r="K263" s="20" t="s">
        <v>45</v>
      </c>
    </row>
    <row r="264" spans="1:11" hidden="1" x14ac:dyDescent="0.25">
      <c r="A264" s="15" t="s">
        <v>1824</v>
      </c>
      <c r="B264" s="15"/>
      <c r="C264" s="10"/>
      <c r="D264" s="15"/>
      <c r="E264" s="15"/>
      <c r="F264" s="16"/>
      <c r="G264" s="17"/>
      <c r="H264" s="17"/>
      <c r="I264" s="17"/>
      <c r="J264" s="17"/>
      <c r="K264" s="32"/>
    </row>
    <row r="265" spans="1:11" ht="409.5" x14ac:dyDescent="0.25">
      <c r="A265" s="11" t="str">
        <f>xControls!D234</f>
        <v>SC.01</v>
      </c>
      <c r="B265" s="11" t="str">
        <f>xControls!A234</f>
        <v>System and Communications Protecction</v>
      </c>
      <c r="C265" s="10" t="str">
        <f>xControls!A234</f>
        <v>System and Communications Protecction</v>
      </c>
      <c r="D265" s="11">
        <f>xControls!B234</f>
        <v>0</v>
      </c>
      <c r="E265" s="11" t="str">
        <f>xControls!C234</f>
        <v>SC-1</v>
      </c>
      <c r="F265" s="12" t="str">
        <f>xControls!E234</f>
        <v>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v>
      </c>
      <c r="G265" s="13"/>
      <c r="H265" s="13"/>
      <c r="I265" s="13"/>
      <c r="J265" s="13" t="s">
        <v>47</v>
      </c>
      <c r="K265" s="20" t="s">
        <v>45</v>
      </c>
    </row>
    <row r="266" spans="1:11" ht="45" x14ac:dyDescent="0.25">
      <c r="A266" s="11" t="str">
        <f>xControls!D241</f>
        <v>SC.02</v>
      </c>
      <c r="B266" s="11" t="str">
        <f>xControls!A241</f>
        <v>System and Communications Protecction</v>
      </c>
      <c r="C266" s="10"/>
      <c r="D266" s="11">
        <f>xControls!B241</f>
        <v>0</v>
      </c>
      <c r="E266" s="11" t="str">
        <f>xControls!C241</f>
        <v>SC-2</v>
      </c>
      <c r="F266" s="12" t="str">
        <f>xControls!E241</f>
        <v>Separate user functionality, including user interface services, from system management functionality.</v>
      </c>
      <c r="G266" s="13"/>
      <c r="H266" s="13"/>
      <c r="I266" s="13"/>
      <c r="J266" s="13" t="s">
        <v>47</v>
      </c>
      <c r="K266" s="20" t="s">
        <v>45</v>
      </c>
    </row>
    <row r="267" spans="1:11" ht="45" x14ac:dyDescent="0.25">
      <c r="A267" s="11" t="str">
        <f>xControls!D249</f>
        <v>SC.04</v>
      </c>
      <c r="B267" s="11" t="str">
        <f>xControls!A249</f>
        <v>System and Communications Protecction</v>
      </c>
      <c r="C267" s="10"/>
      <c r="D267" s="11">
        <f>xControls!B249</f>
        <v>0</v>
      </c>
      <c r="E267" s="11" t="str">
        <f>xControls!C249</f>
        <v>SC-4</v>
      </c>
      <c r="F267" s="12" t="str">
        <f>xControls!E249</f>
        <v>Prevent unauthorized and unintended information transfer via shared system resources.</v>
      </c>
      <c r="G267" s="13"/>
      <c r="H267" s="13"/>
      <c r="I267" s="13"/>
      <c r="J267" s="13" t="s">
        <v>47</v>
      </c>
      <c r="K267" s="20" t="s">
        <v>45</v>
      </c>
    </row>
    <row r="268" spans="1:11" ht="105" x14ac:dyDescent="0.25">
      <c r="A268" s="11" t="str">
        <f>xControls!D250</f>
        <v>SC.05</v>
      </c>
      <c r="B268" s="11" t="str">
        <f>xControls!A250</f>
        <v>System and Communications Protecction</v>
      </c>
      <c r="C268" s="10"/>
      <c r="D268" s="11">
        <f>xControls!B250</f>
        <v>0</v>
      </c>
      <c r="E268" s="11" t="str">
        <f>xControls!C250</f>
        <v>SC-5</v>
      </c>
      <c r="F268" s="12" t="str">
        <f>xControls!E250</f>
        <v>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v>
      </c>
      <c r="G268" s="13"/>
      <c r="H268" s="13"/>
      <c r="I268" s="13"/>
      <c r="J268" s="13" t="s">
        <v>47</v>
      </c>
      <c r="K268" s="20" t="s">
        <v>45</v>
      </c>
    </row>
    <row r="269" spans="1:11" ht="165" x14ac:dyDescent="0.25">
      <c r="A269" s="11" t="str">
        <f>xControls!D251</f>
        <v>SC.07</v>
      </c>
      <c r="B269" s="11" t="str">
        <f>xControls!A251</f>
        <v>System and Communications Protecction</v>
      </c>
      <c r="C269" s="10"/>
      <c r="D269" s="11">
        <f>xControls!B251</f>
        <v>0</v>
      </c>
      <c r="E269" s="11" t="str">
        <f>xControls!C251</f>
        <v>SC-7</v>
      </c>
      <c r="F269" s="12" t="str">
        <f>xControls!E251</f>
        <v>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v>
      </c>
      <c r="G269" s="13"/>
      <c r="H269" s="13"/>
      <c r="I269" s="13"/>
      <c r="J269" s="13" t="s">
        <v>47</v>
      </c>
      <c r="K269" s="20" t="s">
        <v>45</v>
      </c>
    </row>
    <row r="270" spans="1:11" ht="45" x14ac:dyDescent="0.25">
      <c r="A270" s="11" t="str">
        <f>xControls!D252</f>
        <v>SC.07.03</v>
      </c>
      <c r="B270" s="11" t="str">
        <f>xControls!A252</f>
        <v>System and Communications Protecction</v>
      </c>
      <c r="C270" s="10"/>
      <c r="D270" s="11">
        <f>xControls!B252</f>
        <v>0</v>
      </c>
      <c r="E270" s="11" t="str">
        <f>xControls!C252</f>
        <v>SC-7(3)</v>
      </c>
      <c r="F270" s="12" t="str">
        <f>xControls!E252</f>
        <v>Limit the number of external network connections to the system.</v>
      </c>
      <c r="G270" s="13"/>
      <c r="H270" s="13"/>
      <c r="I270" s="13"/>
      <c r="J270" s="13" t="s">
        <v>47</v>
      </c>
      <c r="K270" s="20" t="s">
        <v>45</v>
      </c>
    </row>
    <row r="271" spans="1:11" ht="300" x14ac:dyDescent="0.25">
      <c r="A271" s="11" t="str">
        <f>xControls!D253</f>
        <v>SC.07.04</v>
      </c>
      <c r="B271" s="11" t="str">
        <f>xControls!A253</f>
        <v>System and Communications Protecction</v>
      </c>
      <c r="C271" s="10"/>
      <c r="D271" s="11">
        <f>xControls!B253</f>
        <v>0</v>
      </c>
      <c r="E271" s="11" t="str">
        <f>xControls!C253</f>
        <v>SC-7(4)</v>
      </c>
      <c r="F271" s="12" t="str">
        <f>xControls!E253</f>
        <v>(a)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v>
      </c>
      <c r="G271" s="13"/>
      <c r="H271" s="13"/>
      <c r="I271" s="13"/>
      <c r="J271" s="13" t="s">
        <v>47</v>
      </c>
      <c r="K271" s="20" t="s">
        <v>45</v>
      </c>
    </row>
    <row r="272" spans="1:11" ht="60" x14ac:dyDescent="0.25">
      <c r="A272" s="11" t="str">
        <f>xControls!D254</f>
        <v>SC.07.05</v>
      </c>
      <c r="B272" s="11" t="str">
        <f>xControls!A254</f>
        <v>System and Communications Protecction</v>
      </c>
      <c r="C272" s="10"/>
      <c r="D272" s="11">
        <f>xControls!B254</f>
        <v>0</v>
      </c>
      <c r="E272" s="11" t="str">
        <f>xControls!C254</f>
        <v>SC-7(5)</v>
      </c>
      <c r="F272" s="12" t="str">
        <f>xControls!E254</f>
        <v>Deny network communications traffic by default and allow network communications traffic by exception [Selection (one or more): at managed interfaces; for [Assignment: organization-defined systems]].</v>
      </c>
      <c r="G272" s="13"/>
      <c r="H272" s="13"/>
      <c r="I272" s="13"/>
      <c r="J272" s="13" t="s">
        <v>47</v>
      </c>
      <c r="K272" s="20" t="s">
        <v>45</v>
      </c>
    </row>
    <row r="273" spans="1:11" ht="60" x14ac:dyDescent="0.25">
      <c r="A273" s="11" t="str">
        <f>xControls!D255</f>
        <v>SC.07.07</v>
      </c>
      <c r="B273" s="11" t="str">
        <f>xControls!A255</f>
        <v>System and Communications Protecction</v>
      </c>
      <c r="C273" s="10"/>
      <c r="D273" s="11">
        <f>xControls!B255</f>
        <v>0</v>
      </c>
      <c r="E273" s="11" t="str">
        <f>xControls!C255</f>
        <v>SC-7(7)</v>
      </c>
      <c r="F273" s="12" t="str">
        <f>xControls!E255</f>
        <v>Prevent split tunneling for remote devices connecting to organizational systems unless the split tunnel is securely provisioned using [Assignment: organization-defined safeguards].</v>
      </c>
      <c r="G273" s="13"/>
      <c r="H273" s="13"/>
      <c r="I273" s="13"/>
      <c r="J273" s="13" t="s">
        <v>47</v>
      </c>
      <c r="K273" s="20" t="s">
        <v>45</v>
      </c>
    </row>
    <row r="274" spans="1:11" ht="60" x14ac:dyDescent="0.25">
      <c r="A274" s="11" t="str">
        <f>xControls!D256</f>
        <v>SC.07.08</v>
      </c>
      <c r="B274" s="11" t="str">
        <f>xControls!A256</f>
        <v>System and Communications Protecction</v>
      </c>
      <c r="C274" s="10"/>
      <c r="D274" s="11">
        <f>xControls!B256</f>
        <v>0</v>
      </c>
      <c r="E274" s="11" t="str">
        <f>xControls!C256</f>
        <v>SC-7(8)</v>
      </c>
      <c r="F274" s="12" t="str">
        <f>xControls!E256</f>
        <v>Route [Assignment: organization-defined internal communications traffic] to [Assignment: organization-defined external networks] through authenticated proxy servers at managed interfaces.</v>
      </c>
      <c r="G274" s="13"/>
      <c r="H274" s="13"/>
      <c r="I274" s="13"/>
      <c r="J274" s="13" t="s">
        <v>47</v>
      </c>
      <c r="K274" s="20" t="s">
        <v>45</v>
      </c>
    </row>
    <row r="275" spans="1:11" ht="45" x14ac:dyDescent="0.25">
      <c r="A275" s="11" t="str">
        <f>xControls!D257</f>
        <v>SC.08</v>
      </c>
      <c r="B275" s="11" t="str">
        <f>xControls!A257</f>
        <v>System and Communications Protecction</v>
      </c>
      <c r="C275" s="10"/>
      <c r="D275" s="11">
        <f>xControls!B257</f>
        <v>0</v>
      </c>
      <c r="E275" s="11" t="str">
        <f>xControls!C257</f>
        <v>SC-8</v>
      </c>
      <c r="F275" s="12" t="str">
        <f>xControls!E257</f>
        <v>Protect the [Selection (one or more): confidentiality; integrity] of transmitted information.</v>
      </c>
      <c r="G275" s="13"/>
      <c r="H275" s="13"/>
      <c r="I275" s="13"/>
      <c r="J275" s="13" t="s">
        <v>47</v>
      </c>
      <c r="K275" s="20" t="s">
        <v>45</v>
      </c>
    </row>
    <row r="276" spans="1:11" ht="60" x14ac:dyDescent="0.25">
      <c r="A276" s="11" t="str">
        <f>xControls!D258</f>
        <v>SC.08.01</v>
      </c>
      <c r="B276" s="11" t="str">
        <f>xControls!A258</f>
        <v>System and Communications Protecction</v>
      </c>
      <c r="C276" s="10"/>
      <c r="D276" s="11">
        <f>xControls!B258</f>
        <v>0</v>
      </c>
      <c r="E276" s="11" t="str">
        <f>xControls!C258</f>
        <v>SC-8(1)</v>
      </c>
      <c r="F276" s="12" t="str">
        <f>xControls!E258</f>
        <v>Implement cryptographic mechanisms to [Selection (one or more): prevent unauthorized disclosure of information; detect changes to information] during transmission.</v>
      </c>
      <c r="G276" s="13"/>
      <c r="H276" s="13"/>
      <c r="I276" s="13"/>
      <c r="J276" s="13" t="s">
        <v>47</v>
      </c>
      <c r="K276" s="20" t="s">
        <v>45</v>
      </c>
    </row>
    <row r="277" spans="1:11" ht="60" x14ac:dyDescent="0.25">
      <c r="A277" s="11" t="str">
        <f>xControls!D235</f>
        <v>SC.10</v>
      </c>
      <c r="B277" s="11" t="str">
        <f>xControls!A235</f>
        <v>System and Communications Protecction</v>
      </c>
      <c r="C277" s="10"/>
      <c r="D277" s="11">
        <f>xControls!B235</f>
        <v>0</v>
      </c>
      <c r="E277" s="11" t="str">
        <f>xControls!C235</f>
        <v>SC-10</v>
      </c>
      <c r="F277" s="12" t="str">
        <f>xControls!E235</f>
        <v>Terminate the network connection associated with a communications session at the end of the session or after [Assignment: organization-defined time period] of inactivity.</v>
      </c>
      <c r="G277" s="13"/>
      <c r="H277" s="13"/>
      <c r="I277" s="13"/>
      <c r="J277" s="13" t="s">
        <v>47</v>
      </c>
      <c r="K277" s="20" t="s">
        <v>45</v>
      </c>
    </row>
    <row r="278" spans="1:11" ht="90" x14ac:dyDescent="0.25">
      <c r="A278" s="11" t="str">
        <f>xControls!D236</f>
        <v>SC.12</v>
      </c>
      <c r="B278" s="11" t="str">
        <f>xControls!A236</f>
        <v>System and Communications Protecction</v>
      </c>
      <c r="C278" s="10"/>
      <c r="D278" s="11">
        <f>xControls!B236</f>
        <v>0</v>
      </c>
      <c r="E278" s="11" t="str">
        <f>xControls!C236</f>
        <v>SC-12</v>
      </c>
      <c r="F278" s="12" t="str">
        <f>xControls!E236</f>
        <v>Establish and manage cryptographic keys when cryptography is employed within the system in accordance with the following key management requirements: [Assignment: organization-defined requirements for key generation, distribution, storage, access, and destruction].</v>
      </c>
      <c r="G278" s="13"/>
      <c r="H278" s="13"/>
      <c r="I278" s="13"/>
      <c r="J278" s="13" t="s">
        <v>47</v>
      </c>
      <c r="K278" s="20" t="s">
        <v>45</v>
      </c>
    </row>
    <row r="279" spans="1:11" ht="90" x14ac:dyDescent="0.25">
      <c r="A279" s="11" t="str">
        <f>xControls!D237</f>
        <v>SC.13</v>
      </c>
      <c r="B279" s="11" t="str">
        <f>xControls!A237</f>
        <v>System and Communications Protecction</v>
      </c>
      <c r="C279" s="10"/>
      <c r="D279" s="11">
        <f>xControls!B237</f>
        <v>0</v>
      </c>
      <c r="E279" s="11" t="str">
        <f>xControls!C237</f>
        <v>SC-13</v>
      </c>
      <c r="F279" s="12" t="str">
        <f>xControls!E237</f>
        <v>a. Determine the [Assignment: organization-defined cryptographic uses]; and
b. Implement the following types of cryptography required for each specified cryptographic use: [Assignment: organization-defined types of cryptography for each specified cryptographic use].</v>
      </c>
      <c r="G279" s="13"/>
      <c r="H279" s="13"/>
      <c r="I279" s="13"/>
      <c r="J279" s="13" t="s">
        <v>47</v>
      </c>
      <c r="K279" s="20" t="s">
        <v>45</v>
      </c>
    </row>
    <row r="280" spans="1:11" ht="105" x14ac:dyDescent="0.25">
      <c r="A280" s="11" t="str">
        <f>xControls!D238</f>
        <v>SC.15</v>
      </c>
      <c r="B280" s="11" t="str">
        <f>xControls!A238</f>
        <v>System and Communications Protecction</v>
      </c>
      <c r="C280" s="10"/>
      <c r="D280" s="11">
        <f>xControls!B238</f>
        <v>0</v>
      </c>
      <c r="E280" s="11" t="str">
        <f>xControls!C238</f>
        <v>SC-15</v>
      </c>
      <c r="F280" s="12" t="str">
        <f>xControls!E238</f>
        <v>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v>
      </c>
      <c r="G280" s="13"/>
      <c r="H280" s="13"/>
      <c r="I280" s="13"/>
      <c r="J280" s="13" t="s">
        <v>47</v>
      </c>
      <c r="K280" s="20" t="s">
        <v>45</v>
      </c>
    </row>
    <row r="281" spans="1:11" ht="90" x14ac:dyDescent="0.25">
      <c r="A281" s="11" t="str">
        <f>xControls!D239</f>
        <v>SC.17</v>
      </c>
      <c r="B281" s="11" t="str">
        <f>xControls!A239</f>
        <v>System and Communications Protecction</v>
      </c>
      <c r="C281" s="10"/>
      <c r="D281" s="11">
        <f>xControls!B239</f>
        <v>0</v>
      </c>
      <c r="E281" s="11" t="str">
        <f>xControls!C239</f>
        <v>SC-17</v>
      </c>
      <c r="F281" s="12" t="str">
        <f>xControls!E239</f>
        <v>a. Issue public key certificates under an [Assignment: organization-defined certificate policy] or obtain public key certificates from an approved service provider; and
b. Include only approved trust anchors in trust stores or certificate stores managed by the organization.</v>
      </c>
      <c r="G281" s="13"/>
      <c r="H281" s="13"/>
      <c r="I281" s="13"/>
      <c r="J281" s="13" t="s">
        <v>47</v>
      </c>
      <c r="K281" s="20" t="s">
        <v>45</v>
      </c>
    </row>
    <row r="282" spans="1:11" ht="60" x14ac:dyDescent="0.25">
      <c r="A282" s="11" t="str">
        <f>xControls!D240</f>
        <v>SC.18</v>
      </c>
      <c r="B282" s="11" t="str">
        <f>xControls!A240</f>
        <v>System and Communications Protecction</v>
      </c>
      <c r="C282" s="10"/>
      <c r="D282" s="11">
        <f>xControls!B240</f>
        <v>0</v>
      </c>
      <c r="E282" s="11" t="str">
        <f>xControls!C240</f>
        <v>SC-18</v>
      </c>
      <c r="F282" s="12" t="str">
        <f>xControls!E240</f>
        <v>a. Define acceptable and unacceptable mobile code and mobile code technologies; and
b. Authorize, monitor, and control the use of mobile code within the system.</v>
      </c>
      <c r="G282" s="13"/>
      <c r="H282" s="13"/>
      <c r="I282" s="13"/>
      <c r="J282" s="13" t="s">
        <v>47</v>
      </c>
      <c r="K282" s="20" t="s">
        <v>45</v>
      </c>
    </row>
    <row r="283" spans="1:11" ht="165" x14ac:dyDescent="0.25">
      <c r="A283" s="11" t="str">
        <f>xControls!D242</f>
        <v>SC.20</v>
      </c>
      <c r="B283" s="11" t="str">
        <f>xControls!A242</f>
        <v>System and Communications Protecction</v>
      </c>
      <c r="C283" s="10"/>
      <c r="D283" s="11">
        <f>xControls!B242</f>
        <v>0</v>
      </c>
      <c r="E283" s="11" t="str">
        <f>xControls!C242</f>
        <v>SC-20</v>
      </c>
      <c r="F283" s="12" t="str">
        <f>xControls!E242</f>
        <v>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v>
      </c>
      <c r="G283" s="13"/>
      <c r="H283" s="13"/>
      <c r="I283" s="13"/>
      <c r="J283" s="13" t="s">
        <v>47</v>
      </c>
      <c r="K283" s="20" t="s">
        <v>45</v>
      </c>
    </row>
    <row r="284" spans="1:11" ht="60" x14ac:dyDescent="0.25">
      <c r="A284" s="11" t="str">
        <f>xControls!D243</f>
        <v>SC.21</v>
      </c>
      <c r="B284" s="11" t="str">
        <f>xControls!A243</f>
        <v>System and Communications Protecction</v>
      </c>
      <c r="C284" s="10"/>
      <c r="D284" s="11">
        <f>xControls!B243</f>
        <v>0</v>
      </c>
      <c r="E284" s="11" t="str">
        <f>xControls!C243</f>
        <v>SC-21</v>
      </c>
      <c r="F284" s="12" t="str">
        <f>xControls!E243</f>
        <v>Request and perform data origin authentication and data integrity verification on the name/address resolution responses the system receives from authoritative sources.</v>
      </c>
      <c r="G284" s="13"/>
      <c r="H284" s="13"/>
      <c r="I284" s="13"/>
      <c r="J284" s="13" t="s">
        <v>47</v>
      </c>
      <c r="K284" s="20" t="s">
        <v>45</v>
      </c>
    </row>
    <row r="285" spans="1:11" ht="60" x14ac:dyDescent="0.25">
      <c r="A285" s="11" t="str">
        <f>xControls!D244</f>
        <v>SC.22</v>
      </c>
      <c r="B285" s="11" t="str">
        <f>xControls!A244</f>
        <v>System and Communications Protecction</v>
      </c>
      <c r="C285" s="10"/>
      <c r="D285" s="11">
        <f>xControls!B244</f>
        <v>0</v>
      </c>
      <c r="E285" s="11" t="str">
        <f>xControls!C244</f>
        <v>SC-22</v>
      </c>
      <c r="F285" s="12" t="str">
        <f>xControls!E244</f>
        <v>Ensure the systems that collectively provide name/address resolution service for an organization are fault-tolerant and implement internal and external role separation.</v>
      </c>
      <c r="G285" s="13"/>
      <c r="H285" s="13"/>
      <c r="I285" s="13"/>
      <c r="J285" s="13" t="s">
        <v>47</v>
      </c>
      <c r="K285" s="20" t="s">
        <v>45</v>
      </c>
    </row>
    <row r="286" spans="1:11" ht="45" x14ac:dyDescent="0.25">
      <c r="A286" s="11" t="str">
        <f>xControls!D245</f>
        <v>SC.23</v>
      </c>
      <c r="B286" s="11" t="str">
        <f>xControls!A245</f>
        <v>System and Communications Protecction</v>
      </c>
      <c r="C286" s="10"/>
      <c r="D286" s="11">
        <f>xControls!B245</f>
        <v>0</v>
      </c>
      <c r="E286" s="11" t="str">
        <f>xControls!C245</f>
        <v>SC-23</v>
      </c>
      <c r="F286" s="12" t="str">
        <f>xControls!E245</f>
        <v>Protect the authenticity of communications sessions.</v>
      </c>
      <c r="G286" s="13"/>
      <c r="H286" s="13"/>
      <c r="I286" s="13"/>
      <c r="J286" s="13" t="s">
        <v>47</v>
      </c>
      <c r="K286" s="20" t="s">
        <v>45</v>
      </c>
    </row>
    <row r="287" spans="1:11" ht="60" x14ac:dyDescent="0.25">
      <c r="A287" s="11" t="str">
        <f>xControls!D246</f>
        <v>SC.28</v>
      </c>
      <c r="B287" s="11" t="str">
        <f>xControls!A246</f>
        <v>System and Communications Protecction</v>
      </c>
      <c r="C287" s="10"/>
      <c r="D287" s="11">
        <f>xControls!B246</f>
        <v>0</v>
      </c>
      <c r="E287" s="11" t="str">
        <f>xControls!C246</f>
        <v>SC-28</v>
      </c>
      <c r="F287" s="12" t="str">
        <f>xControls!E246</f>
        <v>Protect the [Selection (one or more): confidentiality; integrity] of the following information at rest: [Assignment: organization-defined information at rest].</v>
      </c>
      <c r="G287" s="13"/>
      <c r="H287" s="13"/>
      <c r="I287" s="13"/>
      <c r="J287" s="13" t="s">
        <v>47</v>
      </c>
      <c r="K287" s="20" t="s">
        <v>45</v>
      </c>
    </row>
    <row r="288" spans="1:11" ht="75" x14ac:dyDescent="0.25">
      <c r="A288" s="11" t="str">
        <f>xControls!D247</f>
        <v>SC.28.01</v>
      </c>
      <c r="B288" s="11" t="str">
        <f>xControls!A247</f>
        <v>System and Communications Protecction</v>
      </c>
      <c r="C288" s="10"/>
      <c r="D288" s="11">
        <f>xControls!B247</f>
        <v>0</v>
      </c>
      <c r="E288" s="11" t="str">
        <f>xControls!C247</f>
        <v>SC-28(1)</v>
      </c>
      <c r="F288" s="12" t="str">
        <f>xControls!E247</f>
        <v>Implement cryptographic mechanisms to prevent unauthorized disclosure and modification of the following information at rest on [Assignment: organization-defined system components or media]: [Assignment: organization-defined information].</v>
      </c>
      <c r="G288" s="13"/>
      <c r="H288" s="13"/>
      <c r="I288" s="13"/>
      <c r="J288" s="13" t="s">
        <v>47</v>
      </c>
      <c r="K288" s="20" t="s">
        <v>45</v>
      </c>
    </row>
    <row r="289" spans="1:11" ht="25.5" customHeight="1" x14ac:dyDescent="0.25">
      <c r="A289" s="11" t="str">
        <f>xControls!D248</f>
        <v>SC.39</v>
      </c>
      <c r="B289" s="11" t="str">
        <f>xControls!A248</f>
        <v>System and Communications Protecction</v>
      </c>
      <c r="C289" s="10"/>
      <c r="D289" s="11">
        <f>xControls!B248</f>
        <v>0</v>
      </c>
      <c r="E289" s="11" t="str">
        <f>xControls!C248</f>
        <v>SC-39</v>
      </c>
      <c r="F289" s="12" t="str">
        <f>xControls!E248</f>
        <v>Maintain a separate execution domain for each executing system process.</v>
      </c>
      <c r="G289" s="13"/>
      <c r="H289" s="13"/>
      <c r="I289" s="13"/>
      <c r="J289" s="13" t="s">
        <v>47</v>
      </c>
      <c r="K289" s="20" t="s">
        <v>45</v>
      </c>
    </row>
    <row r="290" spans="1:11" ht="28.5" hidden="1" customHeight="1" x14ac:dyDescent="0.25">
      <c r="A290" s="15" t="s">
        <v>1822</v>
      </c>
      <c r="B290" s="15"/>
      <c r="C290" s="14"/>
      <c r="D290" s="15"/>
      <c r="E290" s="15"/>
      <c r="F290" s="16"/>
      <c r="G290" s="17"/>
      <c r="H290" s="17"/>
      <c r="I290" s="17"/>
      <c r="J290" s="17"/>
      <c r="K290" s="32"/>
    </row>
    <row r="291" spans="1:11" ht="405" x14ac:dyDescent="0.25">
      <c r="A291" s="11" t="str">
        <f>xControls!D259</f>
        <v>SI.01</v>
      </c>
      <c r="B291" s="11" t="str">
        <f>xControls!A259</f>
        <v>System and Information Integrity</v>
      </c>
      <c r="C291" s="10" t="str">
        <f>xControls!A259</f>
        <v>System and Information Integrity</v>
      </c>
      <c r="D291" s="11">
        <f>xControls!B259</f>
        <v>0</v>
      </c>
      <c r="E291" s="11" t="str">
        <f>xControls!C259</f>
        <v>SI-1</v>
      </c>
      <c r="F291" s="12" t="str">
        <f>xControls!E259</f>
        <v>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v>
      </c>
      <c r="G291" s="13"/>
      <c r="H291" s="13"/>
      <c r="I291" s="13"/>
      <c r="J291" s="13" t="s">
        <v>47</v>
      </c>
      <c r="K291" s="20" t="s">
        <v>45</v>
      </c>
    </row>
    <row r="292" spans="1:11" ht="135" x14ac:dyDescent="0.25">
      <c r="A292" s="11" t="str">
        <f>xControls!D264</f>
        <v>SI.02</v>
      </c>
      <c r="B292" s="11" t="str">
        <f>xControls!A264</f>
        <v>System and Information Integrity</v>
      </c>
      <c r="C292" s="10"/>
      <c r="D292" s="11">
        <f>xControls!B264</f>
        <v>0</v>
      </c>
      <c r="E292" s="11" t="str">
        <f>xControls!C264</f>
        <v>SI-2</v>
      </c>
      <c r="F292" s="12" t="str">
        <f>xControls!E264</f>
        <v>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v>
      </c>
      <c r="G292" s="13"/>
      <c r="H292" s="13"/>
      <c r="I292" s="13"/>
      <c r="J292" s="13" t="s">
        <v>47</v>
      </c>
      <c r="K292" s="20" t="s">
        <v>45</v>
      </c>
    </row>
    <row r="293" spans="1:11" ht="75" x14ac:dyDescent="0.25">
      <c r="A293" s="11" t="str">
        <f>xControls!D265</f>
        <v>SI.02.02</v>
      </c>
      <c r="B293" s="11" t="str">
        <f>xControls!A265</f>
        <v>System and Information Integrity</v>
      </c>
      <c r="C293" s="10"/>
      <c r="D293" s="11">
        <f>xControls!B265</f>
        <v>0</v>
      </c>
      <c r="E293" s="11" t="str">
        <f>xControls!C265</f>
        <v>SI-2(2)</v>
      </c>
      <c r="F293" s="12" t="str">
        <f>xControls!E265</f>
        <v>Determine if system components have applicable security-relevant software and firmware updates installed using [Assignment: organization-defined automated mechanisms] [Assignment: organization-defined frequency].</v>
      </c>
      <c r="G293" s="13"/>
      <c r="H293" s="13"/>
      <c r="I293" s="13"/>
      <c r="J293" s="13" t="s">
        <v>47</v>
      </c>
      <c r="K293" s="20" t="s">
        <v>45</v>
      </c>
    </row>
    <row r="294" spans="1:11" ht="375" x14ac:dyDescent="0.25">
      <c r="A294" s="11" t="str">
        <f>xControls!D266</f>
        <v>SI.03</v>
      </c>
      <c r="B294" s="11" t="str">
        <f>xControls!A266</f>
        <v>System and Information Integrity</v>
      </c>
      <c r="C294" s="10"/>
      <c r="D294" s="11">
        <f>xControls!B266</f>
        <v>0</v>
      </c>
      <c r="E294" s="11" t="str">
        <f>xControls!C266</f>
        <v>SI-3</v>
      </c>
      <c r="F294" s="12" t="str">
        <f>xControls!E266</f>
        <v>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and send alert to [Assignment: organization-defined personnel or roles] in response to malicious code detection; and
d. Address the receipt of false positives during malicious code detection and eradication and the resulting potential impact on the availability of the system.</v>
      </c>
      <c r="G294" s="13"/>
      <c r="H294" s="13"/>
      <c r="I294" s="13"/>
      <c r="J294" s="13" t="s">
        <v>47</v>
      </c>
      <c r="K294" s="20" t="s">
        <v>45</v>
      </c>
    </row>
    <row r="295" spans="1:11" ht="409.5" x14ac:dyDescent="0.25">
      <c r="A295" s="11" t="str">
        <f>xControls!D267</f>
        <v>SI.04</v>
      </c>
      <c r="B295" s="11" t="str">
        <f>xControls!A267</f>
        <v>System and Information Integrity</v>
      </c>
      <c r="C295" s="10"/>
      <c r="D295" s="11">
        <f>xControls!B267</f>
        <v>0</v>
      </c>
      <c r="E295" s="11" t="str">
        <f>xControls!C267</f>
        <v>SI-4</v>
      </c>
      <c r="F295" s="12" t="str">
        <f>xControls!E267</f>
        <v>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v>
      </c>
      <c r="G295" s="13"/>
      <c r="H295" s="13"/>
      <c r="I295" s="13"/>
      <c r="J295" s="13" t="s">
        <v>47</v>
      </c>
      <c r="K295" s="20" t="s">
        <v>45</v>
      </c>
    </row>
    <row r="296" spans="1:11" ht="45" x14ac:dyDescent="0.25">
      <c r="A296" s="11" t="str">
        <f>xControls!D268</f>
        <v>SI.04.02</v>
      </c>
      <c r="B296" s="11" t="str">
        <f>xControls!A268</f>
        <v>System and Information Integrity</v>
      </c>
      <c r="C296" s="10"/>
      <c r="D296" s="11">
        <f>xControls!B268</f>
        <v>0</v>
      </c>
      <c r="E296" s="11" t="str">
        <f>xControls!C268</f>
        <v>SI-4(2)</v>
      </c>
      <c r="F296" s="12" t="str">
        <f>xControls!E268</f>
        <v>Employ automated tools and mechanisms to support near real-time analysis of events.</v>
      </c>
      <c r="G296" s="13"/>
      <c r="H296" s="13"/>
      <c r="I296" s="13"/>
      <c r="J296" s="13" t="s">
        <v>47</v>
      </c>
      <c r="K296" s="20" t="s">
        <v>45</v>
      </c>
    </row>
    <row r="297" spans="1:11" ht="105" x14ac:dyDescent="0.25">
      <c r="A297" s="11" t="str">
        <f>xControls!D269</f>
        <v>SI.04.04</v>
      </c>
      <c r="B297" s="11" t="str">
        <f>xControls!A269</f>
        <v>System and Information Integrity</v>
      </c>
      <c r="C297" s="10"/>
      <c r="D297" s="11">
        <f>xControls!B269</f>
        <v>0</v>
      </c>
      <c r="E297" s="11" t="str">
        <f>xControls!C269</f>
        <v>SI-4(4)</v>
      </c>
      <c r="F297" s="12" t="str">
        <f>xControls!E269</f>
        <v>(a)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v>
      </c>
      <c r="G297" s="13"/>
      <c r="H297" s="13"/>
      <c r="I297" s="13"/>
      <c r="J297" s="13" t="s">
        <v>47</v>
      </c>
      <c r="K297" s="20" t="s">
        <v>45</v>
      </c>
    </row>
    <row r="298" spans="1:11" ht="75" x14ac:dyDescent="0.25">
      <c r="A298" s="11" t="str">
        <f>xControls!D270</f>
        <v>SI.04.05</v>
      </c>
      <c r="B298" s="11" t="str">
        <f>xControls!A270</f>
        <v>System and Information Integrity</v>
      </c>
      <c r="C298" s="10"/>
      <c r="D298" s="11">
        <f>xControls!B270</f>
        <v>0</v>
      </c>
      <c r="E298" s="11" t="str">
        <f>xControls!C270</f>
        <v>SI-4(5)</v>
      </c>
      <c r="F298" s="12" t="str">
        <f>xControls!E270</f>
        <v>Alert [Assignment: organization-defined personnel or roles] when the following system-generated indications of compromise or potential compromise occur: [Assignment: organization-defined compromise indicators].</v>
      </c>
      <c r="G298" s="13"/>
      <c r="H298" s="13"/>
      <c r="I298" s="13"/>
      <c r="J298" s="13" t="s">
        <v>47</v>
      </c>
      <c r="K298" s="20" t="s">
        <v>45</v>
      </c>
    </row>
    <row r="299" spans="1:11" ht="210" x14ac:dyDescent="0.25">
      <c r="A299" s="11" t="str">
        <f>xControls!D271</f>
        <v>SI.05</v>
      </c>
      <c r="B299" s="11" t="str">
        <f>xControls!A271</f>
        <v>System and Information Integrity</v>
      </c>
      <c r="C299" s="10"/>
      <c r="D299" s="11">
        <f>xControls!B271</f>
        <v>0</v>
      </c>
      <c r="E299" s="11" t="str">
        <f>xControls!C271</f>
        <v>SI-5</v>
      </c>
      <c r="F299" s="12" t="str">
        <f>xControls!E271</f>
        <v>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[Assignment: organization-defined elements within the organization]; [Assignment: organization-defined external organizations]]; and
d. Implement security directives in accordance with established time frames, or notify the issuing organization of the degree of noncompliance.</v>
      </c>
      <c r="G299" s="13"/>
      <c r="H299" s="13"/>
      <c r="I299" s="13"/>
      <c r="J299" s="13" t="s">
        <v>47</v>
      </c>
      <c r="K299" s="20" t="s">
        <v>45</v>
      </c>
    </row>
    <row r="300" spans="1:11" ht="120" x14ac:dyDescent="0.25">
      <c r="A300" s="11" t="str">
        <f>xControls!D272</f>
        <v>SI.07</v>
      </c>
      <c r="B300" s="11" t="str">
        <f>xControls!A272</f>
        <v>System and Information Integrity</v>
      </c>
      <c r="C300" s="10"/>
      <c r="D300" s="11">
        <f>xControls!B272</f>
        <v>0</v>
      </c>
      <c r="E300" s="11" t="str">
        <f>xControls!C272</f>
        <v>SI-7</v>
      </c>
      <c r="F300" s="12" t="str">
        <f>xControls!E272</f>
        <v>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v>
      </c>
      <c r="G300" s="13"/>
      <c r="H300" s="13"/>
      <c r="I300" s="13"/>
      <c r="J300" s="13" t="s">
        <v>47</v>
      </c>
      <c r="K300" s="20" t="s">
        <v>45</v>
      </c>
    </row>
    <row r="301" spans="1:11" ht="90" x14ac:dyDescent="0.25">
      <c r="A301" s="11" t="str">
        <f>xControls!D273</f>
        <v>SI.07.01</v>
      </c>
      <c r="B301" s="11" t="str">
        <f>xControls!A273</f>
        <v>System and Information Integrity</v>
      </c>
      <c r="C301" s="10"/>
      <c r="D301" s="11">
        <f>xControls!B273</f>
        <v>0</v>
      </c>
      <c r="E301" s="11" t="str">
        <f>xControls!C273</f>
        <v>SI-7(1)</v>
      </c>
      <c r="F301" s="12" t="str">
        <f>xControls!E273</f>
        <v>Perform an integrity check of [Assignment: organization-defined software, firmware, and information] [Selection (one or more): at startup; at [Assignment: organization-defined transitional states or security-relevant events]; [Assignment: organization-defined frequency]].</v>
      </c>
      <c r="G301" s="13"/>
      <c r="H301" s="13"/>
      <c r="I301" s="13"/>
      <c r="J301" s="13" t="s">
        <v>47</v>
      </c>
      <c r="K301" s="20" t="s">
        <v>45</v>
      </c>
    </row>
    <row r="302" spans="1:11" ht="60" x14ac:dyDescent="0.25">
      <c r="A302" s="11" t="str">
        <f>xControls!D274</f>
        <v>SI.07.07</v>
      </c>
      <c r="B302" s="11" t="str">
        <f>xControls!A274</f>
        <v>System and Information Integrity</v>
      </c>
      <c r="C302" s="10"/>
      <c r="D302" s="11">
        <f>xControls!B274</f>
        <v>0</v>
      </c>
      <c r="E302" s="11" t="str">
        <f>xControls!C274</f>
        <v>SI-7(7)</v>
      </c>
      <c r="F302" s="12" t="str">
        <f>xControls!E274</f>
        <v>Incorporate the detection of the following unauthorized changes into the organizational incident response capability: [Assignment: organization-defined security-relevant changes to the system].</v>
      </c>
      <c r="G302" s="13"/>
      <c r="H302" s="13"/>
      <c r="I302" s="13"/>
      <c r="J302" s="13" t="s">
        <v>47</v>
      </c>
      <c r="K302" s="20" t="s">
        <v>45</v>
      </c>
    </row>
    <row r="303" spans="1:11" ht="105" x14ac:dyDescent="0.25">
      <c r="A303" s="11" t="str">
        <f>xControls!D275</f>
        <v>SI.08</v>
      </c>
      <c r="B303" s="11" t="str">
        <f>xControls!A275</f>
        <v>System and Information Integrity</v>
      </c>
      <c r="C303" s="10"/>
      <c r="D303" s="11">
        <f>xControls!B275</f>
        <v>0</v>
      </c>
      <c r="E303" s="11" t="str">
        <f>xControls!C275</f>
        <v>SI-8</v>
      </c>
      <c r="F303" s="12" t="str">
        <f>xControls!E275</f>
        <v>a. Employ spam protection mechanisms at system entry and exit points to detect and act on unsolicited messages; and
b. Update spam protection mechanisms when new releases are available in accordance with organizational configuration management policy and procedures.</v>
      </c>
      <c r="G303" s="13"/>
      <c r="H303" s="13"/>
      <c r="I303" s="13"/>
      <c r="J303" s="13" t="s">
        <v>47</v>
      </c>
      <c r="K303" s="20" t="s">
        <v>45</v>
      </c>
    </row>
    <row r="304" spans="1:11" ht="45" x14ac:dyDescent="0.25">
      <c r="A304" s="11" t="str">
        <f>xControls!D276</f>
        <v>SI.08.02</v>
      </c>
      <c r="B304" s="11" t="str">
        <f>xControls!A276</f>
        <v>System and Information Integrity</v>
      </c>
      <c r="C304" s="10"/>
      <c r="D304" s="11">
        <f>xControls!B276</f>
        <v>0</v>
      </c>
      <c r="E304" s="11" t="str">
        <f>xControls!C276</f>
        <v>SI-8(2)</v>
      </c>
      <c r="F304" s="12" t="str">
        <f>xControls!E276</f>
        <v>Automatically update spam protection mechanisms [Assignment: organization-defined frequency].</v>
      </c>
      <c r="G304" s="13"/>
      <c r="H304" s="13"/>
      <c r="I304" s="13"/>
      <c r="J304" s="13" t="s">
        <v>47</v>
      </c>
      <c r="K304" s="20" t="s">
        <v>45</v>
      </c>
    </row>
    <row r="305" spans="1:11" ht="45" x14ac:dyDescent="0.25">
      <c r="A305" s="11" t="str">
        <f>xControls!D260</f>
        <v>SI.10</v>
      </c>
      <c r="B305" s="11" t="str">
        <f>xControls!A260</f>
        <v>System and Information Integrity</v>
      </c>
      <c r="C305" s="10"/>
      <c r="D305" s="11">
        <f>xControls!B260</f>
        <v>0</v>
      </c>
      <c r="E305" s="11" t="str">
        <f>xControls!C260</f>
        <v>SI-10</v>
      </c>
      <c r="F305" s="12" t="str">
        <f>xControls!E260</f>
        <v>Check the validity of the following information inputs: [Assignment: organization-defined information inputs to the system].</v>
      </c>
      <c r="G305" s="13"/>
      <c r="H305" s="13"/>
      <c r="I305" s="13"/>
      <c r="J305" s="13" t="s">
        <v>47</v>
      </c>
      <c r="K305" s="20" t="s">
        <v>45</v>
      </c>
    </row>
    <row r="306" spans="1:11" ht="75" x14ac:dyDescent="0.25">
      <c r="A306" s="11" t="str">
        <f>xControls!D261</f>
        <v>SI.11</v>
      </c>
      <c r="B306" s="11" t="str">
        <f>xControls!A261</f>
        <v>System and Information Integrity</v>
      </c>
      <c r="C306" s="10"/>
      <c r="D306" s="11">
        <f>xControls!B261</f>
        <v>0</v>
      </c>
      <c r="E306" s="11" t="str">
        <f>xControls!C261</f>
        <v>SI-11</v>
      </c>
      <c r="F306" s="12" t="str">
        <f>xControls!E261</f>
        <v>a. Generate error messages that provide information necessary for corrective actions without revealing information that could be exploited; and
b. Reveal error messages only to [Assignment: organization-defined personnel or roles].</v>
      </c>
      <c r="G306" s="13"/>
      <c r="H306" s="13"/>
      <c r="I306" s="13"/>
      <c r="J306" s="13" t="s">
        <v>47</v>
      </c>
      <c r="K306" s="20" t="s">
        <v>45</v>
      </c>
    </row>
    <row r="307" spans="1:11" ht="75" x14ac:dyDescent="0.25">
      <c r="A307" s="11" t="str">
        <f>xControls!D262</f>
        <v>SI.12</v>
      </c>
      <c r="B307" s="11" t="str">
        <f>xControls!A262</f>
        <v>System and Information Integrity</v>
      </c>
      <c r="C307" s="10"/>
      <c r="D307" s="11">
        <f>xControls!B262</f>
        <v>0</v>
      </c>
      <c r="E307" s="11" t="str">
        <f>xControls!C262</f>
        <v>SI-12</v>
      </c>
      <c r="F307" s="12" t="str">
        <f>xControls!E262</f>
        <v>Manage and retain information within the system and information output from the system in accordance with applicable laws, executive orders, directives, regulations, policies, standards, guidelines and operational requirements.</v>
      </c>
      <c r="G307" s="13"/>
      <c r="H307" s="13"/>
      <c r="I307" s="13"/>
      <c r="J307" s="13" t="s">
        <v>47</v>
      </c>
      <c r="K307" s="20" t="s">
        <v>45</v>
      </c>
    </row>
    <row r="308" spans="1:11" ht="45" x14ac:dyDescent="0.25">
      <c r="A308" s="11" t="str">
        <f>xControls!D263</f>
        <v>SI.16</v>
      </c>
      <c r="B308" s="11" t="str">
        <f>xControls!A263</f>
        <v>System and Information Integrity</v>
      </c>
      <c r="C308" s="10"/>
      <c r="D308" s="11">
        <f>xControls!B263</f>
        <v>0</v>
      </c>
      <c r="E308" s="11" t="str">
        <f>xControls!C263</f>
        <v>SI-16</v>
      </c>
      <c r="F308" s="12" t="str">
        <f>xControls!E263</f>
        <v>Implement the following controls to protect the system memory from unauthorized code execution: [Assignment: organization-defined controls].</v>
      </c>
      <c r="G308" s="13"/>
      <c r="H308" s="13"/>
      <c r="I308" s="13"/>
      <c r="J308" s="13" t="s">
        <v>47</v>
      </c>
      <c r="K308" s="20" t="s">
        <v>45</v>
      </c>
    </row>
    <row r="309" spans="1:11" hidden="1" x14ac:dyDescent="0.25">
      <c r="A309" s="15" t="s">
        <v>1823</v>
      </c>
      <c r="B309" s="15"/>
      <c r="C309" s="14"/>
      <c r="D309" s="15"/>
      <c r="E309" s="15"/>
      <c r="F309" s="16"/>
      <c r="G309" s="17"/>
      <c r="H309" s="17"/>
      <c r="I309" s="17"/>
      <c r="J309" s="17"/>
      <c r="K309" s="32"/>
    </row>
    <row r="310" spans="1:11" ht="405" x14ac:dyDescent="0.25">
      <c r="A310" s="11" t="str">
        <f>xControls!D277</f>
        <v>SR.01</v>
      </c>
      <c r="B310" s="11" t="str">
        <f>xControls!A277</f>
        <v>Supply Chain Risk Management</v>
      </c>
      <c r="C310" s="10" t="str">
        <f>xControls!A277</f>
        <v>Supply Chain Risk Management</v>
      </c>
      <c r="D310" s="11">
        <f>xControls!B277</f>
        <v>0</v>
      </c>
      <c r="E310" s="11" t="str">
        <f>xControls!C277</f>
        <v>SR-1</v>
      </c>
      <c r="F310" s="12" t="str">
        <f>xControls!E277</f>
        <v>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v>
      </c>
      <c r="G310" s="13"/>
      <c r="H310" s="13"/>
      <c r="I310" s="13"/>
      <c r="J310" s="13" t="s">
        <v>47</v>
      </c>
      <c r="K310" s="20" t="s">
        <v>45</v>
      </c>
    </row>
    <row r="311" spans="1:11" ht="210" x14ac:dyDescent="0.25">
      <c r="A311" s="11" t="str">
        <f>xControls!D283</f>
        <v>SR.02</v>
      </c>
      <c r="B311" s="11" t="str">
        <f>xControls!A283</f>
        <v>Supply Chain Risk Management</v>
      </c>
      <c r="C311" s="10"/>
      <c r="D311" s="11">
        <f>xControls!B283</f>
        <v>0</v>
      </c>
      <c r="E311" s="11" t="str">
        <f>xControls!C283</f>
        <v>SR-2</v>
      </c>
      <c r="F311" s="12" t="str">
        <f>xControls!E283</f>
        <v>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v>
      </c>
      <c r="G311" s="13"/>
      <c r="H311" s="13"/>
      <c r="I311" s="13"/>
      <c r="J311" s="13" t="s">
        <v>47</v>
      </c>
      <c r="K311" s="20" t="s">
        <v>45</v>
      </c>
    </row>
    <row r="312" spans="1:11" ht="90" x14ac:dyDescent="0.25">
      <c r="A312" s="11" t="str">
        <f>xControls!D284</f>
        <v>SR.02.01</v>
      </c>
      <c r="B312" s="11" t="str">
        <f>xControls!A284</f>
        <v>Supply Chain Risk Management</v>
      </c>
      <c r="C312" s="10"/>
      <c r="D312" s="11">
        <f>xControls!B284</f>
        <v>0</v>
      </c>
      <c r="E312" s="11" t="str">
        <f>xControls!C284</f>
        <v>SR-2(1)</v>
      </c>
      <c r="F312" s="12" t="str">
        <f>xControls!E284</f>
        <v>Establish a supply chain risk management team consisting of [Assignment: organization-defined personnel, roles, and responsibilities] to lead and support the following SCRM activities: [Assignment: organization-defined supply chain risk management activities].</v>
      </c>
      <c r="G312" s="13"/>
      <c r="H312" s="13"/>
      <c r="I312" s="13"/>
      <c r="J312" s="13" t="s">
        <v>47</v>
      </c>
      <c r="K312" s="20" t="s">
        <v>45</v>
      </c>
    </row>
    <row r="313" spans="1:11" ht="240" x14ac:dyDescent="0.25">
      <c r="A313" s="11" t="str">
        <f>xControls!D285</f>
        <v>SR.03</v>
      </c>
      <c r="B313" s="11" t="str">
        <f>xControls!A285</f>
        <v>Supply Chain Risk Management</v>
      </c>
      <c r="C313" s="10"/>
      <c r="D313" s="11">
        <f>xControls!B285</f>
        <v>0</v>
      </c>
      <c r="E313" s="11" t="str">
        <f>xControls!C285</f>
        <v>SR-3</v>
      </c>
      <c r="F313" s="12" t="str">
        <f>xControls!E285</f>
        <v>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v>
      </c>
      <c r="G313" s="13"/>
      <c r="H313" s="13"/>
      <c r="I313" s="13"/>
      <c r="J313" s="13" t="s">
        <v>47</v>
      </c>
      <c r="K313" s="20" t="s">
        <v>45</v>
      </c>
    </row>
    <row r="314" spans="1:11" ht="75" x14ac:dyDescent="0.25">
      <c r="A314" s="11" t="str">
        <f>xControls!D286</f>
        <v>SR.05</v>
      </c>
      <c r="B314" s="11" t="str">
        <f>xControls!A286</f>
        <v>Supply Chain Risk Management</v>
      </c>
      <c r="C314" s="10"/>
      <c r="D314" s="11">
        <f>xControls!B286</f>
        <v>0</v>
      </c>
      <c r="E314" s="11" t="str">
        <f>xControls!C286</f>
        <v>SR-5</v>
      </c>
      <c r="F314" s="12" t="str">
        <f>xControls!E286</f>
        <v>Employ the following acquisition strategies, contract tools, and procurement methods to protect against, identify, and mitigate supply chain risks: [Assignment: organization-defined acquisition strategies, contract tools, and procurement methods].</v>
      </c>
      <c r="G314" s="13"/>
      <c r="H314" s="13"/>
      <c r="I314" s="13"/>
      <c r="J314" s="13" t="s">
        <v>47</v>
      </c>
      <c r="K314" s="20" t="s">
        <v>45</v>
      </c>
    </row>
    <row r="315" spans="1:11" ht="75" x14ac:dyDescent="0.25">
      <c r="A315" s="11" t="str">
        <f>xControls!D287</f>
        <v>SR.06</v>
      </c>
      <c r="B315" s="11" t="str">
        <f>xControls!A287</f>
        <v>Supply Chain Risk Management</v>
      </c>
      <c r="C315" s="10"/>
      <c r="D315" s="11">
        <f>xControls!B287</f>
        <v>0</v>
      </c>
      <c r="E315" s="11" t="str">
        <f>xControls!C287</f>
        <v>SR-6</v>
      </c>
      <c r="F315" s="12" t="str">
        <f>xControls!E287</f>
        <v>Assess and review the supply chain-related risks associated with suppliers or contractors and the system, system component, or system service they provide [Assignment: organization-defined frequency].</v>
      </c>
      <c r="G315" s="13"/>
      <c r="H315" s="13"/>
      <c r="I315" s="13"/>
      <c r="J315" s="13" t="s">
        <v>47</v>
      </c>
      <c r="K315" s="20" t="s">
        <v>45</v>
      </c>
    </row>
    <row r="316" spans="1:11" ht="90" x14ac:dyDescent="0.25">
      <c r="A316" s="11" t="str">
        <f>xControls!D288</f>
        <v>SR.08</v>
      </c>
      <c r="B316" s="11" t="str">
        <f>xControls!A288</f>
        <v>Supply Chain Risk Management</v>
      </c>
      <c r="C316" s="10"/>
      <c r="D316" s="11">
        <f>xControls!B288</f>
        <v>0</v>
      </c>
      <c r="E316" s="11" t="str">
        <f>xControls!C288</f>
        <v>SR-8</v>
      </c>
      <c r="F316" s="12" t="str">
        <f>xControls!E288</f>
        <v>Establish agreements and procedures with entities involved in the supply chain for the system, system component, or system service for the [Selection (one or more): notification of supply chain compromises; results of assessments or audits; [Assignment: organization-defined information]].</v>
      </c>
      <c r="G316" s="13"/>
      <c r="H316" s="13"/>
      <c r="I316" s="13"/>
      <c r="J316" s="13" t="s">
        <v>47</v>
      </c>
      <c r="K316" s="20" t="s">
        <v>45</v>
      </c>
    </row>
    <row r="317" spans="1:11" ht="105" x14ac:dyDescent="0.25">
      <c r="A317" s="11" t="str">
        <f>xControls!D278</f>
        <v>SR.10</v>
      </c>
      <c r="B317" s="11" t="str">
        <f>xControls!A278</f>
        <v>Supply Chain Risk Management</v>
      </c>
      <c r="C317" s="10"/>
      <c r="D317" s="11">
        <f>xControls!B278</f>
        <v>0</v>
      </c>
      <c r="E317" s="11" t="str">
        <f>xControls!C278</f>
        <v>SR-10</v>
      </c>
      <c r="F317" s="12" t="str">
        <f>xControls!E278</f>
        <v>Inspect the following systems or system components [Selection (one or more): at random; at [Assignment: organization-defined frequency], upon [Assignment: organization-defined indications of need for inspection]] to detect tampering: [Assignment: organization-defined systems or system components].</v>
      </c>
      <c r="G317" s="13"/>
      <c r="H317" s="13"/>
      <c r="I317" s="13"/>
      <c r="J317" s="13" t="s">
        <v>47</v>
      </c>
      <c r="K317" s="20" t="s">
        <v>45</v>
      </c>
    </row>
    <row r="318" spans="1:11" ht="135" x14ac:dyDescent="0.25">
      <c r="A318" s="11" t="str">
        <f>xControls!D279</f>
        <v>SR.11</v>
      </c>
      <c r="B318" s="11" t="str">
        <f>xControls!A279</f>
        <v>Supply Chain Risk Management</v>
      </c>
      <c r="C318" s="10"/>
      <c r="D318" s="11">
        <f>xControls!B279</f>
        <v>0</v>
      </c>
      <c r="E318" s="11" t="str">
        <f>xControls!C279</f>
        <v>SR-11</v>
      </c>
      <c r="F318" s="12" t="str">
        <f>xControls!E279</f>
        <v>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[Assignment: organization-defined personnel or roles]].</v>
      </c>
      <c r="G318" s="13"/>
      <c r="H318" s="13"/>
      <c r="I318" s="13"/>
      <c r="J318" s="13" t="s">
        <v>47</v>
      </c>
      <c r="K318" s="20" t="s">
        <v>45</v>
      </c>
    </row>
    <row r="319" spans="1:11" ht="45" x14ac:dyDescent="0.25">
      <c r="A319" s="11" t="str">
        <f>xControls!D280</f>
        <v>SR.11.01</v>
      </c>
      <c r="B319" s="11" t="str">
        <f>xControls!A280</f>
        <v>Supply Chain Risk Management</v>
      </c>
      <c r="C319" s="10"/>
      <c r="D319" s="11">
        <f>xControls!B280</f>
        <v>0</v>
      </c>
      <c r="E319" s="11" t="str">
        <f>xControls!C280</f>
        <v>SR-11(1)</v>
      </c>
      <c r="F319" s="12" t="str">
        <f>xControls!E280</f>
        <v>Train [Assignment: organization-defined personnel or roles] to detect counterfeit system components (including hardware, software, and firmware).</v>
      </c>
      <c r="G319" s="13"/>
      <c r="H319" s="13"/>
      <c r="I319" s="13"/>
      <c r="J319" s="13" t="s">
        <v>47</v>
      </c>
      <c r="K319" s="20" t="s">
        <v>45</v>
      </c>
    </row>
    <row r="320" spans="1:11" ht="75" x14ac:dyDescent="0.25">
      <c r="A320" s="11" t="str">
        <f>xControls!D281</f>
        <v>SR.11.02</v>
      </c>
      <c r="B320" s="11" t="str">
        <f>xControls!A281</f>
        <v>Supply Chain Risk Management</v>
      </c>
      <c r="C320" s="10"/>
      <c r="D320" s="11">
        <f>xControls!B281</f>
        <v>0</v>
      </c>
      <c r="E320" s="11" t="str">
        <f>xControls!C281</f>
        <v>SR-11(2)</v>
      </c>
      <c r="F320" s="12" t="str">
        <f>xControls!E281</f>
        <v>Maintain configuration control over the following system components awaiting service or repair and serviced or repaired components awaiting return to service: [Assignment: organization-defined system components].</v>
      </c>
      <c r="G320" s="13"/>
      <c r="H320" s="13"/>
      <c r="I320" s="13"/>
      <c r="J320" s="13" t="s">
        <v>47</v>
      </c>
      <c r="K320" s="20" t="s">
        <v>45</v>
      </c>
    </row>
    <row r="321" spans="1:11" ht="60" x14ac:dyDescent="0.25">
      <c r="A321" s="11" t="str">
        <f>xControls!D282</f>
        <v>SR.12</v>
      </c>
      <c r="B321" s="11" t="str">
        <f>xControls!A282</f>
        <v>Supply Chain Risk Management</v>
      </c>
      <c r="C321" s="10"/>
      <c r="D321" s="11">
        <f>xControls!B282</f>
        <v>0</v>
      </c>
      <c r="E321" s="11" t="str">
        <f>xControls!C282</f>
        <v>SR-12</v>
      </c>
      <c r="F321" s="12" t="str">
        <f>xControls!E282</f>
        <v>Dispose of [Assignment: organization-defined data, documentation, tools, or system components] using the following techniques and methods: [Assignment: organization-defined techniques and methods].</v>
      </c>
      <c r="G321" s="13"/>
      <c r="H321" s="13"/>
      <c r="I321" s="13"/>
      <c r="J321" s="13" t="s">
        <v>47</v>
      </c>
      <c r="K321" s="20" t="s">
        <v>45</v>
      </c>
    </row>
    <row r="322" spans="1:11" hidden="1" x14ac:dyDescent="0.25">
      <c r="A322" s="15" t="s">
        <v>1821</v>
      </c>
      <c r="B322" s="15"/>
      <c r="C322" s="14"/>
      <c r="D322" s="15"/>
      <c r="E322" s="15"/>
      <c r="F322" s="16"/>
      <c r="G322" s="17"/>
      <c r="H322" s="17"/>
      <c r="I322" s="17"/>
      <c r="J322" s="17"/>
      <c r="K322" s="32"/>
    </row>
  </sheetData>
  <mergeCells count="14">
    <mergeCell ref="C4:K8"/>
    <mergeCell ref="C3:K3"/>
    <mergeCell ref="C1:K1"/>
    <mergeCell ref="C10:D10"/>
    <mergeCell ref="E10:K10"/>
    <mergeCell ref="E11:K11"/>
    <mergeCell ref="E12:K12"/>
    <mergeCell ref="E13:K13"/>
    <mergeCell ref="E14:K14"/>
    <mergeCell ref="C16:K16"/>
    <mergeCell ref="C11:D11"/>
    <mergeCell ref="C14:D14"/>
    <mergeCell ref="C12:D12"/>
    <mergeCell ref="C13:D13"/>
  </mergeCells>
  <phoneticPr fontId="5" type="noConversion"/>
  <dataValidations count="1">
    <dataValidation type="list" allowBlank="1" showInputMessage="1" showErrorMessage="1" sqref="S17 I18:I322 K18:K322"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322"/>
  <sheetViews>
    <sheetView topLeftCell="C1" workbookViewId="0">
      <selection activeCell="K2" sqref="K1:K1048576"/>
    </sheetView>
  </sheetViews>
  <sheetFormatPr defaultRowHeight="15" x14ac:dyDescent="0.25"/>
  <cols>
    <col min="1" max="1" width="20.7109375" hidden="1" customWidth="1"/>
    <col min="2" max="2" width="10.85546875" hidden="1" customWidth="1"/>
    <col min="3" max="3" width="37" bestFit="1" customWidth="1"/>
    <col min="4" max="4" width="14.85546875" hidden="1" customWidth="1"/>
    <col min="5" max="5" width="18.140625" customWidth="1"/>
    <col min="6" max="6" width="43.5703125" customWidth="1"/>
    <col min="7" max="7" width="15.28515625" hidden="1" customWidth="1"/>
    <col min="8" max="8" width="27.5703125" customWidth="1"/>
    <col min="9" max="9" width="22.28515625" hidden="1" customWidth="1"/>
    <col min="10" max="10" width="15.5703125" hidden="1" customWidth="1"/>
    <col min="11" max="11" width="11" hidden="1" customWidth="1"/>
    <col min="12" max="14" width="32" customWidth="1"/>
    <col min="15" max="15" width="47.42578125" customWidth="1"/>
    <col min="16" max="16" width="39.140625" customWidth="1"/>
  </cols>
  <sheetData>
    <row r="1" spans="3:16" ht="21" x14ac:dyDescent="0.35">
      <c r="C1" s="63" t="str">
        <f>CONCATENATE("NIST 800-53r5 Moderate Baseline  Assessment Interview: ",E11," for ", E10)</f>
        <v>NIST 800-53r5 Moderate Baseline  Assessment Interview: 0 for 0</v>
      </c>
      <c r="D1" s="64"/>
      <c r="E1" s="64"/>
      <c r="F1" s="64"/>
      <c r="G1" s="64"/>
      <c r="H1" s="64"/>
      <c r="I1" s="64"/>
      <c r="J1" s="64"/>
      <c r="K1" s="64"/>
      <c r="L1" s="64"/>
      <c r="M1" s="64"/>
      <c r="N1" s="64"/>
      <c r="O1" s="64"/>
      <c r="P1" s="2"/>
    </row>
    <row r="3" spans="3:16" x14ac:dyDescent="0.25">
      <c r="C3" s="62" t="s">
        <v>20</v>
      </c>
      <c r="D3" s="55"/>
      <c r="E3" s="55"/>
      <c r="F3" s="55"/>
      <c r="G3" s="55"/>
      <c r="H3" s="55"/>
      <c r="I3" s="55"/>
      <c r="J3" s="55"/>
      <c r="K3" s="55"/>
      <c r="L3" s="55"/>
      <c r="M3" s="55"/>
      <c r="N3" s="55"/>
      <c r="O3" s="55"/>
      <c r="P3" s="64"/>
    </row>
    <row r="4" spans="3:16" ht="15" customHeight="1" x14ac:dyDescent="0.25">
      <c r="C4" s="73" t="s">
        <v>38</v>
      </c>
      <c r="D4" s="73"/>
      <c r="E4" s="73"/>
      <c r="F4" s="73"/>
      <c r="G4" s="73"/>
      <c r="H4" s="73"/>
      <c r="I4" s="73"/>
      <c r="J4" s="73"/>
      <c r="K4" s="73"/>
      <c r="L4" s="73"/>
      <c r="M4" s="73"/>
      <c r="N4" s="73"/>
      <c r="O4" s="73"/>
      <c r="P4" s="73"/>
    </row>
    <row r="5" spans="3:16" x14ac:dyDescent="0.25">
      <c r="C5" s="73"/>
      <c r="D5" s="73"/>
      <c r="E5" s="73"/>
      <c r="F5" s="73"/>
      <c r="G5" s="73"/>
      <c r="H5" s="73"/>
      <c r="I5" s="73"/>
      <c r="J5" s="73"/>
      <c r="K5" s="73"/>
      <c r="L5" s="73"/>
      <c r="M5" s="73"/>
      <c r="N5" s="73"/>
      <c r="O5" s="73"/>
      <c r="P5" s="73"/>
    </row>
    <row r="6" spans="3:16" x14ac:dyDescent="0.25">
      <c r="C6" s="73"/>
      <c r="D6" s="73"/>
      <c r="E6" s="73"/>
      <c r="F6" s="73"/>
      <c r="G6" s="73"/>
      <c r="H6" s="73"/>
      <c r="I6" s="73"/>
      <c r="J6" s="73"/>
      <c r="K6" s="73"/>
      <c r="L6" s="73"/>
      <c r="M6" s="73"/>
      <c r="N6" s="73"/>
      <c r="O6" s="73"/>
      <c r="P6" s="73"/>
    </row>
    <row r="7" spans="3:16" x14ac:dyDescent="0.25">
      <c r="C7" s="73"/>
      <c r="D7" s="73"/>
      <c r="E7" s="73"/>
      <c r="F7" s="73"/>
      <c r="G7" s="73"/>
      <c r="H7" s="73"/>
      <c r="I7" s="73"/>
      <c r="J7" s="73"/>
      <c r="K7" s="73"/>
      <c r="L7" s="73"/>
      <c r="M7" s="73"/>
      <c r="N7" s="73"/>
      <c r="O7" s="73"/>
      <c r="P7" s="73"/>
    </row>
    <row r="8" spans="3:16" x14ac:dyDescent="0.25">
      <c r="C8" s="73"/>
      <c r="D8" s="73"/>
      <c r="E8" s="73"/>
      <c r="F8" s="73"/>
      <c r="G8" s="73"/>
      <c r="H8" s="73"/>
      <c r="I8" s="73"/>
      <c r="J8" s="73"/>
      <c r="K8" s="73"/>
      <c r="L8" s="73"/>
      <c r="M8" s="73"/>
      <c r="N8" s="73"/>
      <c r="O8" s="73"/>
      <c r="P8" s="73"/>
    </row>
    <row r="10" spans="3:16" x14ac:dyDescent="0.25">
      <c r="C10" s="65" t="s">
        <v>33</v>
      </c>
      <c r="D10" s="66"/>
      <c r="E10" s="70">
        <f>'Control Worksheet'!E10</f>
        <v>0</v>
      </c>
      <c r="F10" s="71"/>
      <c r="G10" s="71"/>
      <c r="H10" s="71"/>
      <c r="I10" s="71"/>
      <c r="J10" s="71"/>
      <c r="K10" s="71"/>
      <c r="L10" s="71"/>
      <c r="M10" s="71"/>
      <c r="N10" s="71"/>
      <c r="O10" s="71"/>
      <c r="P10" s="72"/>
    </row>
    <row r="11" spans="3:16" x14ac:dyDescent="0.25">
      <c r="C11" s="56" t="s">
        <v>29</v>
      </c>
      <c r="D11" s="57"/>
      <c r="E11" s="70">
        <f>'Control Worksheet'!E11</f>
        <v>0</v>
      </c>
      <c r="F11" s="71"/>
      <c r="G11" s="71"/>
      <c r="H11" s="71"/>
      <c r="I11" s="71"/>
      <c r="J11" s="71"/>
      <c r="K11" s="71"/>
      <c r="L11" s="71"/>
      <c r="M11" s="71"/>
      <c r="N11" s="71"/>
      <c r="O11" s="71"/>
      <c r="P11" s="72"/>
    </row>
    <row r="12" spans="3:16" x14ac:dyDescent="0.25">
      <c r="C12" s="56" t="s">
        <v>31</v>
      </c>
      <c r="D12" s="57"/>
      <c r="E12" s="70">
        <f>'Control Worksheet'!E12</f>
        <v>0</v>
      </c>
      <c r="F12" s="71"/>
      <c r="G12" s="71"/>
      <c r="H12" s="71"/>
      <c r="I12" s="71"/>
      <c r="J12" s="71"/>
      <c r="K12" s="71"/>
      <c r="L12" s="71"/>
      <c r="M12" s="71"/>
      <c r="N12" s="71"/>
      <c r="O12" s="71"/>
      <c r="P12" s="72"/>
    </row>
    <row r="13" spans="3:16" x14ac:dyDescent="0.25">
      <c r="C13" s="56" t="s">
        <v>30</v>
      </c>
      <c r="D13" s="57"/>
      <c r="E13" s="70">
        <f>'Control Worksheet'!E13</f>
        <v>0</v>
      </c>
      <c r="F13" s="71"/>
      <c r="G13" s="71"/>
      <c r="H13" s="71"/>
      <c r="I13" s="71"/>
      <c r="J13" s="71"/>
      <c r="K13" s="71"/>
      <c r="L13" s="71"/>
      <c r="M13" s="71"/>
      <c r="N13" s="71"/>
      <c r="O13" s="71"/>
      <c r="P13" s="72"/>
    </row>
    <row r="14" spans="3:16" x14ac:dyDescent="0.25">
      <c r="C14" s="58" t="s">
        <v>32</v>
      </c>
      <c r="D14" s="59"/>
      <c r="E14" s="70">
        <f>'Control Worksheet'!E14</f>
        <v>0</v>
      </c>
      <c r="F14" s="71"/>
      <c r="G14" s="71"/>
      <c r="H14" s="71"/>
      <c r="I14" s="71"/>
      <c r="J14" s="71"/>
      <c r="K14" s="71"/>
      <c r="L14" s="71"/>
      <c r="M14" s="71"/>
      <c r="N14" s="71"/>
      <c r="O14" s="71"/>
      <c r="P14" s="72"/>
    </row>
    <row r="16" spans="3:16" x14ac:dyDescent="0.25">
      <c r="C16" s="7"/>
      <c r="D16" s="7"/>
      <c r="E16" s="7"/>
      <c r="F16" s="7"/>
      <c r="G16" s="7"/>
      <c r="H16" s="7"/>
      <c r="I16" s="7"/>
      <c r="J16" s="7"/>
      <c r="K16" s="7"/>
      <c r="L16" s="7"/>
      <c r="M16" s="7"/>
      <c r="N16" s="7"/>
      <c r="O16" s="7"/>
      <c r="P16" s="7"/>
    </row>
    <row r="17" spans="1:16" x14ac:dyDescent="0.25">
      <c r="A17" t="s">
        <v>71</v>
      </c>
      <c r="B17" t="s">
        <v>72</v>
      </c>
      <c r="C17" s="6" t="s">
        <v>1</v>
      </c>
      <c r="D17" s="6" t="s">
        <v>36</v>
      </c>
      <c r="E17" s="6" t="s">
        <v>34</v>
      </c>
      <c r="F17" s="6" t="s">
        <v>40</v>
      </c>
      <c r="G17" s="6" t="s">
        <v>25</v>
      </c>
      <c r="H17" s="6" t="s">
        <v>60</v>
      </c>
      <c r="I17" s="6" t="s">
        <v>26</v>
      </c>
      <c r="J17" s="6" t="s">
        <v>49</v>
      </c>
      <c r="K17" s="6" t="s">
        <v>27</v>
      </c>
      <c r="L17" s="6" t="s">
        <v>39</v>
      </c>
      <c r="M17" s="6" t="s">
        <v>53</v>
      </c>
      <c r="N17" s="6" t="s">
        <v>58</v>
      </c>
      <c r="O17" s="6" t="s">
        <v>52</v>
      </c>
      <c r="P17" s="6" t="s">
        <v>50</v>
      </c>
    </row>
    <row r="18" spans="1:16" x14ac:dyDescent="0.25">
      <c r="A18" t="str">
        <f>xControls!D2</f>
        <v>AC.01</v>
      </c>
      <c r="B18" t="str">
        <f>xControls!A2</f>
        <v>Access Control</v>
      </c>
      <c r="C18" s="5" t="str">
        <f>xControls!A2</f>
        <v>Access Control</v>
      </c>
      <c r="D18">
        <f>xControls!B2</f>
        <v>0</v>
      </c>
      <c r="E18" t="str">
        <f>xControls!C2</f>
        <v>AC-1</v>
      </c>
      <c r="F18" s="8">
        <f>ControlImplementation[[#This Row],[Implementation Text]]</f>
        <v>0</v>
      </c>
      <c r="G18" s="8" t="s">
        <v>64</v>
      </c>
      <c r="I18" t="s">
        <v>59</v>
      </c>
      <c r="K18" t="s">
        <v>1827</v>
      </c>
      <c r="L18" t="s">
        <v>1829</v>
      </c>
    </row>
    <row r="19" spans="1:16" x14ac:dyDescent="0.25">
      <c r="A19" t="str">
        <f>xControls!D17</f>
        <v>AC.02</v>
      </c>
      <c r="B19" t="str">
        <f>xControls!A17</f>
        <v>Access Control</v>
      </c>
      <c r="C19" s="5" t="str">
        <f>xControls!A17</f>
        <v>Access Control</v>
      </c>
      <c r="D19">
        <f>xControls!B17</f>
        <v>0</v>
      </c>
      <c r="E19" t="str">
        <f>xControls!C17</f>
        <v>AC-2</v>
      </c>
      <c r="F19" s="8">
        <f>ControlImplementation[[#This Row],[Implementation Text]]</f>
        <v>0</v>
      </c>
      <c r="G19" s="8" t="s">
        <v>64</v>
      </c>
      <c r="I19" t="s">
        <v>59</v>
      </c>
      <c r="K19" t="s">
        <v>1827</v>
      </c>
      <c r="L19" t="s">
        <v>1829</v>
      </c>
    </row>
    <row r="20" spans="1:16" x14ac:dyDescent="0.25">
      <c r="A20" t="str">
        <f>xControls!D18</f>
        <v>AC.02.01</v>
      </c>
      <c r="B20" t="str">
        <f>xControls!A18</f>
        <v>Access Control</v>
      </c>
      <c r="C20" s="5" t="str">
        <f>xControls!A18</f>
        <v>Access Control</v>
      </c>
      <c r="D20">
        <f>xControls!B18</f>
        <v>0</v>
      </c>
      <c r="E20" t="str">
        <f>xControls!C18</f>
        <v>AC-2(1)</v>
      </c>
      <c r="F20" s="8">
        <f>ControlImplementation[[#This Row],[Implementation Text]]</f>
        <v>0</v>
      </c>
      <c r="G20" s="8" t="s">
        <v>64</v>
      </c>
      <c r="I20" t="s">
        <v>59</v>
      </c>
      <c r="K20" t="s">
        <v>1827</v>
      </c>
      <c r="L20" t="s">
        <v>1829</v>
      </c>
    </row>
    <row r="21" spans="1:16" x14ac:dyDescent="0.25">
      <c r="A21" t="str">
        <f>xControls!D20</f>
        <v>AC.02.02</v>
      </c>
      <c r="B21" t="str">
        <f>xControls!A20</f>
        <v>Access Control</v>
      </c>
      <c r="C21" s="5" t="str">
        <f>xControls!A20</f>
        <v>Access Control</v>
      </c>
      <c r="D21">
        <f>xControls!B20</f>
        <v>0</v>
      </c>
      <c r="E21" t="str">
        <f>xControls!C20</f>
        <v>AC-2(2)</v>
      </c>
      <c r="F21" s="8">
        <f>ControlImplementation[[#This Row],[Implementation Text]]</f>
        <v>0</v>
      </c>
      <c r="G21" s="8" t="s">
        <v>64</v>
      </c>
      <c r="I21" t="s">
        <v>59</v>
      </c>
      <c r="K21" t="s">
        <v>1827</v>
      </c>
      <c r="L21" t="s">
        <v>1829</v>
      </c>
    </row>
    <row r="22" spans="1:16" x14ac:dyDescent="0.25">
      <c r="A22" t="str">
        <f>xControls!D21</f>
        <v>AC.02.03</v>
      </c>
      <c r="B22" t="str">
        <f>xControls!A21</f>
        <v>Access Control</v>
      </c>
      <c r="C22" s="5" t="str">
        <f>xControls!A21</f>
        <v>Access Control</v>
      </c>
      <c r="D22">
        <f>xControls!B21</f>
        <v>0</v>
      </c>
      <c r="E22" t="str">
        <f>xControls!C21</f>
        <v>AC-2(3)</v>
      </c>
      <c r="F22" s="8">
        <f>ControlImplementation[[#This Row],[Implementation Text]]</f>
        <v>0</v>
      </c>
      <c r="G22" s="8" t="s">
        <v>64</v>
      </c>
      <c r="I22" t="s">
        <v>59</v>
      </c>
      <c r="K22" t="s">
        <v>1827</v>
      </c>
      <c r="L22" t="s">
        <v>1829</v>
      </c>
    </row>
    <row r="23" spans="1:16" x14ac:dyDescent="0.25">
      <c r="A23" t="str">
        <f>xControls!D22</f>
        <v>AC.02.04</v>
      </c>
      <c r="B23" t="str">
        <f>xControls!A22</f>
        <v>Access Control</v>
      </c>
      <c r="C23" s="5" t="str">
        <f>xControls!A22</f>
        <v>Access Control</v>
      </c>
      <c r="D23">
        <f>xControls!B22</f>
        <v>0</v>
      </c>
      <c r="E23" t="str">
        <f>xControls!C22</f>
        <v>AC-2(4)</v>
      </c>
      <c r="F23" s="8">
        <f>ControlImplementation[[#This Row],[Implementation Text]]</f>
        <v>0</v>
      </c>
      <c r="G23" s="8" t="s">
        <v>64</v>
      </c>
      <c r="I23" t="s">
        <v>59</v>
      </c>
      <c r="K23" t="s">
        <v>1827</v>
      </c>
      <c r="L23" t="s">
        <v>1829</v>
      </c>
    </row>
    <row r="24" spans="1:16" x14ac:dyDescent="0.25">
      <c r="A24" t="str">
        <f>xControls!D23</f>
        <v>AC.02.05</v>
      </c>
      <c r="B24" t="str">
        <f>xControls!A23</f>
        <v>Access Control</v>
      </c>
      <c r="C24" s="5" t="str">
        <f>xControls!A23</f>
        <v>Access Control</v>
      </c>
      <c r="D24">
        <f>xControls!B23</f>
        <v>0</v>
      </c>
      <c r="E24" t="str">
        <f>xControls!C23</f>
        <v>AC-2(5)</v>
      </c>
      <c r="F24" s="8">
        <f>ControlImplementation[[#This Row],[Implementation Text]]</f>
        <v>0</v>
      </c>
      <c r="G24" s="8" t="s">
        <v>64</v>
      </c>
      <c r="I24" t="s">
        <v>59</v>
      </c>
      <c r="K24" t="s">
        <v>1827</v>
      </c>
      <c r="L24" t="s">
        <v>1829</v>
      </c>
    </row>
    <row r="25" spans="1:16" x14ac:dyDescent="0.25">
      <c r="A25" t="str">
        <f>xControls!D19</f>
        <v>AC.02.13</v>
      </c>
      <c r="B25" t="str">
        <f>xControls!A19</f>
        <v>Access Control</v>
      </c>
      <c r="C25" s="5" t="str">
        <f>xControls!A19</f>
        <v>Access Control</v>
      </c>
      <c r="D25">
        <f>xControls!B19</f>
        <v>0</v>
      </c>
      <c r="E25" t="str">
        <f>xControls!C19</f>
        <v>AC-2(13)</v>
      </c>
      <c r="F25" s="8">
        <f>ControlImplementation[[#This Row],[Implementation Text]]</f>
        <v>0</v>
      </c>
      <c r="G25" s="8" t="s">
        <v>64</v>
      </c>
      <c r="I25" t="s">
        <v>59</v>
      </c>
      <c r="K25" t="s">
        <v>1827</v>
      </c>
      <c r="L25" t="s">
        <v>1829</v>
      </c>
    </row>
    <row r="26" spans="1:16" x14ac:dyDescent="0.25">
      <c r="A26" t="str">
        <f>xControls!D29</f>
        <v>AC.03</v>
      </c>
      <c r="B26" t="str">
        <f>xControls!A29</f>
        <v>Access Control</v>
      </c>
      <c r="C26" s="5" t="str">
        <f>xControls!A29</f>
        <v>Access Control</v>
      </c>
      <c r="D26">
        <f>xControls!B29</f>
        <v>0</v>
      </c>
      <c r="E26" t="str">
        <f>xControls!C29</f>
        <v>AC-3</v>
      </c>
      <c r="F26" s="8">
        <f>ControlImplementation[[#This Row],[Implementation Text]]</f>
        <v>0</v>
      </c>
      <c r="G26" s="8" t="s">
        <v>64</v>
      </c>
      <c r="I26" t="s">
        <v>59</v>
      </c>
      <c r="K26" t="s">
        <v>1827</v>
      </c>
      <c r="L26" t="s">
        <v>1829</v>
      </c>
    </row>
    <row r="27" spans="1:16" x14ac:dyDescent="0.25">
      <c r="A27" t="str">
        <f>xControls!D30</f>
        <v>AC.04</v>
      </c>
      <c r="B27" t="str">
        <f>xControls!A30</f>
        <v>Access Control</v>
      </c>
      <c r="C27" s="5" t="str">
        <f>xControls!A30</f>
        <v>Access Control</v>
      </c>
      <c r="D27">
        <f>xControls!B30</f>
        <v>0</v>
      </c>
      <c r="E27" t="str">
        <f>xControls!C30</f>
        <v>AC-4</v>
      </c>
      <c r="F27" s="8">
        <f>ControlImplementation[[#This Row],[Implementation Text]]</f>
        <v>0</v>
      </c>
      <c r="G27" s="8" t="s">
        <v>64</v>
      </c>
      <c r="I27" t="s">
        <v>59</v>
      </c>
      <c r="K27" t="s">
        <v>1827</v>
      </c>
      <c r="L27" t="s">
        <v>1829</v>
      </c>
    </row>
    <row r="28" spans="1:16" x14ac:dyDescent="0.25">
      <c r="A28" t="str">
        <f>xControls!D31</f>
        <v>AC.05</v>
      </c>
      <c r="B28" t="str">
        <f>xControls!A31</f>
        <v>Access Control</v>
      </c>
      <c r="C28" s="5" t="str">
        <f>xControls!A31</f>
        <v>Access Control</v>
      </c>
      <c r="D28">
        <f>xControls!B31</f>
        <v>0</v>
      </c>
      <c r="E28" t="str">
        <f>xControls!C31</f>
        <v>AC-5</v>
      </c>
      <c r="F28" s="8">
        <f>ControlImplementation[[#This Row],[Implementation Text]]</f>
        <v>0</v>
      </c>
      <c r="G28" s="8" t="s">
        <v>64</v>
      </c>
      <c r="I28" t="s">
        <v>59</v>
      </c>
      <c r="K28" t="s">
        <v>1827</v>
      </c>
      <c r="L28" t="s">
        <v>1829</v>
      </c>
    </row>
    <row r="29" spans="1:16" x14ac:dyDescent="0.25">
      <c r="A29" t="str">
        <f>xControls!D32</f>
        <v>AC.06</v>
      </c>
      <c r="B29" t="str">
        <f>xControls!A32</f>
        <v>Access Control</v>
      </c>
      <c r="C29" s="5" t="str">
        <f>xControls!A32</f>
        <v>Access Control</v>
      </c>
      <c r="D29">
        <f>xControls!B32</f>
        <v>0</v>
      </c>
      <c r="E29" t="str">
        <f>xControls!C32</f>
        <v>AC-6</v>
      </c>
      <c r="F29" s="8">
        <f>ControlImplementation[[#This Row],[Implementation Text]]</f>
        <v>0</v>
      </c>
      <c r="G29" s="8" t="s">
        <v>64</v>
      </c>
      <c r="I29" t="s">
        <v>59</v>
      </c>
      <c r="K29" t="s">
        <v>1827</v>
      </c>
      <c r="L29" t="s">
        <v>1829</v>
      </c>
    </row>
    <row r="30" spans="1:16" x14ac:dyDescent="0.25">
      <c r="A30" t="str">
        <f>xControls!D33</f>
        <v>AC.06.01</v>
      </c>
      <c r="B30" t="str">
        <f>xControls!A33</f>
        <v>Access Control</v>
      </c>
      <c r="C30" s="5" t="str">
        <f>xControls!A33</f>
        <v>Access Control</v>
      </c>
      <c r="D30">
        <f>xControls!B33</f>
        <v>0</v>
      </c>
      <c r="E30" t="str">
        <f>xControls!C33</f>
        <v>AC-6(1)</v>
      </c>
      <c r="F30" s="8">
        <f>ControlImplementation[[#This Row],[Implementation Text]]</f>
        <v>0</v>
      </c>
      <c r="G30" s="8" t="s">
        <v>64</v>
      </c>
      <c r="I30" t="s">
        <v>59</v>
      </c>
      <c r="K30" t="s">
        <v>1827</v>
      </c>
      <c r="L30" t="s">
        <v>1829</v>
      </c>
    </row>
    <row r="31" spans="1:16" x14ac:dyDescent="0.25">
      <c r="A31" t="str">
        <f>xControls!D35</f>
        <v>AC.06.02</v>
      </c>
      <c r="B31" t="str">
        <f>xControls!A35</f>
        <v>Access Control</v>
      </c>
      <c r="C31" s="5" t="str">
        <f>xControls!A35</f>
        <v>Access Control</v>
      </c>
      <c r="D31">
        <f>xControls!B35</f>
        <v>0</v>
      </c>
      <c r="E31" t="str">
        <f>xControls!C35</f>
        <v>AC-6(2)</v>
      </c>
      <c r="F31" s="8">
        <f>ControlImplementation[[#This Row],[Implementation Text]]</f>
        <v>0</v>
      </c>
      <c r="G31" s="8" t="s">
        <v>64</v>
      </c>
      <c r="I31" t="s">
        <v>59</v>
      </c>
      <c r="K31" t="s">
        <v>1827</v>
      </c>
      <c r="L31" t="s">
        <v>1829</v>
      </c>
    </row>
    <row r="32" spans="1:16" x14ac:dyDescent="0.25">
      <c r="A32" t="str">
        <f>xControls!D36</f>
        <v>AC.06.05</v>
      </c>
      <c r="B32" t="str">
        <f>xControls!A36</f>
        <v>Access Control</v>
      </c>
      <c r="C32" s="5" t="str">
        <f>xControls!A36</f>
        <v>Access Control</v>
      </c>
      <c r="D32">
        <f>xControls!B36</f>
        <v>0</v>
      </c>
      <c r="E32" t="str">
        <f>xControls!C36</f>
        <v>AC-6(5)</v>
      </c>
      <c r="F32" s="8">
        <f>ControlImplementation[[#This Row],[Implementation Text]]</f>
        <v>0</v>
      </c>
      <c r="G32" s="8" t="s">
        <v>64</v>
      </c>
      <c r="I32" t="s">
        <v>59</v>
      </c>
      <c r="K32" t="s">
        <v>1827</v>
      </c>
      <c r="L32" t="s">
        <v>1829</v>
      </c>
    </row>
    <row r="33" spans="1:12" x14ac:dyDescent="0.25">
      <c r="A33" t="str">
        <f>xControls!D37</f>
        <v>AC.06.07</v>
      </c>
      <c r="B33" t="str">
        <f>xControls!A37</f>
        <v>Access Control</v>
      </c>
      <c r="C33" s="5" t="str">
        <f>xControls!A37</f>
        <v>Access Control</v>
      </c>
      <c r="D33">
        <f>xControls!B37</f>
        <v>0</v>
      </c>
      <c r="E33" t="str">
        <f>xControls!C37</f>
        <v>AC-6(7)</v>
      </c>
      <c r="F33" s="8">
        <f>ControlImplementation[[#This Row],[Implementation Text]]</f>
        <v>0</v>
      </c>
      <c r="G33" s="8" t="s">
        <v>64</v>
      </c>
      <c r="I33" t="s">
        <v>59</v>
      </c>
      <c r="K33" t="s">
        <v>1827</v>
      </c>
      <c r="L33" t="s">
        <v>1829</v>
      </c>
    </row>
    <row r="34" spans="1:12" x14ac:dyDescent="0.25">
      <c r="A34" t="str">
        <f>xControls!D38</f>
        <v>AC.06.09</v>
      </c>
      <c r="B34" t="str">
        <f>xControls!A38</f>
        <v>Access Control</v>
      </c>
      <c r="C34" s="5" t="str">
        <f>xControls!A38</f>
        <v>Access Control</v>
      </c>
      <c r="D34">
        <f>xControls!B38</f>
        <v>0</v>
      </c>
      <c r="E34" t="str">
        <f>xControls!C38</f>
        <v>AC-6(9)</v>
      </c>
      <c r="F34" s="8">
        <f>ControlImplementation[[#This Row],[Implementation Text]]</f>
        <v>0</v>
      </c>
      <c r="G34" s="8" t="s">
        <v>64</v>
      </c>
      <c r="I34" t="s">
        <v>59</v>
      </c>
      <c r="K34" t="s">
        <v>1827</v>
      </c>
      <c r="L34" t="s">
        <v>1829</v>
      </c>
    </row>
    <row r="35" spans="1:12" x14ac:dyDescent="0.25">
      <c r="A35" t="str">
        <f>xControls!D34</f>
        <v>AC.06.10</v>
      </c>
      <c r="B35" t="str">
        <f>xControls!A34</f>
        <v>Access Control</v>
      </c>
      <c r="C35" s="5" t="str">
        <f>xControls!A34</f>
        <v>Access Control</v>
      </c>
      <c r="D35">
        <f>xControls!B34</f>
        <v>0</v>
      </c>
      <c r="E35" t="str">
        <f>xControls!C34</f>
        <v>AC-6(10)</v>
      </c>
      <c r="F35" s="8">
        <f>ControlImplementation[[#This Row],[Implementation Text]]</f>
        <v>0</v>
      </c>
      <c r="G35" s="8" t="s">
        <v>64</v>
      </c>
      <c r="I35" t="s">
        <v>59</v>
      </c>
      <c r="K35" t="s">
        <v>1827</v>
      </c>
      <c r="L35" t="s">
        <v>1829</v>
      </c>
    </row>
    <row r="36" spans="1:12" x14ac:dyDescent="0.25">
      <c r="A36" t="str">
        <f>xControls!D39</f>
        <v>AC.07</v>
      </c>
      <c r="B36" t="str">
        <f>xControls!A39</f>
        <v>Access Control</v>
      </c>
      <c r="C36" s="5" t="str">
        <f>xControls!A39</f>
        <v>Access Control</v>
      </c>
      <c r="D36">
        <f>xControls!B39</f>
        <v>0</v>
      </c>
      <c r="E36" t="str">
        <f>xControls!C39</f>
        <v>AC-7</v>
      </c>
      <c r="F36" s="8">
        <f>ControlImplementation[[#This Row],[Implementation Text]]</f>
        <v>0</v>
      </c>
      <c r="G36" s="8" t="s">
        <v>64</v>
      </c>
      <c r="I36" t="s">
        <v>59</v>
      </c>
      <c r="K36" t="s">
        <v>1827</v>
      </c>
      <c r="L36" t="s">
        <v>1829</v>
      </c>
    </row>
    <row r="37" spans="1:12" x14ac:dyDescent="0.25">
      <c r="A37" t="str">
        <f>xControls!D40</f>
        <v>AC.08</v>
      </c>
      <c r="B37" t="str">
        <f>xControls!A40</f>
        <v>Access Control</v>
      </c>
      <c r="C37" s="5" t="str">
        <f>xControls!A40</f>
        <v>Access Control</v>
      </c>
      <c r="D37">
        <f>xControls!B40</f>
        <v>0</v>
      </c>
      <c r="E37" t="str">
        <f>xControls!C40</f>
        <v>AC-8</v>
      </c>
      <c r="F37" s="8">
        <f>ControlImplementation[[#This Row],[Implementation Text]]</f>
        <v>0</v>
      </c>
      <c r="G37" s="8" t="s">
        <v>64</v>
      </c>
      <c r="I37" t="s">
        <v>59</v>
      </c>
      <c r="K37" t="s">
        <v>1827</v>
      </c>
      <c r="L37" t="s">
        <v>1829</v>
      </c>
    </row>
    <row r="38" spans="1:12" x14ac:dyDescent="0.25">
      <c r="A38" t="str">
        <f>xControls!D3</f>
        <v>AC.11</v>
      </c>
      <c r="B38" t="str">
        <f>xControls!A3</f>
        <v>Access Control</v>
      </c>
      <c r="C38" s="5" t="str">
        <f>xControls!A3</f>
        <v>Access Control</v>
      </c>
      <c r="D38">
        <f>xControls!B3</f>
        <v>0</v>
      </c>
      <c r="E38" t="str">
        <f>xControls!C3</f>
        <v>AC-11</v>
      </c>
      <c r="F38" s="8">
        <f>ControlImplementation[[#This Row],[Implementation Text]]</f>
        <v>0</v>
      </c>
      <c r="G38" s="8" t="s">
        <v>64</v>
      </c>
      <c r="I38" t="s">
        <v>59</v>
      </c>
      <c r="K38" t="s">
        <v>1827</v>
      </c>
      <c r="L38" t="s">
        <v>1829</v>
      </c>
    </row>
    <row r="39" spans="1:12" x14ac:dyDescent="0.25">
      <c r="A39" t="str">
        <f>xControls!D4</f>
        <v>AC.11.01</v>
      </c>
      <c r="B39" t="str">
        <f>xControls!A4</f>
        <v>Access Control</v>
      </c>
      <c r="C39" s="5" t="str">
        <f>xControls!A4</f>
        <v>Access Control</v>
      </c>
      <c r="D39">
        <f>xControls!B4</f>
        <v>0</v>
      </c>
      <c r="E39" t="str">
        <f>xControls!C4</f>
        <v>AC-11(1)</v>
      </c>
      <c r="F39" s="8">
        <f>ControlImplementation[[#This Row],[Implementation Text]]</f>
        <v>0</v>
      </c>
      <c r="G39" s="8" t="s">
        <v>64</v>
      </c>
      <c r="I39" t="s">
        <v>59</v>
      </c>
      <c r="K39" t="s">
        <v>1827</v>
      </c>
      <c r="L39" t="s">
        <v>1829</v>
      </c>
    </row>
    <row r="40" spans="1:12" x14ac:dyDescent="0.25">
      <c r="A40" t="str">
        <f>xControls!D5</f>
        <v>AC.12</v>
      </c>
      <c r="B40" t="str">
        <f>xControls!A5</f>
        <v>Access Control</v>
      </c>
      <c r="C40" s="5" t="str">
        <f>xControls!A5</f>
        <v>Access Control</v>
      </c>
      <c r="D40">
        <f>xControls!B5</f>
        <v>0</v>
      </c>
      <c r="E40" t="str">
        <f>xControls!C5</f>
        <v>AC-12</v>
      </c>
      <c r="F40" s="8">
        <f>ControlImplementation[[#This Row],[Implementation Text]]</f>
        <v>0</v>
      </c>
      <c r="G40" s="8" t="s">
        <v>64</v>
      </c>
      <c r="I40" t="s">
        <v>59</v>
      </c>
      <c r="K40" t="s">
        <v>1827</v>
      </c>
      <c r="L40" t="s">
        <v>1829</v>
      </c>
    </row>
    <row r="41" spans="1:12" x14ac:dyDescent="0.25">
      <c r="A41" t="str">
        <f>xControls!D6</f>
        <v>AC.14</v>
      </c>
      <c r="B41" t="str">
        <f>xControls!A6</f>
        <v>Access Control</v>
      </c>
      <c r="C41" s="5" t="str">
        <f>xControls!A6</f>
        <v>Access Control</v>
      </c>
      <c r="D41">
        <f>xControls!B6</f>
        <v>0</v>
      </c>
      <c r="E41" t="str">
        <f>xControls!C6</f>
        <v>AC-14</v>
      </c>
      <c r="F41" s="8">
        <f>ControlImplementation[[#This Row],[Implementation Text]]</f>
        <v>0</v>
      </c>
      <c r="G41" s="8" t="s">
        <v>64</v>
      </c>
      <c r="I41" t="s">
        <v>59</v>
      </c>
      <c r="K41" t="s">
        <v>1827</v>
      </c>
      <c r="L41" t="s">
        <v>1829</v>
      </c>
    </row>
    <row r="42" spans="1:12" x14ac:dyDescent="0.25">
      <c r="A42" t="str">
        <f>xControls!D7</f>
        <v>AC.17</v>
      </c>
      <c r="B42" t="str">
        <f>xControls!A7</f>
        <v>Access Control</v>
      </c>
      <c r="C42" s="5" t="str">
        <f>xControls!A7</f>
        <v>Access Control</v>
      </c>
      <c r="D42">
        <f>xControls!B7</f>
        <v>0</v>
      </c>
      <c r="E42" t="str">
        <f>xControls!C7</f>
        <v>AC-17</v>
      </c>
      <c r="F42" s="8">
        <f>ControlImplementation[[#This Row],[Implementation Text]]</f>
        <v>0</v>
      </c>
      <c r="G42" s="8" t="s">
        <v>64</v>
      </c>
      <c r="I42" t="s">
        <v>59</v>
      </c>
      <c r="K42" t="s">
        <v>1827</v>
      </c>
      <c r="L42" t="s">
        <v>1829</v>
      </c>
    </row>
    <row r="43" spans="1:12" x14ac:dyDescent="0.25">
      <c r="A43" t="str">
        <f>xControls!D8</f>
        <v>AC.17.01</v>
      </c>
      <c r="B43" t="str">
        <f>xControls!A8</f>
        <v>Access Control</v>
      </c>
      <c r="C43" s="5" t="str">
        <f>xControls!A8</f>
        <v>Access Control</v>
      </c>
      <c r="D43">
        <f>xControls!B8</f>
        <v>0</v>
      </c>
      <c r="E43" t="str">
        <f>xControls!C8</f>
        <v>AC-17(1)</v>
      </c>
      <c r="F43" s="8">
        <f>ControlImplementation[[#This Row],[Implementation Text]]</f>
        <v>0</v>
      </c>
      <c r="G43" s="8" t="s">
        <v>64</v>
      </c>
      <c r="I43" t="s">
        <v>59</v>
      </c>
      <c r="K43" t="s">
        <v>1827</v>
      </c>
      <c r="L43" t="s">
        <v>1829</v>
      </c>
    </row>
    <row r="44" spans="1:12" x14ac:dyDescent="0.25">
      <c r="A44" t="str">
        <f>xControls!D9</f>
        <v>AC.17.02</v>
      </c>
      <c r="B44" t="str">
        <f>xControls!A9</f>
        <v>Access Control</v>
      </c>
      <c r="C44" s="5" t="str">
        <f>xControls!A9</f>
        <v>Access Control</v>
      </c>
      <c r="D44">
        <f>xControls!B9</f>
        <v>0</v>
      </c>
      <c r="E44" t="str">
        <f>xControls!C9</f>
        <v>AC-17(2)</v>
      </c>
      <c r="F44" s="8">
        <f>ControlImplementation[[#This Row],[Implementation Text]]</f>
        <v>0</v>
      </c>
      <c r="G44" s="8" t="s">
        <v>64</v>
      </c>
      <c r="I44" t="s">
        <v>59</v>
      </c>
      <c r="K44" t="s">
        <v>1827</v>
      </c>
      <c r="L44" t="s">
        <v>1829</v>
      </c>
    </row>
    <row r="45" spans="1:12" x14ac:dyDescent="0.25">
      <c r="A45" t="str">
        <f>xControls!D10</f>
        <v>AC.17.03</v>
      </c>
      <c r="B45" t="str">
        <f>xControls!A10</f>
        <v>Access Control</v>
      </c>
      <c r="C45" s="5" t="str">
        <f>xControls!A10</f>
        <v>Access Control</v>
      </c>
      <c r="D45">
        <f>xControls!B10</f>
        <v>0</v>
      </c>
      <c r="E45" t="str">
        <f>xControls!C10</f>
        <v>AC-17(3)</v>
      </c>
      <c r="F45" s="8">
        <f>ControlImplementation[[#This Row],[Implementation Text]]</f>
        <v>0</v>
      </c>
      <c r="G45" s="8" t="s">
        <v>64</v>
      </c>
      <c r="I45" t="s">
        <v>59</v>
      </c>
      <c r="K45" t="s">
        <v>1827</v>
      </c>
      <c r="L45" t="s">
        <v>1829</v>
      </c>
    </row>
    <row r="46" spans="1:12" x14ac:dyDescent="0.25">
      <c r="A46" t="str">
        <f>xControls!D11</f>
        <v>AC.17.04</v>
      </c>
      <c r="B46" t="str">
        <f>xControls!A11</f>
        <v>Access Control</v>
      </c>
      <c r="C46" s="5" t="str">
        <f>xControls!A11</f>
        <v>Access Control</v>
      </c>
      <c r="D46">
        <f>xControls!B11</f>
        <v>0</v>
      </c>
      <c r="E46" t="str">
        <f>xControls!C11</f>
        <v>AC-17(4)</v>
      </c>
      <c r="F46" s="8">
        <f>ControlImplementation[[#This Row],[Implementation Text]]</f>
        <v>0</v>
      </c>
      <c r="G46" s="8" t="s">
        <v>64</v>
      </c>
      <c r="I46" t="s">
        <v>59</v>
      </c>
      <c r="K46" t="s">
        <v>1827</v>
      </c>
      <c r="L46" t="s">
        <v>1829</v>
      </c>
    </row>
    <row r="47" spans="1:12" x14ac:dyDescent="0.25">
      <c r="A47" t="str">
        <f>xControls!D12</f>
        <v>AC.18</v>
      </c>
      <c r="B47" t="str">
        <f>xControls!A12</f>
        <v>Access Control</v>
      </c>
      <c r="C47" s="5" t="str">
        <f>xControls!A12</f>
        <v>Access Control</v>
      </c>
      <c r="D47">
        <f>xControls!B12</f>
        <v>0</v>
      </c>
      <c r="E47" t="str">
        <f>xControls!C12</f>
        <v>AC-18</v>
      </c>
      <c r="F47" s="8">
        <f>ControlImplementation[[#This Row],[Implementation Text]]</f>
        <v>0</v>
      </c>
      <c r="G47" s="8" t="s">
        <v>64</v>
      </c>
      <c r="I47" t="s">
        <v>59</v>
      </c>
      <c r="K47" t="s">
        <v>1827</v>
      </c>
      <c r="L47" t="s">
        <v>1829</v>
      </c>
    </row>
    <row r="48" spans="1:12" x14ac:dyDescent="0.25">
      <c r="A48" t="str">
        <f>xControls!D13</f>
        <v>AC.18.01</v>
      </c>
      <c r="B48" t="str">
        <f>xControls!A13</f>
        <v>Access Control</v>
      </c>
      <c r="C48" s="5" t="str">
        <f>xControls!A13</f>
        <v>Access Control</v>
      </c>
      <c r="D48">
        <f>xControls!B13</f>
        <v>0</v>
      </c>
      <c r="E48" t="str">
        <f>xControls!C13</f>
        <v>AC-18(1)</v>
      </c>
      <c r="F48" s="8">
        <f>ControlImplementation[[#This Row],[Implementation Text]]</f>
        <v>0</v>
      </c>
      <c r="G48" s="8" t="s">
        <v>64</v>
      </c>
      <c r="I48" t="s">
        <v>59</v>
      </c>
      <c r="K48" t="s">
        <v>1827</v>
      </c>
      <c r="L48" t="s">
        <v>1829</v>
      </c>
    </row>
    <row r="49" spans="1:16" x14ac:dyDescent="0.25">
      <c r="A49" t="str">
        <f>xControls!D14</f>
        <v>AC.18.03</v>
      </c>
      <c r="B49" t="str">
        <f>xControls!A14</f>
        <v>Access Control</v>
      </c>
      <c r="C49" s="5" t="str">
        <f>xControls!A14</f>
        <v>Access Control</v>
      </c>
      <c r="D49">
        <f>xControls!B14</f>
        <v>0</v>
      </c>
      <c r="E49" t="str">
        <f>xControls!C14</f>
        <v>AC-18(3)</v>
      </c>
      <c r="F49" s="8">
        <f>ControlImplementation[[#This Row],[Implementation Text]]</f>
        <v>0</v>
      </c>
      <c r="G49" s="8" t="s">
        <v>64</v>
      </c>
      <c r="I49" t="s">
        <v>59</v>
      </c>
      <c r="K49" t="s">
        <v>1827</v>
      </c>
      <c r="L49" t="s">
        <v>1829</v>
      </c>
    </row>
    <row r="50" spans="1:16" x14ac:dyDescent="0.25">
      <c r="A50" t="str">
        <f>xControls!D15</f>
        <v>AC.19</v>
      </c>
      <c r="B50" t="str">
        <f>xControls!A15</f>
        <v>Access Control</v>
      </c>
      <c r="C50" s="5" t="str">
        <f>xControls!A15</f>
        <v>Access Control</v>
      </c>
      <c r="D50">
        <f>xControls!B15</f>
        <v>0</v>
      </c>
      <c r="E50" t="str">
        <f>xControls!C15</f>
        <v>AC-19</v>
      </c>
      <c r="F50" s="8">
        <f>ControlImplementation[[#This Row],[Implementation Text]]</f>
        <v>0</v>
      </c>
      <c r="G50" s="8" t="s">
        <v>64</v>
      </c>
      <c r="I50" t="s">
        <v>59</v>
      </c>
      <c r="K50" t="s">
        <v>1827</v>
      </c>
      <c r="L50" t="s">
        <v>1829</v>
      </c>
    </row>
    <row r="51" spans="1:16" x14ac:dyDescent="0.25">
      <c r="A51" t="str">
        <f>xControls!D16</f>
        <v>AC.19.05</v>
      </c>
      <c r="B51" t="str">
        <f>xControls!A16</f>
        <v>Access Control</v>
      </c>
      <c r="C51" s="5" t="str">
        <f>xControls!A16</f>
        <v>Access Control</v>
      </c>
      <c r="D51">
        <f>xControls!B16</f>
        <v>0</v>
      </c>
      <c r="E51" t="str">
        <f>xControls!C16</f>
        <v>AC-19(5)</v>
      </c>
      <c r="F51" s="8">
        <f>ControlImplementation[[#This Row],[Implementation Text]]</f>
        <v>0</v>
      </c>
      <c r="G51" s="8" t="s">
        <v>64</v>
      </c>
      <c r="I51" t="s">
        <v>59</v>
      </c>
      <c r="K51" t="s">
        <v>1827</v>
      </c>
      <c r="L51" t="s">
        <v>1829</v>
      </c>
    </row>
    <row r="52" spans="1:16" x14ac:dyDescent="0.25">
      <c r="A52" t="str">
        <f>xControls!D24</f>
        <v>AC.20</v>
      </c>
      <c r="B52" t="str">
        <f>xControls!A24</f>
        <v>Access Control</v>
      </c>
      <c r="C52" s="5" t="str">
        <f>xControls!A24</f>
        <v>Access Control</v>
      </c>
      <c r="D52">
        <f>xControls!B24</f>
        <v>0</v>
      </c>
      <c r="E52" t="str">
        <f>xControls!C24</f>
        <v>AC-20</v>
      </c>
      <c r="F52" s="8">
        <f>ControlImplementation[[#This Row],[Implementation Text]]</f>
        <v>0</v>
      </c>
      <c r="G52" s="8" t="s">
        <v>64</v>
      </c>
      <c r="I52" t="s">
        <v>59</v>
      </c>
      <c r="K52" t="s">
        <v>1827</v>
      </c>
      <c r="L52" t="s">
        <v>1829</v>
      </c>
    </row>
    <row r="53" spans="1:16" x14ac:dyDescent="0.25">
      <c r="A53" t="str">
        <f>xControls!D25</f>
        <v>AC.20.01</v>
      </c>
      <c r="B53" t="str">
        <f>xControls!A25</f>
        <v>Access Control</v>
      </c>
      <c r="C53" s="5" t="str">
        <f>xControls!A25</f>
        <v>Access Control</v>
      </c>
      <c r="D53">
        <f>xControls!B25</f>
        <v>0</v>
      </c>
      <c r="E53" t="str">
        <f>xControls!C25</f>
        <v>AC-20(1)</v>
      </c>
      <c r="F53" s="8">
        <f>ControlImplementation[[#This Row],[Implementation Text]]</f>
        <v>0</v>
      </c>
      <c r="G53" s="8" t="s">
        <v>64</v>
      </c>
      <c r="I53" t="s">
        <v>59</v>
      </c>
      <c r="K53" t="s">
        <v>1827</v>
      </c>
      <c r="L53" t="s">
        <v>1829</v>
      </c>
    </row>
    <row r="54" spans="1:16" x14ac:dyDescent="0.25">
      <c r="A54" t="str">
        <f>xControls!D26</f>
        <v>AC.20.02</v>
      </c>
      <c r="B54" t="str">
        <f>xControls!A26</f>
        <v>Access Control</v>
      </c>
      <c r="C54" s="5" t="str">
        <f>xControls!A26</f>
        <v>Access Control</v>
      </c>
      <c r="D54">
        <f>xControls!B26</f>
        <v>0</v>
      </c>
      <c r="E54" t="str">
        <f>xControls!C26</f>
        <v>AC-20(2)</v>
      </c>
      <c r="F54" s="8">
        <f>ControlImplementation[[#This Row],[Implementation Text]]</f>
        <v>0</v>
      </c>
      <c r="G54" s="8" t="s">
        <v>64</v>
      </c>
      <c r="I54" t="s">
        <v>59</v>
      </c>
      <c r="K54" t="s">
        <v>1827</v>
      </c>
      <c r="L54" t="s">
        <v>1829</v>
      </c>
    </row>
    <row r="55" spans="1:16" x14ac:dyDescent="0.25">
      <c r="A55" t="str">
        <f>xControls!D27</f>
        <v>AC.21</v>
      </c>
      <c r="B55" t="str">
        <f>xControls!A27</f>
        <v>Access Control</v>
      </c>
      <c r="C55" s="5" t="str">
        <f>xControls!A27</f>
        <v>Access Control</v>
      </c>
      <c r="D55">
        <f>xControls!B27</f>
        <v>0</v>
      </c>
      <c r="E55" t="str">
        <f>xControls!C27</f>
        <v>AC-21</v>
      </c>
      <c r="F55" s="8">
        <f>ControlImplementation[[#This Row],[Implementation Text]]</f>
        <v>0</v>
      </c>
      <c r="G55" s="8" t="s">
        <v>64</v>
      </c>
      <c r="I55" t="s">
        <v>59</v>
      </c>
      <c r="K55" t="s">
        <v>1827</v>
      </c>
      <c r="L55" t="s">
        <v>1829</v>
      </c>
    </row>
    <row r="56" spans="1:16" x14ac:dyDescent="0.25">
      <c r="A56" t="str">
        <f>xControls!D28</f>
        <v>AC.22</v>
      </c>
      <c r="B56" t="str">
        <f>xControls!A28</f>
        <v>Access Control</v>
      </c>
      <c r="C56" s="5" t="str">
        <f>xControls!A28</f>
        <v>Access Control</v>
      </c>
      <c r="D56">
        <f>xControls!B28</f>
        <v>0</v>
      </c>
      <c r="E56" t="str">
        <f>xControls!C28</f>
        <v>AC-22</v>
      </c>
      <c r="F56" s="8">
        <f>ControlImplementation[[#This Row],[Implementation Text]]</f>
        <v>0</v>
      </c>
      <c r="G56" s="8" t="s">
        <v>64</v>
      </c>
      <c r="I56" t="s">
        <v>59</v>
      </c>
      <c r="K56" t="s">
        <v>1827</v>
      </c>
      <c r="L56" t="s">
        <v>1829</v>
      </c>
    </row>
    <row r="57" spans="1:16" x14ac:dyDescent="0.25">
      <c r="A57" s="7" t="s">
        <v>1809</v>
      </c>
      <c r="B57" s="7"/>
      <c r="C57" s="33"/>
      <c r="D57" s="7"/>
      <c r="E57" s="7"/>
      <c r="F57" s="34"/>
      <c r="G57" s="34"/>
      <c r="H57" s="7"/>
      <c r="I57" s="7"/>
      <c r="J57" s="7"/>
      <c r="K57" s="7"/>
      <c r="L57" s="7"/>
      <c r="M57" s="7"/>
      <c r="N57" s="7"/>
      <c r="O57" s="7"/>
      <c r="P57" s="7"/>
    </row>
    <row r="58" spans="1:16" x14ac:dyDescent="0.25">
      <c r="A58" t="str">
        <f>xControls!D41</f>
        <v>AT.01</v>
      </c>
      <c r="B58" t="str">
        <f>xControls!A41</f>
        <v>Awareness and Training</v>
      </c>
      <c r="C58" s="5" t="str">
        <f>xControls!A41</f>
        <v>Awareness and Training</v>
      </c>
      <c r="D58">
        <f>xControls!B41</f>
        <v>0</v>
      </c>
      <c r="E58" t="str">
        <f>xControls!C41</f>
        <v>AT-1</v>
      </c>
      <c r="F58" s="8">
        <f>ControlImplementation[[#This Row],[Implementation Text]]</f>
        <v>0</v>
      </c>
      <c r="G58" s="8" t="s">
        <v>64</v>
      </c>
      <c r="I58" t="s">
        <v>59</v>
      </c>
      <c r="K58" t="s">
        <v>1827</v>
      </c>
      <c r="L58" t="s">
        <v>1829</v>
      </c>
    </row>
    <row r="59" spans="1:16" x14ac:dyDescent="0.25">
      <c r="A59" t="str">
        <f>xControls!D42</f>
        <v>AT.02</v>
      </c>
      <c r="B59" t="str">
        <f>xControls!A42</f>
        <v>Awareness and Training</v>
      </c>
      <c r="C59" s="5" t="str">
        <f>xControls!A42</f>
        <v>Awareness and Training</v>
      </c>
      <c r="D59">
        <f>xControls!B42</f>
        <v>0</v>
      </c>
      <c r="E59" t="str">
        <f>xControls!C42</f>
        <v>AT-2</v>
      </c>
      <c r="F59" s="8">
        <f>ControlImplementation[[#This Row],[Implementation Text]]</f>
        <v>0</v>
      </c>
      <c r="G59" s="8" t="s">
        <v>64</v>
      </c>
      <c r="I59" t="s">
        <v>59</v>
      </c>
      <c r="K59" t="s">
        <v>1827</v>
      </c>
      <c r="L59" t="s">
        <v>1829</v>
      </c>
    </row>
    <row r="60" spans="1:16" x14ac:dyDescent="0.25">
      <c r="A60" t="str">
        <f>xControls!D43</f>
        <v>AT.02.02</v>
      </c>
      <c r="B60" t="str">
        <f>xControls!A43</f>
        <v>Awareness and Training</v>
      </c>
      <c r="C60" s="5" t="str">
        <f>xControls!A43</f>
        <v>Awareness and Training</v>
      </c>
      <c r="D60">
        <f>xControls!B43</f>
        <v>0</v>
      </c>
      <c r="E60" t="str">
        <f>xControls!C43</f>
        <v>AT-2(2)</v>
      </c>
      <c r="F60" s="8">
        <f>ControlImplementation[[#This Row],[Implementation Text]]</f>
        <v>0</v>
      </c>
      <c r="G60" s="8" t="s">
        <v>64</v>
      </c>
      <c r="I60" t="s">
        <v>59</v>
      </c>
      <c r="K60" t="s">
        <v>1827</v>
      </c>
      <c r="L60" t="s">
        <v>1829</v>
      </c>
    </row>
    <row r="61" spans="1:16" x14ac:dyDescent="0.25">
      <c r="A61" t="str">
        <f>xControls!D44</f>
        <v>AT.02.03</v>
      </c>
      <c r="B61" t="str">
        <f>xControls!A44</f>
        <v>Awareness and Training</v>
      </c>
      <c r="C61" s="5" t="str">
        <f>xControls!A44</f>
        <v>Awareness and Training</v>
      </c>
      <c r="D61">
        <f>xControls!B44</f>
        <v>0</v>
      </c>
      <c r="E61" t="str">
        <f>xControls!C44</f>
        <v>AT-2(3)</v>
      </c>
      <c r="F61" s="8">
        <f>ControlImplementation[[#This Row],[Implementation Text]]</f>
        <v>0</v>
      </c>
      <c r="G61" s="8" t="s">
        <v>64</v>
      </c>
      <c r="I61" t="s">
        <v>59</v>
      </c>
      <c r="K61" t="s">
        <v>1827</v>
      </c>
      <c r="L61" t="s">
        <v>1829</v>
      </c>
    </row>
    <row r="62" spans="1:16" x14ac:dyDescent="0.25">
      <c r="A62" t="str">
        <f>xControls!D45</f>
        <v>AT.03</v>
      </c>
      <c r="B62" t="str">
        <f>xControls!A45</f>
        <v>Awareness and Training</v>
      </c>
      <c r="C62" s="5" t="str">
        <f>xControls!A45</f>
        <v>Awareness and Training</v>
      </c>
      <c r="D62">
        <f>xControls!B45</f>
        <v>0</v>
      </c>
      <c r="E62" t="str">
        <f>xControls!C45</f>
        <v>AT-3</v>
      </c>
      <c r="F62" s="8">
        <f>ControlImplementation[[#This Row],[Implementation Text]]</f>
        <v>0</v>
      </c>
      <c r="G62" s="8" t="s">
        <v>64</v>
      </c>
      <c r="I62" t="s">
        <v>59</v>
      </c>
      <c r="K62" t="s">
        <v>1827</v>
      </c>
      <c r="L62" t="s">
        <v>1829</v>
      </c>
    </row>
    <row r="63" spans="1:16" x14ac:dyDescent="0.25">
      <c r="A63" t="str">
        <f>xControls!D46</f>
        <v>AT.04</v>
      </c>
      <c r="B63" t="str">
        <f>xControls!A46</f>
        <v>Awareness and Training</v>
      </c>
      <c r="C63" s="5" t="str">
        <f>xControls!A46</f>
        <v>Awareness and Training</v>
      </c>
      <c r="D63">
        <f>xControls!B46</f>
        <v>0</v>
      </c>
      <c r="E63" t="str">
        <f>xControls!C46</f>
        <v>AT-4</v>
      </c>
      <c r="F63" s="8">
        <f>ControlImplementation[[#This Row],[Implementation Text]]</f>
        <v>0</v>
      </c>
      <c r="G63" s="8" t="s">
        <v>64</v>
      </c>
      <c r="I63" t="s">
        <v>59</v>
      </c>
      <c r="K63" t="s">
        <v>1827</v>
      </c>
      <c r="L63" t="s">
        <v>1829</v>
      </c>
    </row>
    <row r="64" spans="1:16" x14ac:dyDescent="0.25">
      <c r="A64" s="7" t="s">
        <v>1825</v>
      </c>
      <c r="B64" s="7"/>
      <c r="C64" s="33"/>
      <c r="D64" s="7"/>
      <c r="E64" s="7"/>
      <c r="F64" s="34"/>
      <c r="G64" s="34"/>
      <c r="H64" s="7"/>
      <c r="I64" s="7"/>
      <c r="J64" s="7"/>
      <c r="K64" s="7"/>
      <c r="L64" s="7"/>
      <c r="M64" s="7"/>
      <c r="N64" s="7"/>
      <c r="O64" s="7"/>
      <c r="P64" s="7"/>
    </row>
    <row r="65" spans="1:12" x14ac:dyDescent="0.25">
      <c r="A65" t="str">
        <f>xControls!D47</f>
        <v>AU.01</v>
      </c>
      <c r="B65" t="str">
        <f>xControls!A47</f>
        <v>Audit and Accountability</v>
      </c>
      <c r="C65" s="5" t="str">
        <f>xControls!A47</f>
        <v>Audit and Accountability</v>
      </c>
      <c r="D65">
        <f>xControls!B47</f>
        <v>0</v>
      </c>
      <c r="E65" t="str">
        <f>xControls!C47</f>
        <v>AU-1</v>
      </c>
      <c r="F65" s="8">
        <f>ControlImplementation[[#This Row],[Implementation Text]]</f>
        <v>0</v>
      </c>
      <c r="G65" s="8" t="s">
        <v>64</v>
      </c>
      <c r="I65" t="s">
        <v>59</v>
      </c>
      <c r="K65" t="s">
        <v>1827</v>
      </c>
      <c r="L65" t="s">
        <v>1829</v>
      </c>
    </row>
    <row r="66" spans="1:12" x14ac:dyDescent="0.25">
      <c r="A66" t="str">
        <f>xControls!D50</f>
        <v>AU.02</v>
      </c>
      <c r="B66" t="str">
        <f>xControls!A50</f>
        <v>Audit and Accountability</v>
      </c>
      <c r="C66" s="5" t="str">
        <f>xControls!A50</f>
        <v>Audit and Accountability</v>
      </c>
      <c r="D66">
        <f>xControls!B50</f>
        <v>0</v>
      </c>
      <c r="E66" t="str">
        <f>xControls!C50</f>
        <v>AU-2</v>
      </c>
      <c r="F66" s="8">
        <f>ControlImplementation[[#This Row],[Implementation Text]]</f>
        <v>0</v>
      </c>
      <c r="G66" s="8" t="s">
        <v>64</v>
      </c>
      <c r="I66" t="s">
        <v>59</v>
      </c>
      <c r="K66" t="s">
        <v>1827</v>
      </c>
      <c r="L66" t="s">
        <v>1829</v>
      </c>
    </row>
    <row r="67" spans="1:12" x14ac:dyDescent="0.25">
      <c r="A67" t="str">
        <f>xControls!D51</f>
        <v>AU.03</v>
      </c>
      <c r="B67" t="str">
        <f>xControls!A51</f>
        <v>Audit and Accountability</v>
      </c>
      <c r="C67" s="5" t="str">
        <f>xControls!A51</f>
        <v>Audit and Accountability</v>
      </c>
      <c r="D67">
        <f>xControls!B51</f>
        <v>0</v>
      </c>
      <c r="E67" t="str">
        <f>xControls!C51</f>
        <v>AU-3</v>
      </c>
      <c r="F67" s="8">
        <f>ControlImplementation[[#This Row],[Implementation Text]]</f>
        <v>0</v>
      </c>
      <c r="G67" s="8" t="s">
        <v>64</v>
      </c>
      <c r="I67" t="s">
        <v>59</v>
      </c>
      <c r="K67" t="s">
        <v>1827</v>
      </c>
      <c r="L67" t="s">
        <v>1829</v>
      </c>
    </row>
    <row r="68" spans="1:12" x14ac:dyDescent="0.25">
      <c r="A68" t="str">
        <f>xControls!D52</f>
        <v>AU.03.01</v>
      </c>
      <c r="B68" t="str">
        <f>xControls!A52</f>
        <v>Audit and Accountability</v>
      </c>
      <c r="C68" s="5" t="str">
        <f>xControls!A52</f>
        <v>Audit and Accountability</v>
      </c>
      <c r="D68">
        <f>xControls!B52</f>
        <v>0</v>
      </c>
      <c r="E68" t="str">
        <f>xControls!C52</f>
        <v>AU-3(1)</v>
      </c>
      <c r="F68" s="8">
        <f>ControlImplementation[[#This Row],[Implementation Text]]</f>
        <v>0</v>
      </c>
      <c r="G68" s="8" t="s">
        <v>64</v>
      </c>
      <c r="I68" t="s">
        <v>59</v>
      </c>
      <c r="K68" t="s">
        <v>1827</v>
      </c>
      <c r="L68" t="s">
        <v>1829</v>
      </c>
    </row>
    <row r="69" spans="1:12" x14ac:dyDescent="0.25">
      <c r="A69" t="str">
        <f>xControls!D53</f>
        <v>AU.04</v>
      </c>
      <c r="B69" t="str">
        <f>xControls!A53</f>
        <v>Audit and Accountability</v>
      </c>
      <c r="C69" s="5" t="str">
        <f>xControls!A53</f>
        <v>Audit and Accountability</v>
      </c>
      <c r="D69">
        <f>xControls!B53</f>
        <v>0</v>
      </c>
      <c r="E69" t="str">
        <f>xControls!C53</f>
        <v>AU-4</v>
      </c>
      <c r="F69" s="8">
        <f>ControlImplementation[[#This Row],[Implementation Text]]</f>
        <v>0</v>
      </c>
      <c r="G69" s="8" t="s">
        <v>64</v>
      </c>
      <c r="I69" t="s">
        <v>59</v>
      </c>
      <c r="K69" t="s">
        <v>1827</v>
      </c>
      <c r="L69" t="s">
        <v>1829</v>
      </c>
    </row>
    <row r="70" spans="1:12" x14ac:dyDescent="0.25">
      <c r="A70" t="str">
        <f>xControls!D54</f>
        <v>AU.05</v>
      </c>
      <c r="B70" t="str">
        <f>xControls!A54</f>
        <v>Audit and Accountability</v>
      </c>
      <c r="C70" s="5" t="str">
        <f>xControls!A54</f>
        <v>Audit and Accountability</v>
      </c>
      <c r="D70">
        <f>xControls!B54</f>
        <v>0</v>
      </c>
      <c r="E70" t="str">
        <f>xControls!C54</f>
        <v>AU-5</v>
      </c>
      <c r="F70" s="8">
        <f>ControlImplementation[[#This Row],[Implementation Text]]</f>
        <v>0</v>
      </c>
      <c r="G70" s="8" t="s">
        <v>64</v>
      </c>
      <c r="I70" t="s">
        <v>59</v>
      </c>
      <c r="K70" t="s">
        <v>1827</v>
      </c>
      <c r="L70" t="s">
        <v>1829</v>
      </c>
    </row>
    <row r="71" spans="1:12" x14ac:dyDescent="0.25">
      <c r="A71" t="str">
        <f>xControls!D55</f>
        <v>AU.06</v>
      </c>
      <c r="B71" t="str">
        <f>xControls!A55</f>
        <v>Audit and Accountability</v>
      </c>
      <c r="C71" s="5" t="str">
        <f>xControls!A55</f>
        <v>Audit and Accountability</v>
      </c>
      <c r="D71">
        <f>xControls!B55</f>
        <v>0</v>
      </c>
      <c r="E71" t="str">
        <f>xControls!C55</f>
        <v>AU-6</v>
      </c>
      <c r="F71" s="8">
        <f>ControlImplementation[[#This Row],[Implementation Text]]</f>
        <v>0</v>
      </c>
      <c r="G71" s="8" t="s">
        <v>64</v>
      </c>
      <c r="I71" t="s">
        <v>59</v>
      </c>
      <c r="K71" t="s">
        <v>1827</v>
      </c>
      <c r="L71" t="s">
        <v>1829</v>
      </c>
    </row>
    <row r="72" spans="1:12" x14ac:dyDescent="0.25">
      <c r="A72" t="str">
        <f>xControls!D56</f>
        <v>AU.06.01</v>
      </c>
      <c r="B72" t="str">
        <f>xControls!A56</f>
        <v>Audit and Accountability</v>
      </c>
      <c r="C72" s="5" t="str">
        <f>xControls!A56</f>
        <v>Audit and Accountability</v>
      </c>
      <c r="D72">
        <f>xControls!B56</f>
        <v>0</v>
      </c>
      <c r="E72" t="str">
        <f>xControls!C56</f>
        <v>AU-6(1)</v>
      </c>
      <c r="F72" s="8">
        <f>ControlImplementation[[#This Row],[Implementation Text]]</f>
        <v>0</v>
      </c>
      <c r="G72" s="8" t="s">
        <v>64</v>
      </c>
      <c r="I72" t="s">
        <v>59</v>
      </c>
      <c r="K72" t="s">
        <v>1827</v>
      </c>
      <c r="L72" t="s">
        <v>1829</v>
      </c>
    </row>
    <row r="73" spans="1:12" x14ac:dyDescent="0.25">
      <c r="A73" t="str">
        <f>xControls!D57</f>
        <v>AU.06.03</v>
      </c>
      <c r="B73" t="str">
        <f>xControls!A57</f>
        <v>Audit and Accountability</v>
      </c>
      <c r="C73" s="5" t="str">
        <f>xControls!A57</f>
        <v>Audit and Accountability</v>
      </c>
      <c r="D73">
        <f>xControls!B57</f>
        <v>0</v>
      </c>
      <c r="E73" t="str">
        <f>xControls!C57</f>
        <v>AU-6(3)</v>
      </c>
      <c r="F73" s="8">
        <f>ControlImplementation[[#This Row],[Implementation Text]]</f>
        <v>0</v>
      </c>
      <c r="G73" s="8" t="s">
        <v>64</v>
      </c>
      <c r="I73" t="s">
        <v>59</v>
      </c>
      <c r="K73" t="s">
        <v>1827</v>
      </c>
      <c r="L73" t="s">
        <v>1829</v>
      </c>
    </row>
    <row r="74" spans="1:12" x14ac:dyDescent="0.25">
      <c r="A74" t="str">
        <f>xControls!D58</f>
        <v>AU.07</v>
      </c>
      <c r="B74" t="str">
        <f>xControls!A58</f>
        <v>Audit and Accountability</v>
      </c>
      <c r="C74" s="5" t="str">
        <f>xControls!A58</f>
        <v>Audit and Accountability</v>
      </c>
      <c r="D74">
        <f>xControls!B58</f>
        <v>0</v>
      </c>
      <c r="E74" t="str">
        <f>xControls!C58</f>
        <v>AU-7</v>
      </c>
      <c r="F74" s="8">
        <f>ControlImplementation[[#This Row],[Implementation Text]]</f>
        <v>0</v>
      </c>
      <c r="G74" s="8" t="s">
        <v>64</v>
      </c>
      <c r="I74" t="s">
        <v>59</v>
      </c>
      <c r="K74" t="s">
        <v>1827</v>
      </c>
      <c r="L74" t="s">
        <v>1829</v>
      </c>
    </row>
    <row r="75" spans="1:12" x14ac:dyDescent="0.25">
      <c r="A75" t="str">
        <f>xControls!D59</f>
        <v>AU.07.01</v>
      </c>
      <c r="B75" t="str">
        <f>xControls!A59</f>
        <v>Audit and Accountability</v>
      </c>
      <c r="C75" s="5" t="str">
        <f>xControls!A59</f>
        <v>Audit and Accountability</v>
      </c>
      <c r="D75">
        <f>xControls!B59</f>
        <v>0</v>
      </c>
      <c r="E75" t="str">
        <f>xControls!C59</f>
        <v>AU-7(1)</v>
      </c>
      <c r="F75" s="8">
        <f>ControlImplementation[[#This Row],[Implementation Text]]</f>
        <v>0</v>
      </c>
      <c r="G75" s="8" t="s">
        <v>64</v>
      </c>
      <c r="I75" t="s">
        <v>59</v>
      </c>
      <c r="K75" t="s">
        <v>1827</v>
      </c>
      <c r="L75" t="s">
        <v>1829</v>
      </c>
    </row>
    <row r="76" spans="1:12" x14ac:dyDescent="0.25">
      <c r="A76" t="str">
        <f>xControls!D60</f>
        <v>AU.08</v>
      </c>
      <c r="B76" t="str">
        <f>xControls!A60</f>
        <v>Audit and Accountability</v>
      </c>
      <c r="C76" s="5" t="str">
        <f>xControls!A60</f>
        <v>Audit and Accountability</v>
      </c>
      <c r="D76">
        <f>xControls!B60</f>
        <v>0</v>
      </c>
      <c r="E76" t="str">
        <f>xControls!C60</f>
        <v>AU-8</v>
      </c>
      <c r="F76" s="8">
        <f>ControlImplementation[[#This Row],[Implementation Text]]</f>
        <v>0</v>
      </c>
      <c r="G76" s="8" t="s">
        <v>64</v>
      </c>
      <c r="I76" t="s">
        <v>59</v>
      </c>
      <c r="K76" t="s">
        <v>1827</v>
      </c>
      <c r="L76" t="s">
        <v>1829</v>
      </c>
    </row>
    <row r="77" spans="1:12" x14ac:dyDescent="0.25">
      <c r="A77" t="str">
        <f>xControls!D61</f>
        <v>AU.09</v>
      </c>
      <c r="B77" t="str">
        <f>xControls!A61</f>
        <v>Audit and Accountability</v>
      </c>
      <c r="C77" s="5" t="str">
        <f>xControls!A61</f>
        <v>Audit and Accountability</v>
      </c>
      <c r="D77">
        <f>xControls!B61</f>
        <v>0</v>
      </c>
      <c r="E77" t="str">
        <f>xControls!C61</f>
        <v>AU-9</v>
      </c>
      <c r="F77" s="8">
        <f>ControlImplementation[[#This Row],[Implementation Text]]</f>
        <v>0</v>
      </c>
      <c r="G77" s="8" t="s">
        <v>64</v>
      </c>
      <c r="I77" t="s">
        <v>59</v>
      </c>
      <c r="K77" t="s">
        <v>1827</v>
      </c>
      <c r="L77" t="s">
        <v>1829</v>
      </c>
    </row>
    <row r="78" spans="1:12" x14ac:dyDescent="0.25">
      <c r="A78" t="str">
        <f>xControls!D62</f>
        <v>AU.09.04</v>
      </c>
      <c r="B78" t="str">
        <f>xControls!A62</f>
        <v>Audit and Accountability</v>
      </c>
      <c r="C78" s="5" t="str">
        <f>xControls!A62</f>
        <v>Audit and Accountability</v>
      </c>
      <c r="D78">
        <f>xControls!B62</f>
        <v>0</v>
      </c>
      <c r="E78" t="str">
        <f>xControls!C62</f>
        <v>AU-9(4)</v>
      </c>
      <c r="F78" s="8">
        <f>ControlImplementation[[#This Row],[Implementation Text]]</f>
        <v>0</v>
      </c>
      <c r="G78" s="8" t="s">
        <v>64</v>
      </c>
      <c r="I78" t="s">
        <v>59</v>
      </c>
      <c r="K78" t="s">
        <v>1827</v>
      </c>
      <c r="L78" t="s">
        <v>1829</v>
      </c>
    </row>
    <row r="79" spans="1:12" x14ac:dyDescent="0.25">
      <c r="A79" t="str">
        <f>xControls!D48</f>
        <v>AU.11</v>
      </c>
      <c r="B79" t="str">
        <f>xControls!A48</f>
        <v>Audit and Accountability</v>
      </c>
      <c r="C79" s="5" t="str">
        <f>xControls!A48</f>
        <v>Audit and Accountability</v>
      </c>
      <c r="D79">
        <f>xControls!B48</f>
        <v>0</v>
      </c>
      <c r="E79" t="str">
        <f>xControls!C48</f>
        <v>AU-11</v>
      </c>
      <c r="F79" s="8">
        <f>ControlImplementation[[#This Row],[Implementation Text]]</f>
        <v>0</v>
      </c>
      <c r="G79" s="8" t="s">
        <v>64</v>
      </c>
      <c r="I79" t="s">
        <v>59</v>
      </c>
      <c r="K79" t="s">
        <v>1827</v>
      </c>
      <c r="L79" t="s">
        <v>1829</v>
      </c>
    </row>
    <row r="80" spans="1:12" x14ac:dyDescent="0.25">
      <c r="A80" t="str">
        <f>xControls!D49</f>
        <v>AU.12</v>
      </c>
      <c r="B80" t="str">
        <f>xControls!A49</f>
        <v>Audit and Accountability</v>
      </c>
      <c r="C80" s="5" t="str">
        <f>xControls!A49</f>
        <v>Audit and Accountability</v>
      </c>
      <c r="D80">
        <f>xControls!B49</f>
        <v>0</v>
      </c>
      <c r="E80" t="str">
        <f>xControls!C49</f>
        <v>AU-12</v>
      </c>
      <c r="F80" s="8">
        <f>ControlImplementation[[#This Row],[Implementation Text]]</f>
        <v>0</v>
      </c>
      <c r="G80" s="8" t="s">
        <v>64</v>
      </c>
      <c r="I80" t="s">
        <v>59</v>
      </c>
      <c r="K80" t="s">
        <v>1827</v>
      </c>
      <c r="L80" t="s">
        <v>1829</v>
      </c>
    </row>
    <row r="81" spans="1:16" x14ac:dyDescent="0.25">
      <c r="A81" s="7" t="s">
        <v>1810</v>
      </c>
      <c r="B81" s="7"/>
      <c r="C81" s="33"/>
      <c r="D81" s="7"/>
      <c r="E81" s="7"/>
      <c r="F81" s="34"/>
      <c r="G81" s="34"/>
      <c r="H81" s="7"/>
      <c r="I81" s="7"/>
      <c r="J81" s="7"/>
      <c r="K81" s="7"/>
      <c r="L81" s="7"/>
      <c r="M81" s="7"/>
      <c r="N81" s="7"/>
      <c r="O81" s="7"/>
      <c r="P81" s="7"/>
    </row>
    <row r="82" spans="1:16" x14ac:dyDescent="0.25">
      <c r="A82" t="str">
        <f>xControls!D63</f>
        <v>CA.01</v>
      </c>
      <c r="B82" t="str">
        <f>xControls!A63</f>
        <v xml:space="preserve"> Security Assessment and Authorization</v>
      </c>
      <c r="C82" s="5" t="str">
        <f>xControls!A63</f>
        <v xml:space="preserve"> Security Assessment and Authorization</v>
      </c>
      <c r="D82">
        <f>xControls!B63</f>
        <v>0</v>
      </c>
      <c r="E82" t="str">
        <f>xControls!C63</f>
        <v>CA-1</v>
      </c>
      <c r="F82" s="8">
        <f>ControlImplementation[[#This Row],[Implementation Text]]</f>
        <v>0</v>
      </c>
      <c r="G82" s="8" t="s">
        <v>64</v>
      </c>
      <c r="I82" t="s">
        <v>59</v>
      </c>
      <c r="K82" t="s">
        <v>1827</v>
      </c>
      <c r="L82" t="s">
        <v>1829</v>
      </c>
    </row>
    <row r="83" spans="1:16" x14ac:dyDescent="0.25">
      <c r="A83" t="str">
        <f>xControls!D64</f>
        <v>CA.02</v>
      </c>
      <c r="B83" t="str">
        <f>xControls!A64</f>
        <v xml:space="preserve"> Security Assessment and Authorization</v>
      </c>
      <c r="C83" s="5" t="str">
        <f>xControls!A64</f>
        <v xml:space="preserve"> Security Assessment and Authorization</v>
      </c>
      <c r="D83">
        <f>xControls!B64</f>
        <v>0</v>
      </c>
      <c r="E83" t="str">
        <f>xControls!C64</f>
        <v>CA-2</v>
      </c>
      <c r="F83" s="8">
        <f>ControlImplementation[[#This Row],[Implementation Text]]</f>
        <v>0</v>
      </c>
      <c r="G83" s="8" t="s">
        <v>64</v>
      </c>
      <c r="I83" t="s">
        <v>59</v>
      </c>
      <c r="K83" t="s">
        <v>1827</v>
      </c>
      <c r="L83" t="s">
        <v>1829</v>
      </c>
    </row>
    <row r="84" spans="1:16" x14ac:dyDescent="0.25">
      <c r="A84" t="str">
        <f>xControls!D65</f>
        <v>CA.02.01</v>
      </c>
      <c r="B84" t="str">
        <f>xControls!A65</f>
        <v xml:space="preserve"> Security Assessment and Authorization</v>
      </c>
      <c r="C84" s="5" t="str">
        <f>xControls!A65</f>
        <v xml:space="preserve"> Security Assessment and Authorization</v>
      </c>
      <c r="D84">
        <f>xControls!B65</f>
        <v>0</v>
      </c>
      <c r="E84" t="str">
        <f>xControls!C65</f>
        <v>CA-2(1)</v>
      </c>
      <c r="F84" s="8">
        <f>ControlImplementation[[#This Row],[Implementation Text]]</f>
        <v>0</v>
      </c>
      <c r="G84" s="8" t="s">
        <v>64</v>
      </c>
      <c r="I84" t="s">
        <v>59</v>
      </c>
      <c r="K84" t="s">
        <v>1827</v>
      </c>
      <c r="L84" t="s">
        <v>1829</v>
      </c>
    </row>
    <row r="85" spans="1:16" x14ac:dyDescent="0.25">
      <c r="A85" t="str">
        <f>xControls!D66</f>
        <v>CA.03</v>
      </c>
      <c r="B85" t="str">
        <f>xControls!A66</f>
        <v xml:space="preserve"> Security Assessment and Authorization</v>
      </c>
      <c r="C85" s="5" t="str">
        <f>xControls!A66</f>
        <v xml:space="preserve"> Security Assessment and Authorization</v>
      </c>
      <c r="D85">
        <f>xControls!B66</f>
        <v>0</v>
      </c>
      <c r="E85" t="str">
        <f>xControls!C66</f>
        <v>CA-3</v>
      </c>
      <c r="F85" s="8">
        <f>ControlImplementation[[#This Row],[Implementation Text]]</f>
        <v>0</v>
      </c>
      <c r="G85" s="8" t="s">
        <v>64</v>
      </c>
      <c r="I85" t="s">
        <v>59</v>
      </c>
      <c r="K85" t="s">
        <v>1827</v>
      </c>
      <c r="L85" t="s">
        <v>1829</v>
      </c>
    </row>
    <row r="86" spans="1:16" x14ac:dyDescent="0.25">
      <c r="A86" t="str">
        <f>xControls!D67</f>
        <v>CA.05</v>
      </c>
      <c r="B86" t="str">
        <f>xControls!A67</f>
        <v xml:space="preserve"> Security Assessment and Authorization</v>
      </c>
      <c r="C86" s="5" t="str">
        <f>xControls!A67</f>
        <v xml:space="preserve"> Security Assessment and Authorization</v>
      </c>
      <c r="D86">
        <f>xControls!B67</f>
        <v>0</v>
      </c>
      <c r="E86" t="str">
        <f>xControls!C67</f>
        <v>CA-5</v>
      </c>
      <c r="F86" s="8">
        <f>ControlImplementation[[#This Row],[Implementation Text]]</f>
        <v>0</v>
      </c>
      <c r="G86" s="8" t="s">
        <v>64</v>
      </c>
      <c r="I86" t="s">
        <v>59</v>
      </c>
      <c r="K86" t="s">
        <v>1827</v>
      </c>
      <c r="L86" t="s">
        <v>1829</v>
      </c>
    </row>
    <row r="87" spans="1:16" x14ac:dyDescent="0.25">
      <c r="A87" t="str">
        <f>xControls!D68</f>
        <v>CA.06</v>
      </c>
      <c r="B87" t="str">
        <f>xControls!A68</f>
        <v xml:space="preserve"> Security Assessment and Authorization</v>
      </c>
      <c r="C87" s="5" t="str">
        <f>xControls!A68</f>
        <v xml:space="preserve"> Security Assessment and Authorization</v>
      </c>
      <c r="D87">
        <f>xControls!B68</f>
        <v>0</v>
      </c>
      <c r="E87" t="str">
        <f>xControls!C68</f>
        <v>CA-6</v>
      </c>
      <c r="F87" s="8">
        <f>ControlImplementation[[#This Row],[Implementation Text]]</f>
        <v>0</v>
      </c>
      <c r="G87" s="8" t="s">
        <v>64</v>
      </c>
      <c r="I87" t="s">
        <v>59</v>
      </c>
      <c r="K87" t="s">
        <v>1827</v>
      </c>
      <c r="L87" t="s">
        <v>1829</v>
      </c>
    </row>
    <row r="88" spans="1:16" x14ac:dyDescent="0.25">
      <c r="A88" t="str">
        <f>xControls!D69</f>
        <v>CA.07</v>
      </c>
      <c r="B88" t="str">
        <f>xControls!A69</f>
        <v xml:space="preserve"> Security Assessment and Authorization</v>
      </c>
      <c r="C88" s="5" t="str">
        <f>xControls!A69</f>
        <v xml:space="preserve"> Security Assessment and Authorization</v>
      </c>
      <c r="D88">
        <f>xControls!B69</f>
        <v>0</v>
      </c>
      <c r="E88" t="str">
        <f>xControls!C69</f>
        <v>CA-7</v>
      </c>
      <c r="F88" s="8">
        <f>ControlImplementation[[#This Row],[Implementation Text]]</f>
        <v>0</v>
      </c>
      <c r="G88" s="8" t="s">
        <v>64</v>
      </c>
      <c r="I88" t="s">
        <v>59</v>
      </c>
      <c r="K88" t="s">
        <v>1827</v>
      </c>
      <c r="L88" t="s">
        <v>1829</v>
      </c>
    </row>
    <row r="89" spans="1:16" x14ac:dyDescent="0.25">
      <c r="A89" t="str">
        <f>xControls!D70</f>
        <v>CA.07.01</v>
      </c>
      <c r="B89" t="str">
        <f>xControls!A70</f>
        <v xml:space="preserve"> Security Assessment and Authorization</v>
      </c>
      <c r="C89" s="5" t="str">
        <f>xControls!A70</f>
        <v xml:space="preserve"> Security Assessment and Authorization</v>
      </c>
      <c r="D89">
        <f>xControls!B70</f>
        <v>0</v>
      </c>
      <c r="E89" t="str">
        <f>xControls!C70</f>
        <v>CA-7(1)</v>
      </c>
      <c r="F89" s="8">
        <f>ControlImplementation[[#This Row],[Implementation Text]]</f>
        <v>0</v>
      </c>
      <c r="G89" s="8" t="s">
        <v>64</v>
      </c>
      <c r="I89" t="s">
        <v>59</v>
      </c>
      <c r="K89" t="s">
        <v>1827</v>
      </c>
      <c r="L89" t="s">
        <v>1829</v>
      </c>
    </row>
    <row r="90" spans="1:16" x14ac:dyDescent="0.25">
      <c r="A90" t="str">
        <f>xControls!D71</f>
        <v>CA.07.04</v>
      </c>
      <c r="B90" t="str">
        <f>xControls!A71</f>
        <v xml:space="preserve"> Security Assessment and Authorization</v>
      </c>
      <c r="C90" s="5" t="str">
        <f>xControls!A71</f>
        <v xml:space="preserve"> Security Assessment and Authorization</v>
      </c>
      <c r="D90">
        <f>xControls!B71</f>
        <v>0</v>
      </c>
      <c r="E90" t="str">
        <f>xControls!C71</f>
        <v>CA-7(4)</v>
      </c>
      <c r="F90" s="8">
        <f>ControlImplementation[[#This Row],[Implementation Text]]</f>
        <v>0</v>
      </c>
      <c r="G90" s="8" t="s">
        <v>64</v>
      </c>
      <c r="I90" t="s">
        <v>59</v>
      </c>
      <c r="K90" t="s">
        <v>1827</v>
      </c>
      <c r="L90" t="s">
        <v>1829</v>
      </c>
    </row>
    <row r="91" spans="1:16" x14ac:dyDescent="0.25">
      <c r="A91" t="str">
        <f>xControls!D72</f>
        <v>CA.09</v>
      </c>
      <c r="B91" t="str">
        <f>xControls!A72</f>
        <v xml:space="preserve"> Security Assessment and Authorization</v>
      </c>
      <c r="C91" s="5" t="str">
        <f>xControls!A72</f>
        <v xml:space="preserve"> Security Assessment and Authorization</v>
      </c>
      <c r="D91">
        <f>xControls!B72</f>
        <v>0</v>
      </c>
      <c r="E91" t="str">
        <f>xControls!C72</f>
        <v>CA-9</v>
      </c>
      <c r="F91" s="8">
        <f>ControlImplementation[[#This Row],[Implementation Text]]</f>
        <v>0</v>
      </c>
      <c r="G91" s="8" t="s">
        <v>64</v>
      </c>
      <c r="I91" t="s">
        <v>59</v>
      </c>
      <c r="K91" t="s">
        <v>1827</v>
      </c>
      <c r="L91" t="s">
        <v>1829</v>
      </c>
    </row>
    <row r="92" spans="1:16" x14ac:dyDescent="0.25">
      <c r="A92" s="7" t="s">
        <v>1820</v>
      </c>
      <c r="B92" s="7"/>
      <c r="C92" s="33"/>
      <c r="D92" s="7"/>
      <c r="E92" s="7"/>
      <c r="F92" s="34"/>
      <c r="G92" s="34"/>
      <c r="H92" s="7"/>
      <c r="I92" s="7"/>
      <c r="J92" s="7"/>
      <c r="K92" s="7"/>
      <c r="L92" s="7"/>
      <c r="M92" s="7"/>
      <c r="N92" s="7"/>
      <c r="O92" s="7"/>
      <c r="P92" s="7"/>
    </row>
    <row r="93" spans="1:16" x14ac:dyDescent="0.25">
      <c r="A93" t="str">
        <f>xControls!D73</f>
        <v>CM.01</v>
      </c>
      <c r="B93" t="str">
        <f>xControls!A73</f>
        <v>Configuration Management</v>
      </c>
      <c r="C93" s="5" t="str">
        <f>xControls!A73</f>
        <v>Configuration Management</v>
      </c>
      <c r="D93">
        <f>xControls!B73</f>
        <v>0</v>
      </c>
      <c r="E93" t="str">
        <f>xControls!C73</f>
        <v>CM-1</v>
      </c>
      <c r="F93" s="8">
        <f>ControlImplementation[[#This Row],[Implementation Text]]</f>
        <v>0</v>
      </c>
      <c r="G93" s="8" t="s">
        <v>64</v>
      </c>
      <c r="I93" t="s">
        <v>59</v>
      </c>
      <c r="K93" t="s">
        <v>1827</v>
      </c>
      <c r="L93" t="s">
        <v>1829</v>
      </c>
    </row>
    <row r="94" spans="1:16" x14ac:dyDescent="0.25">
      <c r="A94" t="str">
        <f>xControls!D78</f>
        <v>CM.02</v>
      </c>
      <c r="B94" t="str">
        <f>xControls!A78</f>
        <v>Configuration Management</v>
      </c>
      <c r="C94" s="5" t="str">
        <f>xControls!A78</f>
        <v>Configuration Management</v>
      </c>
      <c r="D94">
        <f>xControls!B78</f>
        <v>0</v>
      </c>
      <c r="E94" t="str">
        <f>xControls!C78</f>
        <v>CM-2</v>
      </c>
      <c r="F94" s="8">
        <f>ControlImplementation[[#This Row],[Implementation Text]]</f>
        <v>0</v>
      </c>
      <c r="G94" s="8" t="s">
        <v>64</v>
      </c>
      <c r="I94" t="s">
        <v>59</v>
      </c>
      <c r="K94" t="s">
        <v>1827</v>
      </c>
      <c r="L94" t="s">
        <v>1829</v>
      </c>
    </row>
    <row r="95" spans="1:16" x14ac:dyDescent="0.25">
      <c r="A95" t="str">
        <f>xControls!D79</f>
        <v>CM.02.02</v>
      </c>
      <c r="B95" t="str">
        <f>xControls!A79</f>
        <v>Configuration Management</v>
      </c>
      <c r="C95" s="5" t="str">
        <f>xControls!A79</f>
        <v>Configuration Management</v>
      </c>
      <c r="D95">
        <f>xControls!B79</f>
        <v>0</v>
      </c>
      <c r="E95" t="str">
        <f>xControls!C79</f>
        <v>CM-2(2)</v>
      </c>
      <c r="F95" s="8">
        <f>ControlImplementation[[#This Row],[Implementation Text]]</f>
        <v>0</v>
      </c>
      <c r="G95" s="8" t="s">
        <v>64</v>
      </c>
      <c r="I95" t="s">
        <v>59</v>
      </c>
      <c r="K95" t="s">
        <v>1827</v>
      </c>
      <c r="L95" t="s">
        <v>1829</v>
      </c>
    </row>
    <row r="96" spans="1:16" x14ac:dyDescent="0.25">
      <c r="A96" t="str">
        <f>xControls!D80</f>
        <v>CM.02.03</v>
      </c>
      <c r="B96" t="str">
        <f>xControls!A80</f>
        <v>Configuration Management</v>
      </c>
      <c r="C96" s="5" t="str">
        <f>xControls!A80</f>
        <v>Configuration Management</v>
      </c>
      <c r="D96">
        <f>xControls!B80</f>
        <v>0</v>
      </c>
      <c r="E96" t="str">
        <f>xControls!C80</f>
        <v>CM-2(3)</v>
      </c>
      <c r="F96" s="8">
        <f>ControlImplementation[[#This Row],[Implementation Text]]</f>
        <v>0</v>
      </c>
      <c r="G96" s="8" t="s">
        <v>64</v>
      </c>
      <c r="I96" t="s">
        <v>59</v>
      </c>
      <c r="K96" t="s">
        <v>1827</v>
      </c>
      <c r="L96" t="s">
        <v>1829</v>
      </c>
    </row>
    <row r="97" spans="1:12" x14ac:dyDescent="0.25">
      <c r="A97" t="str">
        <f>xControls!D81</f>
        <v>CM.02.07</v>
      </c>
      <c r="B97" t="str">
        <f>xControls!A81</f>
        <v>Configuration Management</v>
      </c>
      <c r="C97" s="5" t="str">
        <f>xControls!A81</f>
        <v>Configuration Management</v>
      </c>
      <c r="D97">
        <f>xControls!B81</f>
        <v>0</v>
      </c>
      <c r="E97" t="str">
        <f>xControls!C81</f>
        <v>CM-2(7)</v>
      </c>
      <c r="F97" s="8">
        <f>ControlImplementation[[#This Row],[Implementation Text]]</f>
        <v>0</v>
      </c>
      <c r="G97" s="8" t="s">
        <v>64</v>
      </c>
      <c r="I97" t="s">
        <v>59</v>
      </c>
      <c r="K97" t="s">
        <v>1827</v>
      </c>
      <c r="L97" t="s">
        <v>1829</v>
      </c>
    </row>
    <row r="98" spans="1:12" x14ac:dyDescent="0.25">
      <c r="A98" t="str">
        <f>xControls!D82</f>
        <v>CM.03</v>
      </c>
      <c r="B98" t="str">
        <f>xControls!A82</f>
        <v>Configuration Management</v>
      </c>
      <c r="C98" s="5" t="str">
        <f>xControls!A82</f>
        <v>Configuration Management</v>
      </c>
      <c r="D98">
        <f>xControls!B82</f>
        <v>0</v>
      </c>
      <c r="E98" t="str">
        <f>xControls!C82</f>
        <v>CM-3</v>
      </c>
      <c r="F98" s="8">
        <f>ControlImplementation[[#This Row],[Implementation Text]]</f>
        <v>0</v>
      </c>
      <c r="G98" s="8" t="s">
        <v>64</v>
      </c>
      <c r="I98" t="s">
        <v>59</v>
      </c>
      <c r="K98" t="s">
        <v>1827</v>
      </c>
      <c r="L98" t="s">
        <v>1829</v>
      </c>
    </row>
    <row r="99" spans="1:12" x14ac:dyDescent="0.25">
      <c r="A99" t="str">
        <f>xControls!D83</f>
        <v>CM.03.02</v>
      </c>
      <c r="B99" t="str">
        <f>xControls!A83</f>
        <v>Configuration Management</v>
      </c>
      <c r="C99" s="5" t="str">
        <f>xControls!A83</f>
        <v>Configuration Management</v>
      </c>
      <c r="D99">
        <f>xControls!B83</f>
        <v>0</v>
      </c>
      <c r="E99" t="str">
        <f>xControls!C83</f>
        <v>CM-3(2)</v>
      </c>
      <c r="F99" s="8">
        <f>ControlImplementation[[#This Row],[Implementation Text]]</f>
        <v>0</v>
      </c>
      <c r="G99" s="8" t="s">
        <v>64</v>
      </c>
      <c r="I99" t="s">
        <v>59</v>
      </c>
      <c r="K99" t="s">
        <v>1827</v>
      </c>
      <c r="L99" t="s">
        <v>1829</v>
      </c>
    </row>
    <row r="100" spans="1:12" x14ac:dyDescent="0.25">
      <c r="A100" t="str">
        <f>xControls!D84</f>
        <v>CM.03.04</v>
      </c>
      <c r="B100" t="str">
        <f>xControls!A84</f>
        <v>Configuration Management</v>
      </c>
      <c r="C100" s="5" t="str">
        <f>xControls!A84</f>
        <v>Configuration Management</v>
      </c>
      <c r="D100">
        <f>xControls!B84</f>
        <v>0</v>
      </c>
      <c r="E100" t="str">
        <f>xControls!C84</f>
        <v>CM-3(4)</v>
      </c>
      <c r="F100" s="8">
        <f>ControlImplementation[[#This Row],[Implementation Text]]</f>
        <v>0</v>
      </c>
      <c r="G100" s="8" t="s">
        <v>64</v>
      </c>
      <c r="I100" t="s">
        <v>59</v>
      </c>
      <c r="K100" t="s">
        <v>1827</v>
      </c>
      <c r="L100" t="s">
        <v>1829</v>
      </c>
    </row>
    <row r="101" spans="1:12" x14ac:dyDescent="0.25">
      <c r="A101" t="str">
        <f>xControls!D85</f>
        <v>CM.04</v>
      </c>
      <c r="B101" t="str">
        <f>xControls!A85</f>
        <v>Configuration Management</v>
      </c>
      <c r="C101" s="5" t="str">
        <f>xControls!A85</f>
        <v>Configuration Management</v>
      </c>
      <c r="D101">
        <f>xControls!B85</f>
        <v>0</v>
      </c>
      <c r="E101" t="str">
        <f>xControls!C85</f>
        <v>CM-4</v>
      </c>
      <c r="F101" s="8">
        <f>ControlImplementation[[#This Row],[Implementation Text]]</f>
        <v>0</v>
      </c>
      <c r="G101" s="8" t="s">
        <v>64</v>
      </c>
      <c r="I101" t="s">
        <v>59</v>
      </c>
      <c r="K101" t="s">
        <v>1827</v>
      </c>
      <c r="L101" t="s">
        <v>1829</v>
      </c>
    </row>
    <row r="102" spans="1:12" x14ac:dyDescent="0.25">
      <c r="A102" t="str">
        <f>xControls!D86</f>
        <v>CM.04.02</v>
      </c>
      <c r="B102" t="str">
        <f>xControls!A86</f>
        <v>Configuration Management</v>
      </c>
      <c r="C102" s="5" t="str">
        <f>xControls!A86</f>
        <v>Configuration Management</v>
      </c>
      <c r="D102">
        <f>xControls!B86</f>
        <v>0</v>
      </c>
      <c r="E102" t="str">
        <f>xControls!C86</f>
        <v>CM-4(2)</v>
      </c>
      <c r="F102" s="8">
        <f>ControlImplementation[[#This Row],[Implementation Text]]</f>
        <v>0</v>
      </c>
      <c r="G102" s="8" t="s">
        <v>64</v>
      </c>
      <c r="I102" t="s">
        <v>59</v>
      </c>
      <c r="K102" t="s">
        <v>1827</v>
      </c>
      <c r="L102" t="s">
        <v>1829</v>
      </c>
    </row>
    <row r="103" spans="1:12" x14ac:dyDescent="0.25">
      <c r="A103" t="str">
        <f>xControls!D87</f>
        <v>CM.05</v>
      </c>
      <c r="B103" t="str">
        <f>xControls!A87</f>
        <v>Configuration Management</v>
      </c>
      <c r="C103" s="5" t="str">
        <f>xControls!A87</f>
        <v>Configuration Management</v>
      </c>
      <c r="D103">
        <f>xControls!B87</f>
        <v>0</v>
      </c>
      <c r="E103" t="str">
        <f>xControls!C87</f>
        <v>CM-5</v>
      </c>
      <c r="F103" s="8">
        <f>ControlImplementation[[#This Row],[Implementation Text]]</f>
        <v>0</v>
      </c>
      <c r="G103" s="8" t="s">
        <v>64</v>
      </c>
      <c r="I103" t="s">
        <v>59</v>
      </c>
      <c r="K103" t="s">
        <v>1827</v>
      </c>
      <c r="L103" t="s">
        <v>1829</v>
      </c>
    </row>
    <row r="104" spans="1:12" x14ac:dyDescent="0.25">
      <c r="A104" t="str">
        <f>xControls!D88</f>
        <v>CM.06</v>
      </c>
      <c r="B104" t="str">
        <f>xControls!A88</f>
        <v>Configuration Management</v>
      </c>
      <c r="C104" s="5" t="str">
        <f>xControls!A88</f>
        <v>Configuration Management</v>
      </c>
      <c r="D104">
        <f>xControls!B88</f>
        <v>0</v>
      </c>
      <c r="E104" t="str">
        <f>xControls!C88</f>
        <v>CM-6</v>
      </c>
      <c r="F104" s="8">
        <f>ControlImplementation[[#This Row],[Implementation Text]]</f>
        <v>0</v>
      </c>
      <c r="G104" s="8" t="s">
        <v>64</v>
      </c>
      <c r="I104" t="s">
        <v>59</v>
      </c>
      <c r="K104" t="s">
        <v>1827</v>
      </c>
      <c r="L104" t="s">
        <v>1829</v>
      </c>
    </row>
    <row r="105" spans="1:12" x14ac:dyDescent="0.25">
      <c r="A105" t="str">
        <f>xControls!D89</f>
        <v>CM.07</v>
      </c>
      <c r="B105" t="str">
        <f>xControls!A89</f>
        <v>Configuration Management</v>
      </c>
      <c r="C105" s="5" t="str">
        <f>xControls!A89</f>
        <v>Configuration Management</v>
      </c>
      <c r="D105">
        <f>xControls!B89</f>
        <v>0</v>
      </c>
      <c r="E105" t="str">
        <f>xControls!C89</f>
        <v>CM-7</v>
      </c>
      <c r="F105" s="8">
        <f>ControlImplementation[[#This Row],[Implementation Text]]</f>
        <v>0</v>
      </c>
      <c r="G105" s="8" t="s">
        <v>64</v>
      </c>
      <c r="I105" t="s">
        <v>59</v>
      </c>
      <c r="K105" t="s">
        <v>1827</v>
      </c>
      <c r="L105" t="s">
        <v>1829</v>
      </c>
    </row>
    <row r="106" spans="1:12" x14ac:dyDescent="0.25">
      <c r="A106" t="str">
        <f>xControls!D90</f>
        <v>CM.07.01</v>
      </c>
      <c r="B106" t="str">
        <f>xControls!A90</f>
        <v>Configuration Management</v>
      </c>
      <c r="C106" s="5" t="str">
        <f>xControls!A90</f>
        <v>Configuration Management</v>
      </c>
      <c r="D106">
        <f>xControls!B90</f>
        <v>0</v>
      </c>
      <c r="E106" t="str">
        <f>xControls!C90</f>
        <v>CM-7(1)</v>
      </c>
      <c r="F106" s="8">
        <f>ControlImplementation[[#This Row],[Implementation Text]]</f>
        <v>0</v>
      </c>
      <c r="G106" s="8" t="s">
        <v>64</v>
      </c>
      <c r="I106" t="s">
        <v>59</v>
      </c>
      <c r="K106" t="s">
        <v>1827</v>
      </c>
      <c r="L106" t="s">
        <v>1829</v>
      </c>
    </row>
    <row r="107" spans="1:12" x14ac:dyDescent="0.25">
      <c r="A107" t="str">
        <f>xControls!D91</f>
        <v>CM.07.02</v>
      </c>
      <c r="B107" t="str">
        <f>xControls!A91</f>
        <v>Configuration Management</v>
      </c>
      <c r="C107" s="5" t="str">
        <f>xControls!A91</f>
        <v>Configuration Management</v>
      </c>
      <c r="D107">
        <f>xControls!B91</f>
        <v>0</v>
      </c>
      <c r="E107" t="str">
        <f>xControls!C91</f>
        <v>CM-7(2)</v>
      </c>
      <c r="F107" s="8">
        <f>ControlImplementation[[#This Row],[Implementation Text]]</f>
        <v>0</v>
      </c>
      <c r="G107" s="8" t="s">
        <v>64</v>
      </c>
      <c r="I107" t="s">
        <v>59</v>
      </c>
      <c r="K107" t="s">
        <v>1827</v>
      </c>
      <c r="L107" t="s">
        <v>1829</v>
      </c>
    </row>
    <row r="108" spans="1:12" x14ac:dyDescent="0.25">
      <c r="A108" t="str">
        <f>xControls!D92</f>
        <v>CM.07.05</v>
      </c>
      <c r="B108" t="str">
        <f>xControls!A92</f>
        <v>Configuration Management</v>
      </c>
      <c r="C108" s="5" t="str">
        <f>xControls!A92</f>
        <v>Configuration Management</v>
      </c>
      <c r="D108">
        <f>xControls!B92</f>
        <v>0</v>
      </c>
      <c r="E108" t="str">
        <f>xControls!C92</f>
        <v>CM-7(5)</v>
      </c>
      <c r="F108" s="8">
        <f>ControlImplementation[[#This Row],[Implementation Text]]</f>
        <v>0</v>
      </c>
      <c r="G108" s="8" t="s">
        <v>64</v>
      </c>
      <c r="I108" t="s">
        <v>59</v>
      </c>
      <c r="K108" t="s">
        <v>1827</v>
      </c>
      <c r="L108" t="s">
        <v>1829</v>
      </c>
    </row>
    <row r="109" spans="1:12" x14ac:dyDescent="0.25">
      <c r="A109" t="str">
        <f>xControls!D93</f>
        <v>CM.08</v>
      </c>
      <c r="B109" t="str">
        <f>xControls!A93</f>
        <v>Configuration Management</v>
      </c>
      <c r="C109" s="5" t="str">
        <f>xControls!A93</f>
        <v>Configuration Management</v>
      </c>
      <c r="D109">
        <f>xControls!B93</f>
        <v>0</v>
      </c>
      <c r="E109" t="str">
        <f>xControls!C93</f>
        <v>CM-8</v>
      </c>
      <c r="F109" s="8">
        <f>ControlImplementation[[#This Row],[Implementation Text]]</f>
        <v>0</v>
      </c>
      <c r="G109" s="8" t="s">
        <v>64</v>
      </c>
      <c r="I109" t="s">
        <v>59</v>
      </c>
      <c r="K109" t="s">
        <v>1827</v>
      </c>
      <c r="L109" t="s">
        <v>1829</v>
      </c>
    </row>
    <row r="110" spans="1:12" x14ac:dyDescent="0.25">
      <c r="A110" t="str">
        <f>xControls!D94</f>
        <v>CM.08.01</v>
      </c>
      <c r="B110" t="str">
        <f>xControls!A94</f>
        <v>Configuration Management</v>
      </c>
      <c r="C110" s="5" t="str">
        <f>xControls!A94</f>
        <v>Configuration Management</v>
      </c>
      <c r="D110">
        <f>xControls!B94</f>
        <v>0</v>
      </c>
      <c r="E110" t="str">
        <f>xControls!C94</f>
        <v>CM-8(1)</v>
      </c>
      <c r="F110" s="8">
        <f>ControlImplementation[[#This Row],[Implementation Text]]</f>
        <v>0</v>
      </c>
      <c r="G110" s="8" t="s">
        <v>64</v>
      </c>
      <c r="I110" t="s">
        <v>59</v>
      </c>
      <c r="K110" t="s">
        <v>1827</v>
      </c>
      <c r="L110" t="s">
        <v>1829</v>
      </c>
    </row>
    <row r="111" spans="1:12" x14ac:dyDescent="0.25">
      <c r="A111" t="str">
        <f>xControls!D95</f>
        <v>CM.08.03</v>
      </c>
      <c r="B111" t="str">
        <f>xControls!A95</f>
        <v>Configuration Management</v>
      </c>
      <c r="C111" s="5" t="str">
        <f>xControls!A95</f>
        <v>Configuration Management</v>
      </c>
      <c r="D111">
        <f>xControls!B95</f>
        <v>0</v>
      </c>
      <c r="E111" t="str">
        <f>xControls!C95</f>
        <v>CM-8(3)</v>
      </c>
      <c r="F111" s="8">
        <f>ControlImplementation[[#This Row],[Implementation Text]]</f>
        <v>0</v>
      </c>
      <c r="G111" s="8" t="s">
        <v>64</v>
      </c>
      <c r="I111" t="s">
        <v>59</v>
      </c>
      <c r="K111" t="s">
        <v>1827</v>
      </c>
      <c r="L111" t="s">
        <v>1829</v>
      </c>
    </row>
    <row r="112" spans="1:12" x14ac:dyDescent="0.25">
      <c r="A112" t="str">
        <f>xControls!D96</f>
        <v>CM.09</v>
      </c>
      <c r="B112" t="str">
        <f>xControls!A96</f>
        <v>Configuration Management</v>
      </c>
      <c r="C112" s="5" t="str">
        <f>xControls!A96</f>
        <v>Configuration Management</v>
      </c>
      <c r="D112">
        <f>xControls!B96</f>
        <v>0</v>
      </c>
      <c r="E112" t="str">
        <f>xControls!C96</f>
        <v>CM-9</v>
      </c>
      <c r="F112" s="8">
        <f>ControlImplementation[[#This Row],[Implementation Text]]</f>
        <v>0</v>
      </c>
      <c r="G112" s="8" t="s">
        <v>64</v>
      </c>
      <c r="I112" t="s">
        <v>59</v>
      </c>
      <c r="K112" t="s">
        <v>1827</v>
      </c>
      <c r="L112" t="s">
        <v>1829</v>
      </c>
    </row>
    <row r="113" spans="1:16" x14ac:dyDescent="0.25">
      <c r="A113" t="str">
        <f>xControls!D74</f>
        <v>CM.10</v>
      </c>
      <c r="B113" t="str">
        <f>xControls!A74</f>
        <v>Configuration Management</v>
      </c>
      <c r="C113" s="5" t="str">
        <f>xControls!A74</f>
        <v>Configuration Management</v>
      </c>
      <c r="D113">
        <f>xControls!B74</f>
        <v>0</v>
      </c>
      <c r="E113" t="str">
        <f>xControls!C74</f>
        <v>CM-10</v>
      </c>
      <c r="F113" s="8">
        <f>ControlImplementation[[#This Row],[Implementation Text]]</f>
        <v>0</v>
      </c>
      <c r="G113" s="8" t="s">
        <v>64</v>
      </c>
      <c r="I113" t="s">
        <v>59</v>
      </c>
      <c r="K113" t="s">
        <v>1827</v>
      </c>
      <c r="L113" t="s">
        <v>1829</v>
      </c>
    </row>
    <row r="114" spans="1:16" x14ac:dyDescent="0.25">
      <c r="A114" t="str">
        <f>xControls!D75</f>
        <v>CM.11</v>
      </c>
      <c r="B114" t="str">
        <f>xControls!A75</f>
        <v>Configuration Management</v>
      </c>
      <c r="C114" s="5" t="str">
        <f>xControls!A75</f>
        <v>Configuration Management</v>
      </c>
      <c r="D114">
        <f>xControls!B75</f>
        <v>0</v>
      </c>
      <c r="E114" t="str">
        <f>xControls!C75</f>
        <v>CM-11</v>
      </c>
      <c r="F114" s="8">
        <f>ControlImplementation[[#This Row],[Implementation Text]]</f>
        <v>0</v>
      </c>
      <c r="G114" s="8" t="s">
        <v>64</v>
      </c>
      <c r="I114" t="s">
        <v>59</v>
      </c>
      <c r="K114" t="s">
        <v>1827</v>
      </c>
      <c r="L114" t="s">
        <v>1829</v>
      </c>
    </row>
    <row r="115" spans="1:16" x14ac:dyDescent="0.25">
      <c r="A115" t="str">
        <f>xControls!D76</f>
        <v>CM.12</v>
      </c>
      <c r="B115" t="str">
        <f>xControls!A76</f>
        <v>Configuration Management</v>
      </c>
      <c r="C115" s="5" t="str">
        <f>xControls!A76</f>
        <v>Configuration Management</v>
      </c>
      <c r="D115">
        <f>xControls!B76</f>
        <v>0</v>
      </c>
      <c r="E115" t="str">
        <f>xControls!C76</f>
        <v>CM-12</v>
      </c>
      <c r="F115" s="8">
        <f>ControlImplementation[[#This Row],[Implementation Text]]</f>
        <v>0</v>
      </c>
      <c r="G115" s="8" t="s">
        <v>64</v>
      </c>
      <c r="I115" t="s">
        <v>59</v>
      </c>
      <c r="K115" t="s">
        <v>1827</v>
      </c>
      <c r="L115" t="s">
        <v>1829</v>
      </c>
    </row>
    <row r="116" spans="1:16" x14ac:dyDescent="0.25">
      <c r="A116" t="str">
        <f>xControls!D77</f>
        <v>CM.12.01</v>
      </c>
      <c r="B116" t="str">
        <f>xControls!A77</f>
        <v>Configuration Management</v>
      </c>
      <c r="C116" s="5" t="str">
        <f>xControls!A77</f>
        <v>Configuration Management</v>
      </c>
      <c r="D116">
        <f>xControls!B77</f>
        <v>0</v>
      </c>
      <c r="E116" t="str">
        <f>xControls!C77</f>
        <v>CM-12(1)</v>
      </c>
      <c r="F116" s="8">
        <f>ControlImplementation[[#This Row],[Implementation Text]]</f>
        <v>0</v>
      </c>
      <c r="G116" s="8" t="s">
        <v>64</v>
      </c>
      <c r="I116" t="s">
        <v>59</v>
      </c>
      <c r="K116" t="s">
        <v>1827</v>
      </c>
      <c r="L116" t="s">
        <v>1829</v>
      </c>
    </row>
    <row r="117" spans="1:16" x14ac:dyDescent="0.25">
      <c r="A117" s="7" t="s">
        <v>1812</v>
      </c>
      <c r="B117" s="7"/>
      <c r="C117" s="33"/>
      <c r="D117" s="7"/>
      <c r="E117" s="7"/>
      <c r="F117" s="34"/>
      <c r="G117" s="34"/>
      <c r="H117" s="7"/>
      <c r="I117" s="7"/>
      <c r="J117" s="7"/>
      <c r="K117" s="7"/>
      <c r="L117" s="7"/>
      <c r="M117" s="7"/>
      <c r="N117" s="7"/>
      <c r="O117" s="7"/>
      <c r="P117" s="7"/>
    </row>
    <row r="118" spans="1:16" x14ac:dyDescent="0.25">
      <c r="A118" t="str">
        <f>xControls!D97</f>
        <v>CP.01</v>
      </c>
      <c r="B118" t="str">
        <f>xControls!A97</f>
        <v>Contingency Planning</v>
      </c>
      <c r="C118" s="5" t="str">
        <f>xControls!A97</f>
        <v>Contingency Planning</v>
      </c>
      <c r="D118">
        <f>xControls!B97</f>
        <v>0</v>
      </c>
      <c r="E118" t="str">
        <f>xControls!C97</f>
        <v>CP-1</v>
      </c>
      <c r="F118" s="8">
        <f>ControlImplementation[[#This Row],[Implementation Text]]</f>
        <v>0</v>
      </c>
      <c r="G118" s="8" t="s">
        <v>64</v>
      </c>
      <c r="I118" t="s">
        <v>59</v>
      </c>
      <c r="K118" t="s">
        <v>1827</v>
      </c>
      <c r="L118" t="s">
        <v>1829</v>
      </c>
    </row>
    <row r="119" spans="1:16" x14ac:dyDescent="0.25">
      <c r="A119" t="str">
        <f>xControls!D100</f>
        <v>CP.02</v>
      </c>
      <c r="B119" t="str">
        <f>xControls!A100</f>
        <v>Contingency Planning</v>
      </c>
      <c r="C119" s="5" t="str">
        <f>xControls!A100</f>
        <v>Contingency Planning</v>
      </c>
      <c r="D119">
        <f>xControls!B100</f>
        <v>0</v>
      </c>
      <c r="E119" t="str">
        <f>xControls!C100</f>
        <v>CP-2</v>
      </c>
      <c r="F119" s="8">
        <f>ControlImplementation[[#This Row],[Implementation Text]]</f>
        <v>0</v>
      </c>
      <c r="G119" s="8" t="s">
        <v>64</v>
      </c>
      <c r="I119" t="s">
        <v>59</v>
      </c>
      <c r="K119" t="s">
        <v>1827</v>
      </c>
      <c r="L119" t="s">
        <v>1829</v>
      </c>
    </row>
    <row r="120" spans="1:16" x14ac:dyDescent="0.25">
      <c r="A120" t="str">
        <f>xControls!D101</f>
        <v>CP.02.01</v>
      </c>
      <c r="B120" t="str">
        <f>xControls!A101</f>
        <v>Contingency Planning</v>
      </c>
      <c r="C120" s="5" t="str">
        <f>xControls!A101</f>
        <v>Contingency Planning</v>
      </c>
      <c r="D120">
        <f>xControls!B101</f>
        <v>0</v>
      </c>
      <c r="E120" t="str">
        <f>xControls!C101</f>
        <v>CP-2(1)</v>
      </c>
      <c r="F120" s="8">
        <f>ControlImplementation[[#This Row],[Implementation Text]]</f>
        <v>0</v>
      </c>
      <c r="G120" s="8" t="s">
        <v>64</v>
      </c>
      <c r="I120" t="s">
        <v>59</v>
      </c>
      <c r="K120" t="s">
        <v>1827</v>
      </c>
      <c r="L120" t="s">
        <v>1829</v>
      </c>
    </row>
    <row r="121" spans="1:16" x14ac:dyDescent="0.25">
      <c r="A121" t="str">
        <f>xControls!D102</f>
        <v>CP.02.03</v>
      </c>
      <c r="B121" t="str">
        <f>xControls!A102</f>
        <v>Contingency Planning</v>
      </c>
      <c r="C121" s="5" t="str">
        <f>xControls!A102</f>
        <v>Contingency Planning</v>
      </c>
      <c r="D121">
        <f>xControls!B102</f>
        <v>0</v>
      </c>
      <c r="E121" t="str">
        <f>xControls!C102</f>
        <v>CP-2(3)</v>
      </c>
      <c r="F121" s="8">
        <f>ControlImplementation[[#This Row],[Implementation Text]]</f>
        <v>0</v>
      </c>
      <c r="G121" s="8" t="s">
        <v>64</v>
      </c>
      <c r="I121" t="s">
        <v>59</v>
      </c>
      <c r="K121" t="s">
        <v>1827</v>
      </c>
      <c r="L121" t="s">
        <v>1829</v>
      </c>
    </row>
    <row r="122" spans="1:16" x14ac:dyDescent="0.25">
      <c r="A122" t="str">
        <f>xControls!D103</f>
        <v>CP.02.08</v>
      </c>
      <c r="B122" t="str">
        <f>xControls!A103</f>
        <v>Contingency Planning</v>
      </c>
      <c r="C122" s="5" t="str">
        <f>xControls!A103</f>
        <v>Contingency Planning</v>
      </c>
      <c r="D122">
        <f>xControls!B103</f>
        <v>0</v>
      </c>
      <c r="E122" t="str">
        <f>xControls!C103</f>
        <v>CP-2(8)</v>
      </c>
      <c r="F122" s="8">
        <f>ControlImplementation[[#This Row],[Implementation Text]]</f>
        <v>0</v>
      </c>
      <c r="G122" s="8" t="s">
        <v>64</v>
      </c>
      <c r="I122" t="s">
        <v>59</v>
      </c>
      <c r="K122" t="s">
        <v>1827</v>
      </c>
      <c r="L122" t="s">
        <v>1829</v>
      </c>
    </row>
    <row r="123" spans="1:16" x14ac:dyDescent="0.25">
      <c r="A123" t="str">
        <f>xControls!D104</f>
        <v>CP.03</v>
      </c>
      <c r="B123" t="str">
        <f>xControls!A104</f>
        <v>Contingency Planning</v>
      </c>
      <c r="C123" s="5" t="str">
        <f>xControls!A104</f>
        <v>Contingency Planning</v>
      </c>
      <c r="D123">
        <f>xControls!B104</f>
        <v>0</v>
      </c>
      <c r="E123" t="str">
        <f>xControls!C104</f>
        <v>CP-3</v>
      </c>
      <c r="F123" s="8">
        <f>ControlImplementation[[#This Row],[Implementation Text]]</f>
        <v>0</v>
      </c>
      <c r="G123" s="8" t="s">
        <v>64</v>
      </c>
      <c r="I123" t="s">
        <v>59</v>
      </c>
      <c r="K123" t="s">
        <v>1827</v>
      </c>
      <c r="L123" t="s">
        <v>1829</v>
      </c>
    </row>
    <row r="124" spans="1:16" x14ac:dyDescent="0.25">
      <c r="A124" t="str">
        <f>xControls!D105</f>
        <v>CP.04</v>
      </c>
      <c r="B124" t="str">
        <f>xControls!A105</f>
        <v>Contingency Planning</v>
      </c>
      <c r="C124" s="5" t="str">
        <f>xControls!A105</f>
        <v>Contingency Planning</v>
      </c>
      <c r="D124">
        <f>xControls!B105</f>
        <v>0</v>
      </c>
      <c r="E124" t="str">
        <f>xControls!C105</f>
        <v>CP-4</v>
      </c>
      <c r="F124" s="8">
        <f>ControlImplementation[[#This Row],[Implementation Text]]</f>
        <v>0</v>
      </c>
      <c r="G124" s="8" t="s">
        <v>64</v>
      </c>
      <c r="I124" t="s">
        <v>59</v>
      </c>
      <c r="K124" t="s">
        <v>1827</v>
      </c>
      <c r="L124" t="s">
        <v>1829</v>
      </c>
    </row>
    <row r="125" spans="1:16" x14ac:dyDescent="0.25">
      <c r="A125" t="str">
        <f>xControls!D106</f>
        <v>CP.04.01</v>
      </c>
      <c r="B125" t="str">
        <f>xControls!A106</f>
        <v>Contingency Planning</v>
      </c>
      <c r="C125" s="5" t="str">
        <f>xControls!A106</f>
        <v>Contingency Planning</v>
      </c>
      <c r="D125">
        <f>xControls!B106</f>
        <v>0</v>
      </c>
      <c r="E125" t="str">
        <f>xControls!C106</f>
        <v>CP-4(1)</v>
      </c>
      <c r="F125" s="8">
        <f>ControlImplementation[[#This Row],[Implementation Text]]</f>
        <v>0</v>
      </c>
      <c r="G125" s="8" t="s">
        <v>64</v>
      </c>
      <c r="I125" t="s">
        <v>59</v>
      </c>
      <c r="K125" t="s">
        <v>1827</v>
      </c>
      <c r="L125" t="s">
        <v>1829</v>
      </c>
    </row>
    <row r="126" spans="1:16" x14ac:dyDescent="0.25">
      <c r="A126" t="str">
        <f>xControls!D107</f>
        <v>CP.06</v>
      </c>
      <c r="B126" t="str">
        <f>xControls!A107</f>
        <v>Contingency Planning</v>
      </c>
      <c r="C126" s="5" t="str">
        <f>xControls!A107</f>
        <v>Contingency Planning</v>
      </c>
      <c r="D126">
        <f>xControls!B107</f>
        <v>0</v>
      </c>
      <c r="E126" t="str">
        <f>xControls!C107</f>
        <v>CP-6</v>
      </c>
      <c r="F126" s="8">
        <f>ControlImplementation[[#This Row],[Implementation Text]]</f>
        <v>0</v>
      </c>
      <c r="G126" s="8" t="s">
        <v>64</v>
      </c>
      <c r="I126" t="s">
        <v>59</v>
      </c>
      <c r="K126" t="s">
        <v>1827</v>
      </c>
      <c r="L126" t="s">
        <v>1829</v>
      </c>
    </row>
    <row r="127" spans="1:16" x14ac:dyDescent="0.25">
      <c r="A127" t="str">
        <f>xControls!D108</f>
        <v>CP.06.01</v>
      </c>
      <c r="B127" t="str">
        <f>xControls!A108</f>
        <v>Contingency Planning</v>
      </c>
      <c r="C127" s="5" t="str">
        <f>xControls!A108</f>
        <v>Contingency Planning</v>
      </c>
      <c r="D127">
        <f>xControls!B108</f>
        <v>0</v>
      </c>
      <c r="E127" t="str">
        <f>xControls!C108</f>
        <v>CP-6(1)</v>
      </c>
      <c r="F127" s="8">
        <f>ControlImplementation[[#This Row],[Implementation Text]]</f>
        <v>0</v>
      </c>
      <c r="G127" s="8" t="s">
        <v>64</v>
      </c>
      <c r="I127" t="s">
        <v>59</v>
      </c>
      <c r="K127" t="s">
        <v>1827</v>
      </c>
      <c r="L127" t="s">
        <v>1829</v>
      </c>
    </row>
    <row r="128" spans="1:16" x14ac:dyDescent="0.25">
      <c r="A128" t="str">
        <f>xControls!D109</f>
        <v>CP.06.03</v>
      </c>
      <c r="B128" t="str">
        <f>xControls!A109</f>
        <v>Contingency Planning</v>
      </c>
      <c r="C128" s="5" t="str">
        <f>xControls!A109</f>
        <v>Contingency Planning</v>
      </c>
      <c r="D128">
        <f>xControls!B109</f>
        <v>0</v>
      </c>
      <c r="E128" t="str">
        <f>xControls!C109</f>
        <v>CP-6(3)</v>
      </c>
      <c r="F128" s="8">
        <f>ControlImplementation[[#This Row],[Implementation Text]]</f>
        <v>0</v>
      </c>
      <c r="G128" s="8" t="s">
        <v>64</v>
      </c>
      <c r="I128" t="s">
        <v>59</v>
      </c>
      <c r="K128" t="s">
        <v>1827</v>
      </c>
      <c r="L128" t="s">
        <v>1829</v>
      </c>
    </row>
    <row r="129" spans="1:16" x14ac:dyDescent="0.25">
      <c r="A129" t="str">
        <f>xControls!D110</f>
        <v>CP.07</v>
      </c>
      <c r="B129" t="str">
        <f>xControls!A110</f>
        <v>Contingency Planning</v>
      </c>
      <c r="C129" s="5" t="str">
        <f>xControls!A110</f>
        <v>Contingency Planning</v>
      </c>
      <c r="D129">
        <f>xControls!B110</f>
        <v>0</v>
      </c>
      <c r="E129" t="str">
        <f>xControls!C110</f>
        <v>CP-7</v>
      </c>
      <c r="F129" s="8">
        <f>ControlImplementation[[#This Row],[Implementation Text]]</f>
        <v>0</v>
      </c>
      <c r="G129" s="8" t="s">
        <v>64</v>
      </c>
      <c r="I129" t="s">
        <v>59</v>
      </c>
      <c r="K129" t="s">
        <v>1827</v>
      </c>
      <c r="L129" t="s">
        <v>1829</v>
      </c>
    </row>
    <row r="130" spans="1:16" x14ac:dyDescent="0.25">
      <c r="A130" t="str">
        <f>xControls!D111</f>
        <v>CP.07.01</v>
      </c>
      <c r="B130" t="str">
        <f>xControls!A111</f>
        <v>Contingency Planning</v>
      </c>
      <c r="C130" s="5" t="str">
        <f>xControls!A111</f>
        <v>Contingency Planning</v>
      </c>
      <c r="D130">
        <f>xControls!B111</f>
        <v>0</v>
      </c>
      <c r="E130" t="str">
        <f>xControls!C111</f>
        <v>CP-7(1)</v>
      </c>
      <c r="F130" s="8">
        <f>ControlImplementation[[#This Row],[Implementation Text]]</f>
        <v>0</v>
      </c>
      <c r="G130" s="8" t="s">
        <v>64</v>
      </c>
      <c r="I130" t="s">
        <v>59</v>
      </c>
      <c r="K130" t="s">
        <v>1827</v>
      </c>
      <c r="L130" t="s">
        <v>1829</v>
      </c>
    </row>
    <row r="131" spans="1:16" x14ac:dyDescent="0.25">
      <c r="A131" t="str">
        <f>xControls!D112</f>
        <v>CP.07.02</v>
      </c>
      <c r="B131" t="str">
        <f>xControls!A112</f>
        <v>Contingency Planning</v>
      </c>
      <c r="C131" s="5" t="str">
        <f>xControls!A112</f>
        <v>Contingency Planning</v>
      </c>
      <c r="D131">
        <f>xControls!B112</f>
        <v>0</v>
      </c>
      <c r="E131" t="str">
        <f>xControls!C112</f>
        <v>CP-7(2)</v>
      </c>
      <c r="F131" s="8">
        <f>ControlImplementation[[#This Row],[Implementation Text]]</f>
        <v>0</v>
      </c>
      <c r="G131" s="8" t="s">
        <v>64</v>
      </c>
      <c r="I131" t="s">
        <v>59</v>
      </c>
      <c r="K131" t="s">
        <v>1827</v>
      </c>
      <c r="L131" t="s">
        <v>1829</v>
      </c>
    </row>
    <row r="132" spans="1:16" x14ac:dyDescent="0.25">
      <c r="A132" t="str">
        <f>xControls!D113</f>
        <v>CP.07.03</v>
      </c>
      <c r="B132" t="str">
        <f>xControls!A113</f>
        <v>Contingency Planning</v>
      </c>
      <c r="C132" s="5" t="str">
        <f>xControls!A113</f>
        <v>Contingency Planning</v>
      </c>
      <c r="D132">
        <f>xControls!B113</f>
        <v>0</v>
      </c>
      <c r="E132" t="str">
        <f>xControls!C113</f>
        <v>CP-7(3)</v>
      </c>
      <c r="F132" s="8">
        <f>ControlImplementation[[#This Row],[Implementation Text]]</f>
        <v>0</v>
      </c>
      <c r="G132" s="8" t="s">
        <v>64</v>
      </c>
      <c r="I132" t="s">
        <v>59</v>
      </c>
      <c r="K132" t="s">
        <v>1827</v>
      </c>
      <c r="L132" t="s">
        <v>1829</v>
      </c>
    </row>
    <row r="133" spans="1:16" x14ac:dyDescent="0.25">
      <c r="A133" t="str">
        <f>xControls!D114</f>
        <v>CP.08</v>
      </c>
      <c r="B133" t="str">
        <f>xControls!A114</f>
        <v>Contingency Planning</v>
      </c>
      <c r="C133" s="5" t="str">
        <f>xControls!A114</f>
        <v>Contingency Planning</v>
      </c>
      <c r="D133">
        <f>xControls!B114</f>
        <v>0</v>
      </c>
      <c r="E133" t="str">
        <f>xControls!C114</f>
        <v>CP-8</v>
      </c>
      <c r="F133" s="8">
        <f>ControlImplementation[[#This Row],[Implementation Text]]</f>
        <v>0</v>
      </c>
      <c r="G133" s="8" t="s">
        <v>64</v>
      </c>
      <c r="I133" t="s">
        <v>59</v>
      </c>
      <c r="K133" t="s">
        <v>1827</v>
      </c>
      <c r="L133" t="s">
        <v>1829</v>
      </c>
    </row>
    <row r="134" spans="1:16" x14ac:dyDescent="0.25">
      <c r="A134" t="str">
        <f>xControls!D115</f>
        <v>CP.08.01</v>
      </c>
      <c r="B134" t="str">
        <f>xControls!A115</f>
        <v>Contingency Planning</v>
      </c>
      <c r="C134" s="5" t="str">
        <f>xControls!A115</f>
        <v>Contingency Planning</v>
      </c>
      <c r="D134">
        <f>xControls!B115</f>
        <v>0</v>
      </c>
      <c r="E134" t="str">
        <f>xControls!C115</f>
        <v>CP-8(1)</v>
      </c>
      <c r="F134" s="8">
        <f>ControlImplementation[[#This Row],[Implementation Text]]</f>
        <v>0</v>
      </c>
      <c r="G134" s="8" t="s">
        <v>64</v>
      </c>
      <c r="I134" t="s">
        <v>59</v>
      </c>
      <c r="K134" t="s">
        <v>1827</v>
      </c>
      <c r="L134" t="s">
        <v>1829</v>
      </c>
    </row>
    <row r="135" spans="1:16" x14ac:dyDescent="0.25">
      <c r="A135" t="str">
        <f>xControls!D116</f>
        <v>CP.08.02</v>
      </c>
      <c r="B135" t="str">
        <f>xControls!A116</f>
        <v>Contingency Planning</v>
      </c>
      <c r="C135" s="5" t="str">
        <f>xControls!A116</f>
        <v>Contingency Planning</v>
      </c>
      <c r="D135">
        <f>xControls!B116</f>
        <v>0</v>
      </c>
      <c r="E135" t="str">
        <f>xControls!C116</f>
        <v>CP-8(2)</v>
      </c>
      <c r="F135" s="8">
        <f>ControlImplementation[[#This Row],[Implementation Text]]</f>
        <v>0</v>
      </c>
      <c r="G135" s="8" t="s">
        <v>64</v>
      </c>
      <c r="I135" t="s">
        <v>59</v>
      </c>
      <c r="K135" t="s">
        <v>1827</v>
      </c>
      <c r="L135" t="s">
        <v>1829</v>
      </c>
    </row>
    <row r="136" spans="1:16" x14ac:dyDescent="0.25">
      <c r="A136" t="str">
        <f>xControls!D117</f>
        <v>CP.09</v>
      </c>
      <c r="B136" t="str">
        <f>xControls!A117</f>
        <v>Contingency Planning</v>
      </c>
      <c r="C136" s="5" t="str">
        <f>xControls!A117</f>
        <v>Contingency Planning</v>
      </c>
      <c r="D136">
        <f>xControls!B117</f>
        <v>0</v>
      </c>
      <c r="E136" t="str">
        <f>xControls!C117</f>
        <v>CP-9</v>
      </c>
      <c r="F136" s="8">
        <f>ControlImplementation[[#This Row],[Implementation Text]]</f>
        <v>0</v>
      </c>
      <c r="G136" s="8" t="s">
        <v>64</v>
      </c>
      <c r="I136" t="s">
        <v>59</v>
      </c>
      <c r="K136" t="s">
        <v>1827</v>
      </c>
      <c r="L136" t="s">
        <v>1829</v>
      </c>
    </row>
    <row r="137" spans="1:16" x14ac:dyDescent="0.25">
      <c r="A137" t="str">
        <f>xControls!D118</f>
        <v>CP.09.01</v>
      </c>
      <c r="B137" t="str">
        <f>xControls!A118</f>
        <v>Contingency Planning</v>
      </c>
      <c r="C137" s="5" t="str">
        <f>xControls!A118</f>
        <v>Contingency Planning</v>
      </c>
      <c r="D137">
        <f>xControls!B118</f>
        <v>0</v>
      </c>
      <c r="E137" t="str">
        <f>xControls!C118</f>
        <v>CP-9(1)</v>
      </c>
      <c r="F137" s="8">
        <f>ControlImplementation[[#This Row],[Implementation Text]]</f>
        <v>0</v>
      </c>
      <c r="G137" s="8" t="s">
        <v>64</v>
      </c>
      <c r="I137" t="s">
        <v>59</v>
      </c>
      <c r="K137" t="s">
        <v>1827</v>
      </c>
      <c r="L137" t="s">
        <v>1829</v>
      </c>
    </row>
    <row r="138" spans="1:16" x14ac:dyDescent="0.25">
      <c r="A138" t="str">
        <f>xControls!D119</f>
        <v>CP.09.08</v>
      </c>
      <c r="B138" t="str">
        <f>xControls!A119</f>
        <v>Contingency Planning</v>
      </c>
      <c r="C138" s="5" t="str">
        <f>xControls!A119</f>
        <v>Contingency Planning</v>
      </c>
      <c r="D138">
        <f>xControls!B119</f>
        <v>0</v>
      </c>
      <c r="E138" t="str">
        <f>xControls!C119</f>
        <v>CP-9(8)</v>
      </c>
      <c r="F138" s="8">
        <f>ControlImplementation[[#This Row],[Implementation Text]]</f>
        <v>0</v>
      </c>
      <c r="G138" s="8" t="s">
        <v>64</v>
      </c>
      <c r="I138" t="s">
        <v>59</v>
      </c>
      <c r="K138" t="s">
        <v>1827</v>
      </c>
      <c r="L138" t="s">
        <v>1829</v>
      </c>
    </row>
    <row r="139" spans="1:16" x14ac:dyDescent="0.25">
      <c r="A139" t="str">
        <f>xControls!D98</f>
        <v>CP.10</v>
      </c>
      <c r="B139" t="str">
        <f>xControls!A98</f>
        <v>Contingency Planning</v>
      </c>
      <c r="C139" s="5" t="str">
        <f>xControls!A98</f>
        <v>Contingency Planning</v>
      </c>
      <c r="D139">
        <f>xControls!B98</f>
        <v>0</v>
      </c>
      <c r="E139" t="str">
        <f>xControls!C98</f>
        <v>CP-10</v>
      </c>
      <c r="F139" s="8">
        <f>ControlImplementation[[#This Row],[Implementation Text]]</f>
        <v>0</v>
      </c>
      <c r="G139" s="8" t="s">
        <v>64</v>
      </c>
      <c r="I139" t="s">
        <v>59</v>
      </c>
      <c r="K139" t="s">
        <v>1827</v>
      </c>
      <c r="L139" t="s">
        <v>1829</v>
      </c>
    </row>
    <row r="140" spans="1:16" x14ac:dyDescent="0.25">
      <c r="A140" t="str">
        <f>xControls!D99</f>
        <v>CP.10.02</v>
      </c>
      <c r="B140" t="str">
        <f>xControls!A99</f>
        <v>Contingency Planning</v>
      </c>
      <c r="C140" s="5" t="str">
        <f>xControls!A99</f>
        <v>Contingency Planning</v>
      </c>
      <c r="D140">
        <f>xControls!B99</f>
        <v>0</v>
      </c>
      <c r="E140" t="str">
        <f>xControls!C99</f>
        <v>CP-10(2)</v>
      </c>
      <c r="F140" s="8">
        <f>ControlImplementation[[#This Row],[Implementation Text]]</f>
        <v>0</v>
      </c>
      <c r="G140" s="8" t="s">
        <v>64</v>
      </c>
      <c r="I140" t="s">
        <v>59</v>
      </c>
      <c r="K140" t="s">
        <v>1827</v>
      </c>
      <c r="L140" t="s">
        <v>1829</v>
      </c>
    </row>
    <row r="141" spans="1:16" x14ac:dyDescent="0.25">
      <c r="A141" s="7" t="s">
        <v>1811</v>
      </c>
      <c r="B141" s="7"/>
      <c r="C141" s="33"/>
      <c r="D141" s="7"/>
      <c r="E141" s="7"/>
      <c r="F141" s="34"/>
      <c r="G141" s="34"/>
      <c r="H141" s="7"/>
      <c r="I141" s="7"/>
      <c r="J141" s="7"/>
      <c r="K141" s="7"/>
      <c r="L141" s="7"/>
      <c r="M141" s="7"/>
      <c r="N141" s="7"/>
      <c r="O141" s="7"/>
      <c r="P141" s="7"/>
    </row>
    <row r="142" spans="1:16" x14ac:dyDescent="0.25">
      <c r="A142" t="str">
        <f>xControls!D120</f>
        <v>IA.01</v>
      </c>
      <c r="B142" t="str">
        <f>xControls!A120</f>
        <v>Identification and Authentication</v>
      </c>
      <c r="C142" s="5" t="str">
        <f>xControls!A120</f>
        <v>Identification and Authentication</v>
      </c>
      <c r="D142">
        <f>xControls!B120</f>
        <v>0</v>
      </c>
      <c r="E142" t="str">
        <f>xControls!C120</f>
        <v>IA-1</v>
      </c>
      <c r="F142" s="8">
        <f>ControlImplementation[[#This Row],[Implementation Text]]</f>
        <v>0</v>
      </c>
      <c r="G142" s="8" t="s">
        <v>64</v>
      </c>
      <c r="I142" t="s">
        <v>59</v>
      </c>
      <c r="K142" t="s">
        <v>1827</v>
      </c>
      <c r="L142" t="s">
        <v>1829</v>
      </c>
    </row>
    <row r="143" spans="1:16" x14ac:dyDescent="0.25">
      <c r="A143" t="str">
        <f>xControls!D126</f>
        <v>IA.02</v>
      </c>
      <c r="B143" t="str">
        <f>xControls!A126</f>
        <v>Identification and Authentication</v>
      </c>
      <c r="C143" s="5" t="str">
        <f>xControls!A126</f>
        <v>Identification and Authentication</v>
      </c>
      <c r="D143">
        <f>xControls!B126</f>
        <v>0</v>
      </c>
      <c r="E143" t="str">
        <f>xControls!C126</f>
        <v>IA-2</v>
      </c>
      <c r="F143" s="8">
        <f>ControlImplementation[[#This Row],[Implementation Text]]</f>
        <v>0</v>
      </c>
      <c r="G143" s="8" t="s">
        <v>64</v>
      </c>
      <c r="I143" t="s">
        <v>59</v>
      </c>
      <c r="K143" t="s">
        <v>1827</v>
      </c>
      <c r="L143" t="s">
        <v>1829</v>
      </c>
    </row>
    <row r="144" spans="1:16" x14ac:dyDescent="0.25">
      <c r="A144" t="str">
        <f>xControls!D127</f>
        <v>IA.02.01</v>
      </c>
      <c r="B144" t="str">
        <f>xControls!A127</f>
        <v>Identification and Authentication</v>
      </c>
      <c r="C144" s="5" t="str">
        <f>xControls!A127</f>
        <v>Identification and Authentication</v>
      </c>
      <c r="D144">
        <f>xControls!B127</f>
        <v>0</v>
      </c>
      <c r="E144" t="str">
        <f>xControls!C127</f>
        <v>IA-2(1)</v>
      </c>
      <c r="F144" s="8">
        <f>ControlImplementation[[#This Row],[Implementation Text]]</f>
        <v>0</v>
      </c>
      <c r="G144" s="8" t="s">
        <v>64</v>
      </c>
      <c r="I144" t="s">
        <v>59</v>
      </c>
      <c r="K144" t="s">
        <v>1827</v>
      </c>
      <c r="L144" t="s">
        <v>1829</v>
      </c>
    </row>
    <row r="145" spans="1:12" x14ac:dyDescent="0.25">
      <c r="A145" t="str">
        <f>xControls!D129</f>
        <v>IA.02.02</v>
      </c>
      <c r="B145" t="str">
        <f>xControls!A129</f>
        <v>Identification and Authentication</v>
      </c>
      <c r="C145" s="5" t="str">
        <f>xControls!A129</f>
        <v>Identification and Authentication</v>
      </c>
      <c r="D145">
        <f>xControls!B129</f>
        <v>0</v>
      </c>
      <c r="E145" t="str">
        <f>xControls!C129</f>
        <v>IA-2(2)</v>
      </c>
      <c r="F145" s="8">
        <f>ControlImplementation[[#This Row],[Implementation Text]]</f>
        <v>0</v>
      </c>
      <c r="G145" s="8" t="s">
        <v>64</v>
      </c>
      <c r="I145" t="s">
        <v>59</v>
      </c>
      <c r="K145" t="s">
        <v>1827</v>
      </c>
      <c r="L145" t="s">
        <v>1829</v>
      </c>
    </row>
    <row r="146" spans="1:12" x14ac:dyDescent="0.25">
      <c r="A146" t="str">
        <f>xControls!D130</f>
        <v>IA.02.08</v>
      </c>
      <c r="B146" t="str">
        <f>xControls!A130</f>
        <v>Identification and Authentication</v>
      </c>
      <c r="C146" s="5" t="str">
        <f>xControls!A130</f>
        <v>Identification and Authentication</v>
      </c>
      <c r="D146">
        <f>xControls!B130</f>
        <v>0</v>
      </c>
      <c r="E146" t="str">
        <f>xControls!C130</f>
        <v>IA-2(8)</v>
      </c>
      <c r="F146" s="8">
        <f>ControlImplementation[[#This Row],[Implementation Text]]</f>
        <v>0</v>
      </c>
      <c r="G146" s="8" t="s">
        <v>64</v>
      </c>
      <c r="I146" t="s">
        <v>59</v>
      </c>
      <c r="K146" t="s">
        <v>1827</v>
      </c>
      <c r="L146" t="s">
        <v>1829</v>
      </c>
    </row>
    <row r="147" spans="1:12" x14ac:dyDescent="0.25">
      <c r="A147" t="str">
        <f>xControls!D128</f>
        <v>IA.02.12</v>
      </c>
      <c r="B147" t="str">
        <f>xControls!A128</f>
        <v>Identification and Authentication</v>
      </c>
      <c r="C147" s="5" t="str">
        <f>xControls!A128</f>
        <v>Identification and Authentication</v>
      </c>
      <c r="D147">
        <f>xControls!B128</f>
        <v>0</v>
      </c>
      <c r="E147" t="str">
        <f>xControls!C128</f>
        <v>IA-2(12)</v>
      </c>
      <c r="F147" s="8">
        <f>ControlImplementation[[#This Row],[Implementation Text]]</f>
        <v>0</v>
      </c>
      <c r="G147" s="8" t="s">
        <v>64</v>
      </c>
      <c r="I147" t="s">
        <v>59</v>
      </c>
      <c r="K147" t="s">
        <v>1827</v>
      </c>
      <c r="L147" t="s">
        <v>1829</v>
      </c>
    </row>
    <row r="148" spans="1:12" x14ac:dyDescent="0.25">
      <c r="A148" t="str">
        <f>xControls!D131</f>
        <v>IA.03</v>
      </c>
      <c r="B148" t="str">
        <f>xControls!A131</f>
        <v>Identification and Authentication</v>
      </c>
      <c r="C148" s="5" t="str">
        <f>xControls!A131</f>
        <v>Identification and Authentication</v>
      </c>
      <c r="D148">
        <f>xControls!B131</f>
        <v>0</v>
      </c>
      <c r="E148" t="str">
        <f>xControls!C131</f>
        <v>IA-3</v>
      </c>
      <c r="F148" s="8">
        <f>ControlImplementation[[#This Row],[Implementation Text]]</f>
        <v>0</v>
      </c>
      <c r="G148" s="8" t="s">
        <v>64</v>
      </c>
      <c r="I148" t="s">
        <v>59</v>
      </c>
      <c r="K148" t="s">
        <v>1827</v>
      </c>
      <c r="L148" t="s">
        <v>1829</v>
      </c>
    </row>
    <row r="149" spans="1:12" x14ac:dyDescent="0.25">
      <c r="A149" t="str">
        <f>xControls!D132</f>
        <v>IA.04</v>
      </c>
      <c r="B149" t="str">
        <f>xControls!A132</f>
        <v>Identification and Authentication</v>
      </c>
      <c r="C149" s="5" t="str">
        <f>xControls!A132</f>
        <v>Identification and Authentication</v>
      </c>
      <c r="D149">
        <f>xControls!B132</f>
        <v>0</v>
      </c>
      <c r="E149" t="str">
        <f>xControls!C132</f>
        <v>IA-4</v>
      </c>
      <c r="F149" s="8">
        <f>ControlImplementation[[#This Row],[Implementation Text]]</f>
        <v>0</v>
      </c>
      <c r="G149" s="8" t="s">
        <v>64</v>
      </c>
      <c r="I149" t="s">
        <v>59</v>
      </c>
      <c r="K149" t="s">
        <v>1827</v>
      </c>
      <c r="L149" t="s">
        <v>1829</v>
      </c>
    </row>
    <row r="150" spans="1:12" x14ac:dyDescent="0.25">
      <c r="A150" t="str">
        <f>xControls!D133</f>
        <v>IA.04.04</v>
      </c>
      <c r="B150" t="str">
        <f>xControls!A133</f>
        <v>Identification and Authentication</v>
      </c>
      <c r="C150" s="5" t="str">
        <f>xControls!A133</f>
        <v>Identification and Authentication</v>
      </c>
      <c r="D150">
        <f>xControls!B133</f>
        <v>0</v>
      </c>
      <c r="E150" t="str">
        <f>xControls!C133</f>
        <v>IA-4(4)</v>
      </c>
      <c r="F150" s="8">
        <f>ControlImplementation[[#This Row],[Implementation Text]]</f>
        <v>0</v>
      </c>
      <c r="G150" s="8" t="s">
        <v>64</v>
      </c>
      <c r="I150" t="s">
        <v>59</v>
      </c>
      <c r="K150" t="s">
        <v>1827</v>
      </c>
      <c r="L150" t="s">
        <v>1829</v>
      </c>
    </row>
    <row r="151" spans="1:12" x14ac:dyDescent="0.25">
      <c r="A151" t="str">
        <f>xControls!D134</f>
        <v>IA.05</v>
      </c>
      <c r="B151" t="str">
        <f>xControls!A134</f>
        <v>Identification and Authentication</v>
      </c>
      <c r="C151" s="5" t="str">
        <f>xControls!A134</f>
        <v>Identification and Authentication</v>
      </c>
      <c r="D151">
        <f>xControls!B134</f>
        <v>0</v>
      </c>
      <c r="E151" t="str">
        <f>xControls!C134</f>
        <v>IA-5</v>
      </c>
      <c r="F151" s="8">
        <f>ControlImplementation[[#This Row],[Implementation Text]]</f>
        <v>0</v>
      </c>
      <c r="G151" s="8" t="s">
        <v>64</v>
      </c>
      <c r="I151" t="s">
        <v>59</v>
      </c>
      <c r="K151" t="s">
        <v>1827</v>
      </c>
      <c r="L151" t="s">
        <v>1829</v>
      </c>
    </row>
    <row r="152" spans="1:12" x14ac:dyDescent="0.25">
      <c r="A152" t="str">
        <f>xControls!D135</f>
        <v>IA.05.01</v>
      </c>
      <c r="B152" t="str">
        <f>xControls!A135</f>
        <v>Identification and Authentication</v>
      </c>
      <c r="C152" s="5" t="str">
        <f>xControls!A135</f>
        <v>Identification and Authentication</v>
      </c>
      <c r="D152">
        <f>xControls!B135</f>
        <v>0</v>
      </c>
      <c r="E152" t="str">
        <f>xControls!C135</f>
        <v>IA-5(1)</v>
      </c>
      <c r="F152" s="8">
        <f>ControlImplementation[[#This Row],[Implementation Text]]</f>
        <v>0</v>
      </c>
      <c r="G152" s="8" t="s">
        <v>64</v>
      </c>
      <c r="I152" t="s">
        <v>59</v>
      </c>
      <c r="K152" t="s">
        <v>1827</v>
      </c>
      <c r="L152" t="s">
        <v>1829</v>
      </c>
    </row>
    <row r="153" spans="1:12" x14ac:dyDescent="0.25">
      <c r="A153" t="str">
        <f>xControls!D136</f>
        <v>IA.05.02</v>
      </c>
      <c r="B153" t="str">
        <f>xControls!A136</f>
        <v>Identification and Authentication</v>
      </c>
      <c r="C153" s="5" t="str">
        <f>xControls!A136</f>
        <v>Identification and Authentication</v>
      </c>
      <c r="D153">
        <f>xControls!B136</f>
        <v>0</v>
      </c>
      <c r="E153" t="str">
        <f>xControls!C136</f>
        <v>IA-5(2)</v>
      </c>
      <c r="F153" s="8">
        <f>ControlImplementation[[#This Row],[Implementation Text]]</f>
        <v>0</v>
      </c>
      <c r="G153" s="8" t="s">
        <v>64</v>
      </c>
      <c r="I153" t="s">
        <v>59</v>
      </c>
      <c r="K153" t="s">
        <v>1827</v>
      </c>
      <c r="L153" t="s">
        <v>1829</v>
      </c>
    </row>
    <row r="154" spans="1:12" x14ac:dyDescent="0.25">
      <c r="A154" t="str">
        <f>xControls!D137</f>
        <v>IA.05.06</v>
      </c>
      <c r="B154" t="str">
        <f>xControls!A137</f>
        <v>Identification and Authentication</v>
      </c>
      <c r="C154" s="5" t="str">
        <f>xControls!A137</f>
        <v>Identification and Authentication</v>
      </c>
      <c r="D154">
        <f>xControls!B137</f>
        <v>0</v>
      </c>
      <c r="E154" t="str">
        <f>xControls!C137</f>
        <v>IA-5(6)</v>
      </c>
      <c r="F154" s="8">
        <f>ControlImplementation[[#This Row],[Implementation Text]]</f>
        <v>0</v>
      </c>
      <c r="G154" s="8" t="s">
        <v>64</v>
      </c>
      <c r="I154" t="s">
        <v>59</v>
      </c>
      <c r="K154" t="s">
        <v>1827</v>
      </c>
      <c r="L154" t="s">
        <v>1829</v>
      </c>
    </row>
    <row r="155" spans="1:12" x14ac:dyDescent="0.25">
      <c r="A155" t="str">
        <f>xControls!D138</f>
        <v>IA.06</v>
      </c>
      <c r="B155" t="str">
        <f>xControls!A138</f>
        <v>Identification and Authentication</v>
      </c>
      <c r="C155" s="5" t="str">
        <f>xControls!A138</f>
        <v>Identification and Authentication</v>
      </c>
      <c r="D155">
        <f>xControls!B138</f>
        <v>0</v>
      </c>
      <c r="E155" t="str">
        <f>xControls!C138</f>
        <v>IA-6</v>
      </c>
      <c r="F155" s="8">
        <f>ControlImplementation[[#This Row],[Implementation Text]]</f>
        <v>0</v>
      </c>
      <c r="G155" s="8" t="s">
        <v>64</v>
      </c>
      <c r="I155" t="s">
        <v>59</v>
      </c>
      <c r="K155" t="s">
        <v>1827</v>
      </c>
      <c r="L155" t="s">
        <v>1829</v>
      </c>
    </row>
    <row r="156" spans="1:12" x14ac:dyDescent="0.25">
      <c r="A156" t="str">
        <f>xControls!D139</f>
        <v>IA.07</v>
      </c>
      <c r="B156" t="str">
        <f>xControls!A139</f>
        <v>Identification and Authentication</v>
      </c>
      <c r="C156" s="5" t="str">
        <f>xControls!A139</f>
        <v>Identification and Authentication</v>
      </c>
      <c r="D156">
        <f>xControls!B139</f>
        <v>0</v>
      </c>
      <c r="E156" t="str">
        <f>xControls!C139</f>
        <v>IA-7</v>
      </c>
      <c r="F156" s="8">
        <f>ControlImplementation[[#This Row],[Implementation Text]]</f>
        <v>0</v>
      </c>
      <c r="G156" s="8" t="s">
        <v>64</v>
      </c>
      <c r="I156" t="s">
        <v>59</v>
      </c>
      <c r="K156" t="s">
        <v>1827</v>
      </c>
      <c r="L156" t="s">
        <v>1829</v>
      </c>
    </row>
    <row r="157" spans="1:12" x14ac:dyDescent="0.25">
      <c r="A157" t="str">
        <f>xControls!D140</f>
        <v>IA.08</v>
      </c>
      <c r="B157" t="str">
        <f>xControls!A140</f>
        <v>Identification and Authentication</v>
      </c>
      <c r="C157" s="5" t="str">
        <f>xControls!A140</f>
        <v>Identification and Authentication</v>
      </c>
      <c r="D157">
        <f>xControls!B140</f>
        <v>0</v>
      </c>
      <c r="E157" t="str">
        <f>xControls!C140</f>
        <v>IA-8</v>
      </c>
      <c r="F157" s="8">
        <f>ControlImplementation[[#This Row],[Implementation Text]]</f>
        <v>0</v>
      </c>
      <c r="G157" s="8" t="s">
        <v>64</v>
      </c>
      <c r="I157" t="s">
        <v>59</v>
      </c>
      <c r="K157" t="s">
        <v>1827</v>
      </c>
      <c r="L157" t="s">
        <v>1829</v>
      </c>
    </row>
    <row r="158" spans="1:12" x14ac:dyDescent="0.25">
      <c r="A158" t="str">
        <f>xControls!D141</f>
        <v>IA.08.01</v>
      </c>
      <c r="B158" t="str">
        <f>xControls!A141</f>
        <v>Identification and Authentication</v>
      </c>
      <c r="C158" s="5" t="str">
        <f>xControls!A141</f>
        <v>Identification and Authentication</v>
      </c>
      <c r="D158">
        <f>xControls!B141</f>
        <v>0</v>
      </c>
      <c r="E158" t="str">
        <f>xControls!C141</f>
        <v>IA-8(1)</v>
      </c>
      <c r="F158" s="8">
        <f>ControlImplementation[[#This Row],[Implementation Text]]</f>
        <v>0</v>
      </c>
      <c r="G158" s="8" t="s">
        <v>64</v>
      </c>
      <c r="I158" t="s">
        <v>59</v>
      </c>
      <c r="K158" t="s">
        <v>1827</v>
      </c>
      <c r="L158" t="s">
        <v>1829</v>
      </c>
    </row>
    <row r="159" spans="1:12" x14ac:dyDescent="0.25">
      <c r="A159" t="str">
        <f>xControls!D142</f>
        <v>IA.08.02</v>
      </c>
      <c r="B159" t="str">
        <f>xControls!A142</f>
        <v>Identification and Authentication</v>
      </c>
      <c r="C159" s="5" t="str">
        <f>xControls!A142</f>
        <v>Identification and Authentication</v>
      </c>
      <c r="D159">
        <f>xControls!B142</f>
        <v>0</v>
      </c>
      <c r="E159" t="str">
        <f>xControls!C142</f>
        <v>IA-8(2)</v>
      </c>
      <c r="F159" s="8">
        <f>ControlImplementation[[#This Row],[Implementation Text]]</f>
        <v>0</v>
      </c>
      <c r="G159" s="8" t="s">
        <v>64</v>
      </c>
      <c r="I159" t="s">
        <v>59</v>
      </c>
      <c r="K159" t="s">
        <v>1827</v>
      </c>
      <c r="L159" t="s">
        <v>1829</v>
      </c>
    </row>
    <row r="160" spans="1:12" x14ac:dyDescent="0.25">
      <c r="A160" t="str">
        <f>xControls!D143</f>
        <v>IA.08.04</v>
      </c>
      <c r="B160" t="str">
        <f>xControls!A143</f>
        <v>Identification and Authentication</v>
      </c>
      <c r="C160" s="5" t="str">
        <f>xControls!A143</f>
        <v>Identification and Authentication</v>
      </c>
      <c r="D160">
        <f>xControls!B143</f>
        <v>0</v>
      </c>
      <c r="E160" t="str">
        <f>xControls!C143</f>
        <v>IA-8(4)</v>
      </c>
      <c r="F160" s="8">
        <f>ControlImplementation[[#This Row],[Implementation Text]]</f>
        <v>0</v>
      </c>
      <c r="G160" s="8" t="s">
        <v>64</v>
      </c>
      <c r="I160" t="s">
        <v>59</v>
      </c>
      <c r="K160" t="s">
        <v>1827</v>
      </c>
      <c r="L160" t="s">
        <v>1829</v>
      </c>
    </row>
    <row r="161" spans="1:16" x14ac:dyDescent="0.25">
      <c r="A161" t="str">
        <f>xControls!D121</f>
        <v>IA.11</v>
      </c>
      <c r="B161" t="str">
        <f>xControls!A121</f>
        <v>Identification and Authentication</v>
      </c>
      <c r="C161" s="5" t="str">
        <f>xControls!A121</f>
        <v>Identification and Authentication</v>
      </c>
      <c r="D161">
        <f>xControls!B121</f>
        <v>0</v>
      </c>
      <c r="E161" t="str">
        <f>xControls!C121</f>
        <v>IA-11</v>
      </c>
      <c r="F161" s="8">
        <f>ControlImplementation[[#This Row],[Implementation Text]]</f>
        <v>0</v>
      </c>
      <c r="G161" s="8" t="s">
        <v>64</v>
      </c>
      <c r="I161" t="s">
        <v>59</v>
      </c>
      <c r="K161" t="s">
        <v>1827</v>
      </c>
      <c r="L161" t="s">
        <v>1829</v>
      </c>
    </row>
    <row r="162" spans="1:16" x14ac:dyDescent="0.25">
      <c r="A162" t="str">
        <f>xControls!D122</f>
        <v>IA.12</v>
      </c>
      <c r="B162" t="str">
        <f>xControls!A122</f>
        <v>Identification and Authentication</v>
      </c>
      <c r="C162" s="5" t="str">
        <f>xControls!A122</f>
        <v>Identification and Authentication</v>
      </c>
      <c r="D162">
        <f>xControls!B122</f>
        <v>0</v>
      </c>
      <c r="E162" t="str">
        <f>xControls!C122</f>
        <v>IA-12</v>
      </c>
      <c r="F162" s="8">
        <f>ControlImplementation[[#This Row],[Implementation Text]]</f>
        <v>0</v>
      </c>
      <c r="G162" s="8" t="s">
        <v>64</v>
      </c>
      <c r="I162" t="s">
        <v>59</v>
      </c>
      <c r="K162" t="s">
        <v>1827</v>
      </c>
      <c r="L162" t="s">
        <v>1829</v>
      </c>
    </row>
    <row r="163" spans="1:16" x14ac:dyDescent="0.25">
      <c r="A163" t="str">
        <f>xControls!D123</f>
        <v>IA.12.02</v>
      </c>
      <c r="B163" t="str">
        <f>xControls!A123</f>
        <v>Identification and Authentication</v>
      </c>
      <c r="C163" s="5" t="str">
        <f>xControls!A123</f>
        <v>Identification and Authentication</v>
      </c>
      <c r="D163">
        <f>xControls!B123</f>
        <v>0</v>
      </c>
      <c r="E163" t="str">
        <f>xControls!C123</f>
        <v>IA-12(2)</v>
      </c>
      <c r="F163" s="8">
        <f>ControlImplementation[[#This Row],[Implementation Text]]</f>
        <v>0</v>
      </c>
      <c r="G163" s="8" t="s">
        <v>64</v>
      </c>
      <c r="I163" t="s">
        <v>59</v>
      </c>
      <c r="K163" t="s">
        <v>1827</v>
      </c>
      <c r="L163" t="s">
        <v>1829</v>
      </c>
    </row>
    <row r="164" spans="1:16" x14ac:dyDescent="0.25">
      <c r="A164" t="str">
        <f>xControls!D124</f>
        <v>IA.12.03</v>
      </c>
      <c r="B164" t="str">
        <f>xControls!A124</f>
        <v>Identification and Authentication</v>
      </c>
      <c r="C164" s="5" t="str">
        <f>xControls!A124</f>
        <v>Identification and Authentication</v>
      </c>
      <c r="D164">
        <f>xControls!B124</f>
        <v>0</v>
      </c>
      <c r="E164" t="str">
        <f>xControls!C124</f>
        <v>IA-12(3)</v>
      </c>
      <c r="F164" s="8">
        <f>ControlImplementation[[#This Row],[Implementation Text]]</f>
        <v>0</v>
      </c>
      <c r="G164" s="8" t="s">
        <v>64</v>
      </c>
      <c r="I164" t="s">
        <v>59</v>
      </c>
      <c r="K164" t="s">
        <v>1827</v>
      </c>
      <c r="L164" t="s">
        <v>1829</v>
      </c>
    </row>
    <row r="165" spans="1:16" x14ac:dyDescent="0.25">
      <c r="A165" t="str">
        <f>xControls!D125</f>
        <v>IA.12.05</v>
      </c>
      <c r="B165" t="str">
        <f>xControls!A125</f>
        <v>Identification and Authentication</v>
      </c>
      <c r="C165" s="5" t="str">
        <f>xControls!A125</f>
        <v>Identification and Authentication</v>
      </c>
      <c r="D165">
        <f>xControls!B125</f>
        <v>0</v>
      </c>
      <c r="E165" t="str">
        <f>xControls!C125</f>
        <v>IA-12(5)</v>
      </c>
      <c r="F165" s="8">
        <f>ControlImplementation[[#This Row],[Implementation Text]]</f>
        <v>0</v>
      </c>
      <c r="G165" s="8" t="s">
        <v>64</v>
      </c>
      <c r="I165" t="s">
        <v>59</v>
      </c>
      <c r="K165" t="s">
        <v>1827</v>
      </c>
      <c r="L165" t="s">
        <v>1829</v>
      </c>
    </row>
    <row r="166" spans="1:16" x14ac:dyDescent="0.25">
      <c r="A166" s="7" t="s">
        <v>1826</v>
      </c>
      <c r="B166" s="7"/>
      <c r="C166" s="33"/>
      <c r="D166" s="7"/>
      <c r="E166" s="7"/>
      <c r="F166" s="34"/>
      <c r="G166" s="34"/>
      <c r="H166" s="7"/>
      <c r="I166" s="7"/>
      <c r="J166" s="7"/>
      <c r="K166" s="7"/>
      <c r="L166" s="7"/>
      <c r="M166" s="7"/>
      <c r="N166" s="7"/>
      <c r="O166" s="7"/>
      <c r="P166" s="7"/>
    </row>
    <row r="167" spans="1:16" x14ac:dyDescent="0.25">
      <c r="A167" t="str">
        <f>xControls!D144</f>
        <v>IR.01</v>
      </c>
      <c r="B167" t="str">
        <f>xControls!A144</f>
        <v>Incident Response</v>
      </c>
      <c r="C167" s="5" t="str">
        <f>xControls!A144</f>
        <v>Incident Response</v>
      </c>
      <c r="D167">
        <f>xControls!B144</f>
        <v>0</v>
      </c>
      <c r="E167" t="str">
        <f>xControls!C144</f>
        <v>IR-1</v>
      </c>
      <c r="F167" s="8">
        <f>ControlImplementation[[#This Row],[Implementation Text]]</f>
        <v>0</v>
      </c>
      <c r="G167" s="8" t="s">
        <v>64</v>
      </c>
      <c r="I167" t="s">
        <v>59</v>
      </c>
      <c r="K167" t="s">
        <v>1827</v>
      </c>
      <c r="L167" t="s">
        <v>1829</v>
      </c>
    </row>
    <row r="168" spans="1:16" x14ac:dyDescent="0.25">
      <c r="A168" t="str">
        <f>xControls!D145</f>
        <v>IR.02</v>
      </c>
      <c r="B168" t="str">
        <f>xControls!A145</f>
        <v>Incident Response</v>
      </c>
      <c r="C168" s="5" t="str">
        <f>xControls!A145</f>
        <v>Incident Response</v>
      </c>
      <c r="D168">
        <f>xControls!B145</f>
        <v>0</v>
      </c>
      <c r="E168" t="str">
        <f>xControls!C145</f>
        <v>IR-2</v>
      </c>
      <c r="F168" s="8">
        <f>ControlImplementation[[#This Row],[Implementation Text]]</f>
        <v>0</v>
      </c>
      <c r="G168" s="8" t="s">
        <v>64</v>
      </c>
      <c r="I168" t="s">
        <v>59</v>
      </c>
      <c r="K168" t="s">
        <v>1827</v>
      </c>
      <c r="L168" t="s">
        <v>1829</v>
      </c>
    </row>
    <row r="169" spans="1:16" x14ac:dyDescent="0.25">
      <c r="A169" t="str">
        <f>xControls!D146</f>
        <v>IR.03</v>
      </c>
      <c r="B169" t="str">
        <f>xControls!A146</f>
        <v>Incident Response</v>
      </c>
      <c r="C169" s="5" t="str">
        <f>xControls!A146</f>
        <v>Incident Response</v>
      </c>
      <c r="D169">
        <f>xControls!B146</f>
        <v>0</v>
      </c>
      <c r="E169" t="str">
        <f>xControls!C146</f>
        <v>IR-3</v>
      </c>
      <c r="F169" s="8">
        <f>ControlImplementation[[#This Row],[Implementation Text]]</f>
        <v>0</v>
      </c>
      <c r="G169" s="8" t="s">
        <v>64</v>
      </c>
      <c r="I169" t="s">
        <v>59</v>
      </c>
      <c r="K169" t="s">
        <v>1827</v>
      </c>
      <c r="L169" t="s">
        <v>1829</v>
      </c>
    </row>
    <row r="170" spans="1:16" x14ac:dyDescent="0.25">
      <c r="A170" t="str">
        <f>xControls!D147</f>
        <v>IR.03.02</v>
      </c>
      <c r="B170" t="str">
        <f>xControls!A147</f>
        <v>Incident Response</v>
      </c>
      <c r="C170" s="5" t="str">
        <f>xControls!A147</f>
        <v>Incident Response</v>
      </c>
      <c r="D170">
        <f>xControls!B147</f>
        <v>0</v>
      </c>
      <c r="E170" t="str">
        <f>xControls!C147</f>
        <v>IR-3(2)</v>
      </c>
      <c r="F170" s="8">
        <f>ControlImplementation[[#This Row],[Implementation Text]]</f>
        <v>0</v>
      </c>
      <c r="G170" s="8" t="s">
        <v>64</v>
      </c>
      <c r="I170" t="s">
        <v>59</v>
      </c>
      <c r="K170" t="s">
        <v>1827</v>
      </c>
      <c r="L170" t="s">
        <v>1829</v>
      </c>
    </row>
    <row r="171" spans="1:16" x14ac:dyDescent="0.25">
      <c r="A171" t="str">
        <f>xControls!D148</f>
        <v>IR.04</v>
      </c>
      <c r="B171" t="str">
        <f>xControls!A148</f>
        <v>Incident Response</v>
      </c>
      <c r="C171" s="5" t="str">
        <f>xControls!A148</f>
        <v>Incident Response</v>
      </c>
      <c r="D171">
        <f>xControls!B148</f>
        <v>0</v>
      </c>
      <c r="E171" t="str">
        <f>xControls!C148</f>
        <v>IR-4</v>
      </c>
      <c r="F171" s="8">
        <f>ControlImplementation[[#This Row],[Implementation Text]]</f>
        <v>0</v>
      </c>
      <c r="G171" s="8" t="s">
        <v>64</v>
      </c>
      <c r="I171" t="s">
        <v>59</v>
      </c>
      <c r="K171" t="s">
        <v>1827</v>
      </c>
      <c r="L171" t="s">
        <v>1829</v>
      </c>
    </row>
    <row r="172" spans="1:16" x14ac:dyDescent="0.25">
      <c r="A172" t="str">
        <f>xControls!D149</f>
        <v>IR.04.01</v>
      </c>
      <c r="B172" t="str">
        <f>xControls!A149</f>
        <v>Incident Response</v>
      </c>
      <c r="C172" s="5" t="str">
        <f>xControls!A149</f>
        <v>Incident Response</v>
      </c>
      <c r="D172">
        <f>xControls!B149</f>
        <v>0</v>
      </c>
      <c r="E172" t="str">
        <f>xControls!C149</f>
        <v>IR-4(1)</v>
      </c>
      <c r="F172" s="8">
        <f>ControlImplementation[[#This Row],[Implementation Text]]</f>
        <v>0</v>
      </c>
      <c r="G172" s="8" t="s">
        <v>64</v>
      </c>
      <c r="I172" t="s">
        <v>59</v>
      </c>
      <c r="K172" t="s">
        <v>1827</v>
      </c>
      <c r="L172" t="s">
        <v>1829</v>
      </c>
    </row>
    <row r="173" spans="1:16" x14ac:dyDescent="0.25">
      <c r="A173" t="str">
        <f>xControls!D150</f>
        <v>IR.05</v>
      </c>
      <c r="B173" t="str">
        <f>xControls!A150</f>
        <v>Incident Response</v>
      </c>
      <c r="C173" s="5" t="str">
        <f>xControls!A150</f>
        <v>Incident Response</v>
      </c>
      <c r="D173">
        <f>xControls!B150</f>
        <v>0</v>
      </c>
      <c r="E173" t="str">
        <f>xControls!C150</f>
        <v>IR-5</v>
      </c>
      <c r="F173" s="8">
        <f>ControlImplementation[[#This Row],[Implementation Text]]</f>
        <v>0</v>
      </c>
      <c r="G173" s="8" t="s">
        <v>64</v>
      </c>
      <c r="I173" t="s">
        <v>59</v>
      </c>
      <c r="K173" t="s">
        <v>1827</v>
      </c>
      <c r="L173" t="s">
        <v>1829</v>
      </c>
    </row>
    <row r="174" spans="1:16" x14ac:dyDescent="0.25">
      <c r="A174" t="str">
        <f>xControls!D151</f>
        <v>IR.06</v>
      </c>
      <c r="B174" t="str">
        <f>xControls!A151</f>
        <v>Incident Response</v>
      </c>
      <c r="C174" s="5" t="str">
        <f>xControls!A151</f>
        <v>Incident Response</v>
      </c>
      <c r="D174">
        <f>xControls!B151</f>
        <v>0</v>
      </c>
      <c r="E174" t="str">
        <f>xControls!C151</f>
        <v>IR-6</v>
      </c>
      <c r="F174" s="8">
        <f>ControlImplementation[[#This Row],[Implementation Text]]</f>
        <v>0</v>
      </c>
      <c r="G174" s="8" t="s">
        <v>64</v>
      </c>
      <c r="I174" t="s">
        <v>59</v>
      </c>
      <c r="K174" t="s">
        <v>1827</v>
      </c>
      <c r="L174" t="s">
        <v>1829</v>
      </c>
    </row>
    <row r="175" spans="1:16" x14ac:dyDescent="0.25">
      <c r="A175" t="str">
        <f>xControls!D152</f>
        <v>IR.06.01</v>
      </c>
      <c r="B175" t="str">
        <f>xControls!A152</f>
        <v>Incident Response</v>
      </c>
      <c r="C175" s="5" t="str">
        <f>xControls!A152</f>
        <v>Incident Response</v>
      </c>
      <c r="D175">
        <f>xControls!B152</f>
        <v>0</v>
      </c>
      <c r="E175" t="str">
        <f>xControls!C152</f>
        <v>IR-6(1)</v>
      </c>
      <c r="F175" s="8">
        <f>ControlImplementation[[#This Row],[Implementation Text]]</f>
        <v>0</v>
      </c>
      <c r="G175" s="8" t="s">
        <v>64</v>
      </c>
      <c r="I175" t="s">
        <v>59</v>
      </c>
      <c r="K175" t="s">
        <v>1827</v>
      </c>
      <c r="L175" t="s">
        <v>1829</v>
      </c>
    </row>
    <row r="176" spans="1:16" x14ac:dyDescent="0.25">
      <c r="A176" t="str">
        <f>xControls!D153</f>
        <v>IR.06.03</v>
      </c>
      <c r="B176" t="str">
        <f>xControls!A153</f>
        <v>Incident Response</v>
      </c>
      <c r="C176" s="5" t="str">
        <f>xControls!A153</f>
        <v>Incident Response</v>
      </c>
      <c r="D176">
        <f>xControls!B153</f>
        <v>0</v>
      </c>
      <c r="E176" t="str">
        <f>xControls!C153</f>
        <v>IR-6(3)</v>
      </c>
      <c r="F176" s="8">
        <f>ControlImplementation[[#This Row],[Implementation Text]]</f>
        <v>0</v>
      </c>
      <c r="G176" s="8" t="s">
        <v>64</v>
      </c>
      <c r="I176" t="s">
        <v>59</v>
      </c>
      <c r="K176" t="s">
        <v>1827</v>
      </c>
      <c r="L176" t="s">
        <v>1829</v>
      </c>
    </row>
    <row r="177" spans="1:16" x14ac:dyDescent="0.25">
      <c r="A177" t="str">
        <f>xControls!D154</f>
        <v>IR.07</v>
      </c>
      <c r="B177" t="str">
        <f>xControls!A154</f>
        <v>Incident Response</v>
      </c>
      <c r="C177" s="5" t="str">
        <f>xControls!A154</f>
        <v>Incident Response</v>
      </c>
      <c r="D177">
        <f>xControls!B154</f>
        <v>0</v>
      </c>
      <c r="E177" t="str">
        <f>xControls!C154</f>
        <v>IR-7</v>
      </c>
      <c r="F177" s="8">
        <f>ControlImplementation[[#This Row],[Implementation Text]]</f>
        <v>0</v>
      </c>
      <c r="G177" s="8" t="s">
        <v>64</v>
      </c>
      <c r="I177" t="s">
        <v>59</v>
      </c>
      <c r="K177" t="s">
        <v>1827</v>
      </c>
      <c r="L177" t="s">
        <v>1829</v>
      </c>
    </row>
    <row r="178" spans="1:16" x14ac:dyDescent="0.25">
      <c r="A178" t="str">
        <f>xControls!D155</f>
        <v>IR.07.01</v>
      </c>
      <c r="B178" t="str">
        <f>xControls!A155</f>
        <v>Incident Response</v>
      </c>
      <c r="C178" s="5" t="str">
        <f>xControls!A155</f>
        <v>Incident Response</v>
      </c>
      <c r="D178">
        <f>xControls!B155</f>
        <v>0</v>
      </c>
      <c r="E178" t="str">
        <f>xControls!C155</f>
        <v>IR-7(1)</v>
      </c>
      <c r="F178" s="8">
        <f>ControlImplementation[[#This Row],[Implementation Text]]</f>
        <v>0</v>
      </c>
      <c r="G178" s="8" t="s">
        <v>64</v>
      </c>
      <c r="I178" t="s">
        <v>59</v>
      </c>
      <c r="K178" t="s">
        <v>1827</v>
      </c>
      <c r="L178" t="s">
        <v>1829</v>
      </c>
    </row>
    <row r="179" spans="1:16" x14ac:dyDescent="0.25">
      <c r="A179" t="str">
        <f>xControls!D156</f>
        <v>IR.08</v>
      </c>
      <c r="B179" t="str">
        <f>xControls!A156</f>
        <v>Incident Response</v>
      </c>
      <c r="C179" s="5" t="str">
        <f>xControls!A156</f>
        <v>Incident Response</v>
      </c>
      <c r="D179">
        <f>xControls!B156</f>
        <v>0</v>
      </c>
      <c r="E179" t="str">
        <f>xControls!C156</f>
        <v>IR-8</v>
      </c>
      <c r="F179" s="8">
        <f>ControlImplementation[[#This Row],[Implementation Text]]</f>
        <v>0</v>
      </c>
      <c r="G179" s="8" t="s">
        <v>64</v>
      </c>
      <c r="I179" t="s">
        <v>59</v>
      </c>
      <c r="K179" t="s">
        <v>1827</v>
      </c>
      <c r="L179" t="s">
        <v>1829</v>
      </c>
    </row>
    <row r="180" spans="1:16" x14ac:dyDescent="0.25">
      <c r="A180" s="7" t="s">
        <v>1813</v>
      </c>
      <c r="B180" s="7"/>
      <c r="C180" s="33"/>
      <c r="D180" s="7"/>
      <c r="E180" s="7"/>
      <c r="F180" s="34"/>
      <c r="G180" s="34"/>
      <c r="H180" s="7"/>
      <c r="I180" s="7"/>
      <c r="J180" s="7"/>
      <c r="K180" s="7"/>
      <c r="L180" s="7"/>
      <c r="M180" s="7"/>
      <c r="N180" s="7"/>
      <c r="O180" s="7"/>
      <c r="P180" s="7"/>
    </row>
    <row r="181" spans="1:16" x14ac:dyDescent="0.25">
      <c r="A181" t="str">
        <f>xControls!D157</f>
        <v>MA.01</v>
      </c>
      <c r="B181" t="str">
        <f>xControls!A157</f>
        <v>Maintenance</v>
      </c>
      <c r="C181" s="5" t="str">
        <f>xControls!A157</f>
        <v>Maintenance</v>
      </c>
      <c r="D181">
        <f>xControls!B157</f>
        <v>0</v>
      </c>
      <c r="E181" t="str">
        <f>xControls!C157</f>
        <v>MA-1</v>
      </c>
      <c r="F181" s="8">
        <f>ControlImplementation[[#This Row],[Implementation Text]]</f>
        <v>0</v>
      </c>
      <c r="G181" s="8" t="s">
        <v>64</v>
      </c>
      <c r="I181" t="s">
        <v>59</v>
      </c>
      <c r="K181" t="s">
        <v>1827</v>
      </c>
      <c r="L181" t="s">
        <v>1829</v>
      </c>
    </row>
    <row r="182" spans="1:16" x14ac:dyDescent="0.25">
      <c r="A182" t="str">
        <f>xControls!D158</f>
        <v>MA.02</v>
      </c>
      <c r="B182" t="str">
        <f>xControls!A158</f>
        <v>Maintenance</v>
      </c>
      <c r="C182" s="5" t="str">
        <f>xControls!A158</f>
        <v>Maintenance</v>
      </c>
      <c r="D182">
        <f>xControls!B158</f>
        <v>0</v>
      </c>
      <c r="E182" t="str">
        <f>xControls!C158</f>
        <v>MA-2</v>
      </c>
      <c r="F182" s="8">
        <f>ControlImplementation[[#This Row],[Implementation Text]]</f>
        <v>0</v>
      </c>
      <c r="G182" s="8" t="s">
        <v>64</v>
      </c>
      <c r="I182" t="s">
        <v>59</v>
      </c>
      <c r="K182" t="s">
        <v>1827</v>
      </c>
      <c r="L182" t="s">
        <v>1829</v>
      </c>
    </row>
    <row r="183" spans="1:16" x14ac:dyDescent="0.25">
      <c r="A183" t="str">
        <f>xControls!D159</f>
        <v>MA.03</v>
      </c>
      <c r="B183" t="str">
        <f>xControls!A159</f>
        <v>Maintenance</v>
      </c>
      <c r="C183" s="5" t="str">
        <f>xControls!A159</f>
        <v>Maintenance</v>
      </c>
      <c r="D183">
        <f>xControls!B159</f>
        <v>0</v>
      </c>
      <c r="E183" t="str">
        <f>xControls!C159</f>
        <v>MA-3</v>
      </c>
      <c r="F183" s="8">
        <f>ControlImplementation[[#This Row],[Implementation Text]]</f>
        <v>0</v>
      </c>
      <c r="G183" s="8" t="s">
        <v>64</v>
      </c>
      <c r="I183" t="s">
        <v>59</v>
      </c>
      <c r="K183" t="s">
        <v>1827</v>
      </c>
      <c r="L183" t="s">
        <v>1829</v>
      </c>
    </row>
    <row r="184" spans="1:16" x14ac:dyDescent="0.25">
      <c r="A184" t="str">
        <f>xControls!D160</f>
        <v>MA.03.01</v>
      </c>
      <c r="B184" t="str">
        <f>xControls!A160</f>
        <v>Maintenance</v>
      </c>
      <c r="C184" s="5" t="str">
        <f>xControls!A160</f>
        <v>Maintenance</v>
      </c>
      <c r="D184">
        <f>xControls!B160</f>
        <v>0</v>
      </c>
      <c r="E184" t="str">
        <f>xControls!C160</f>
        <v>MA-3(1)</v>
      </c>
      <c r="F184" s="8">
        <f>ControlImplementation[[#This Row],[Implementation Text]]</f>
        <v>0</v>
      </c>
      <c r="G184" s="8" t="s">
        <v>64</v>
      </c>
      <c r="I184" t="s">
        <v>59</v>
      </c>
      <c r="K184" t="s">
        <v>1827</v>
      </c>
      <c r="L184" t="s">
        <v>1829</v>
      </c>
    </row>
    <row r="185" spans="1:16" x14ac:dyDescent="0.25">
      <c r="A185" t="str">
        <f>xControls!D161</f>
        <v>MA.03.02</v>
      </c>
      <c r="B185" t="str">
        <f>xControls!A161</f>
        <v>Maintenance</v>
      </c>
      <c r="C185" s="5" t="str">
        <f>xControls!A161</f>
        <v>Maintenance</v>
      </c>
      <c r="D185">
        <f>xControls!B161</f>
        <v>0</v>
      </c>
      <c r="E185" t="str">
        <f>xControls!C161</f>
        <v>MA-3(2)</v>
      </c>
      <c r="F185" s="8">
        <f>ControlImplementation[[#This Row],[Implementation Text]]</f>
        <v>0</v>
      </c>
      <c r="G185" s="8" t="s">
        <v>64</v>
      </c>
      <c r="I185" t="s">
        <v>59</v>
      </c>
      <c r="K185" t="s">
        <v>1827</v>
      </c>
      <c r="L185" t="s">
        <v>1829</v>
      </c>
    </row>
    <row r="186" spans="1:16" x14ac:dyDescent="0.25">
      <c r="A186" t="str">
        <f>xControls!D162</f>
        <v>MA.03.03</v>
      </c>
      <c r="B186" t="str">
        <f>xControls!A162</f>
        <v>Maintenance</v>
      </c>
      <c r="C186" s="5" t="str">
        <f>xControls!A162</f>
        <v>Maintenance</v>
      </c>
      <c r="D186">
        <f>xControls!B162</f>
        <v>0</v>
      </c>
      <c r="E186" t="str">
        <f>xControls!C162</f>
        <v>MA-3(3)</v>
      </c>
      <c r="F186" s="8">
        <f>ControlImplementation[[#This Row],[Implementation Text]]</f>
        <v>0</v>
      </c>
      <c r="G186" s="8" t="s">
        <v>64</v>
      </c>
      <c r="I186" t="s">
        <v>59</v>
      </c>
      <c r="K186" t="s">
        <v>1827</v>
      </c>
      <c r="L186" t="s">
        <v>1829</v>
      </c>
    </row>
    <row r="187" spans="1:16" x14ac:dyDescent="0.25">
      <c r="A187" t="str">
        <f>xControls!D163</f>
        <v>MA.04</v>
      </c>
      <c r="B187" t="str">
        <f>xControls!A163</f>
        <v>Maintenance</v>
      </c>
      <c r="C187" s="5" t="str">
        <f>xControls!A163</f>
        <v>Maintenance</v>
      </c>
      <c r="D187">
        <f>xControls!B163</f>
        <v>0</v>
      </c>
      <c r="E187" t="str">
        <f>xControls!C163</f>
        <v>MA-4</v>
      </c>
      <c r="F187" s="8">
        <f>ControlImplementation[[#This Row],[Implementation Text]]</f>
        <v>0</v>
      </c>
      <c r="G187" s="8" t="s">
        <v>64</v>
      </c>
      <c r="I187" t="s">
        <v>59</v>
      </c>
      <c r="K187" t="s">
        <v>1827</v>
      </c>
      <c r="L187" t="s">
        <v>1829</v>
      </c>
    </row>
    <row r="188" spans="1:16" x14ac:dyDescent="0.25">
      <c r="A188" t="str">
        <f>xControls!D164</f>
        <v>MA.05</v>
      </c>
      <c r="B188" t="str">
        <f>xControls!A164</f>
        <v>Maintenance</v>
      </c>
      <c r="C188" s="5" t="str">
        <f>xControls!A164</f>
        <v>Maintenance</v>
      </c>
      <c r="D188">
        <f>xControls!B164</f>
        <v>0</v>
      </c>
      <c r="E188" t="str">
        <f>xControls!C164</f>
        <v>MA-5</v>
      </c>
      <c r="F188" s="8">
        <f>ControlImplementation[[#This Row],[Implementation Text]]</f>
        <v>0</v>
      </c>
      <c r="G188" s="8" t="s">
        <v>64</v>
      </c>
      <c r="I188" t="s">
        <v>59</v>
      </c>
      <c r="K188" t="s">
        <v>1827</v>
      </c>
      <c r="L188" t="s">
        <v>1829</v>
      </c>
    </row>
    <row r="189" spans="1:16" x14ac:dyDescent="0.25">
      <c r="A189" t="str">
        <f>xControls!D165</f>
        <v>MA.06</v>
      </c>
      <c r="B189" t="str">
        <f>xControls!A165</f>
        <v>Maintenance</v>
      </c>
      <c r="C189" s="5" t="str">
        <f>xControls!A165</f>
        <v>Maintenance</v>
      </c>
      <c r="D189">
        <f>xControls!B165</f>
        <v>0</v>
      </c>
      <c r="E189" t="str">
        <f>xControls!C165</f>
        <v>MA-6</v>
      </c>
      <c r="F189" s="8">
        <f>ControlImplementation[[#This Row],[Implementation Text]]</f>
        <v>0</v>
      </c>
      <c r="G189" s="8" t="s">
        <v>64</v>
      </c>
      <c r="I189" t="s">
        <v>59</v>
      </c>
      <c r="K189" t="s">
        <v>1827</v>
      </c>
      <c r="L189" t="s">
        <v>1829</v>
      </c>
    </row>
    <row r="190" spans="1:16" x14ac:dyDescent="0.25">
      <c r="A190" s="7" t="s">
        <v>1815</v>
      </c>
      <c r="B190" s="7"/>
      <c r="C190" s="33"/>
      <c r="D190" s="7"/>
      <c r="E190" s="7"/>
      <c r="F190" s="34"/>
      <c r="G190" s="34"/>
      <c r="H190" s="7"/>
      <c r="I190" s="7"/>
      <c r="J190" s="7"/>
      <c r="K190" s="7"/>
      <c r="L190" s="7"/>
      <c r="M190" s="7"/>
      <c r="N190" s="7"/>
      <c r="O190" s="7"/>
      <c r="P190" s="7"/>
    </row>
    <row r="191" spans="1:16" x14ac:dyDescent="0.25">
      <c r="A191" t="str">
        <f>xControls!D166</f>
        <v>MP.01</v>
      </c>
      <c r="B191" t="str">
        <f>xControls!A166</f>
        <v>Media Protection</v>
      </c>
      <c r="C191" s="5" t="str">
        <f>xControls!A166</f>
        <v>Media Protection</v>
      </c>
      <c r="D191">
        <f>xControls!B166</f>
        <v>0</v>
      </c>
      <c r="E191" t="str">
        <f>xControls!C166</f>
        <v>MP-1</v>
      </c>
      <c r="F191" s="8">
        <f>ControlImplementation[[#This Row],[Implementation Text]]</f>
        <v>0</v>
      </c>
      <c r="G191" s="8" t="s">
        <v>64</v>
      </c>
      <c r="I191" t="s">
        <v>59</v>
      </c>
      <c r="K191" t="s">
        <v>1827</v>
      </c>
      <c r="L191" t="s">
        <v>1829</v>
      </c>
    </row>
    <row r="192" spans="1:16" x14ac:dyDescent="0.25">
      <c r="A192" t="str">
        <f>xControls!D167</f>
        <v>MP.02</v>
      </c>
      <c r="B192" t="str">
        <f>xControls!A167</f>
        <v>Media Protection</v>
      </c>
      <c r="C192" s="5" t="str">
        <f>xControls!A167</f>
        <v>Media Protection</v>
      </c>
      <c r="D192">
        <f>xControls!B167</f>
        <v>0</v>
      </c>
      <c r="E192" t="str">
        <f>xControls!C167</f>
        <v>MP-2</v>
      </c>
      <c r="F192" s="8">
        <f>ControlImplementation[[#This Row],[Implementation Text]]</f>
        <v>0</v>
      </c>
      <c r="G192" s="8" t="s">
        <v>64</v>
      </c>
      <c r="I192" t="s">
        <v>59</v>
      </c>
      <c r="K192" t="s">
        <v>1827</v>
      </c>
      <c r="L192" t="s">
        <v>1829</v>
      </c>
    </row>
    <row r="193" spans="1:16" x14ac:dyDescent="0.25">
      <c r="A193" t="str">
        <f>xControls!D168</f>
        <v>MP.03</v>
      </c>
      <c r="B193" t="str">
        <f>xControls!A168</f>
        <v>Media Protection</v>
      </c>
      <c r="C193" s="5" t="str">
        <f>xControls!A168</f>
        <v>Media Protection</v>
      </c>
      <c r="D193">
        <f>xControls!B168</f>
        <v>0</v>
      </c>
      <c r="E193" t="str">
        <f>xControls!C168</f>
        <v>MP-3</v>
      </c>
      <c r="F193" s="8">
        <f>ControlImplementation[[#This Row],[Implementation Text]]</f>
        <v>0</v>
      </c>
      <c r="G193" s="8" t="s">
        <v>64</v>
      </c>
      <c r="I193" t="s">
        <v>59</v>
      </c>
      <c r="K193" t="s">
        <v>1827</v>
      </c>
      <c r="L193" t="s">
        <v>1829</v>
      </c>
    </row>
    <row r="194" spans="1:16" x14ac:dyDescent="0.25">
      <c r="A194" t="str">
        <f>xControls!D169</f>
        <v>MP.04</v>
      </c>
      <c r="B194" t="str">
        <f>xControls!A169</f>
        <v>Media Protection</v>
      </c>
      <c r="C194" s="5" t="str">
        <f>xControls!A169</f>
        <v>Media Protection</v>
      </c>
      <c r="D194">
        <f>xControls!B169</f>
        <v>0</v>
      </c>
      <c r="E194" t="str">
        <f>xControls!C169</f>
        <v>MP-4</v>
      </c>
      <c r="F194" s="8">
        <f>ControlImplementation[[#This Row],[Implementation Text]]</f>
        <v>0</v>
      </c>
      <c r="G194" s="8" t="s">
        <v>64</v>
      </c>
      <c r="I194" t="s">
        <v>59</v>
      </c>
      <c r="K194" t="s">
        <v>1827</v>
      </c>
      <c r="L194" t="s">
        <v>1829</v>
      </c>
    </row>
    <row r="195" spans="1:16" x14ac:dyDescent="0.25">
      <c r="A195" t="str">
        <f>xControls!D170</f>
        <v>MP.05</v>
      </c>
      <c r="B195" t="str">
        <f>xControls!A170</f>
        <v>Media Protection</v>
      </c>
      <c r="C195" s="5" t="str">
        <f>xControls!A170</f>
        <v>Media Protection</v>
      </c>
      <c r="D195">
        <f>xControls!B170</f>
        <v>0</v>
      </c>
      <c r="E195" t="str">
        <f>xControls!C170</f>
        <v>MP-5</v>
      </c>
      <c r="F195" s="8">
        <f>ControlImplementation[[#This Row],[Implementation Text]]</f>
        <v>0</v>
      </c>
      <c r="G195" s="8" t="s">
        <v>64</v>
      </c>
      <c r="I195" t="s">
        <v>59</v>
      </c>
      <c r="K195" t="s">
        <v>1827</v>
      </c>
      <c r="L195" t="s">
        <v>1829</v>
      </c>
    </row>
    <row r="196" spans="1:16" x14ac:dyDescent="0.25">
      <c r="A196" t="str">
        <f>xControls!D171</f>
        <v>MP.06</v>
      </c>
      <c r="B196" t="str">
        <f>xControls!A171</f>
        <v>Media Protection</v>
      </c>
      <c r="C196" s="5" t="str">
        <f>xControls!A171</f>
        <v>Media Protection</v>
      </c>
      <c r="D196">
        <f>xControls!B171</f>
        <v>0</v>
      </c>
      <c r="E196" t="str">
        <f>xControls!C171</f>
        <v>MP-6</v>
      </c>
      <c r="F196" s="8">
        <f>ControlImplementation[[#This Row],[Implementation Text]]</f>
        <v>0</v>
      </c>
      <c r="G196" s="8" t="s">
        <v>64</v>
      </c>
      <c r="I196" t="s">
        <v>59</v>
      </c>
      <c r="K196" t="s">
        <v>1827</v>
      </c>
      <c r="L196" t="s">
        <v>1829</v>
      </c>
    </row>
    <row r="197" spans="1:16" x14ac:dyDescent="0.25">
      <c r="A197" t="str">
        <f>xControls!D172</f>
        <v>MP.07</v>
      </c>
      <c r="B197" t="str">
        <f>xControls!A172</f>
        <v>Media Protection</v>
      </c>
      <c r="C197" s="5" t="str">
        <f>xControls!A172</f>
        <v>Media Protection</v>
      </c>
      <c r="D197">
        <f>xControls!B172</f>
        <v>0</v>
      </c>
      <c r="E197" t="str">
        <f>xControls!C172</f>
        <v>MP-7</v>
      </c>
      <c r="F197" s="8">
        <f>ControlImplementation[[#This Row],[Implementation Text]]</f>
        <v>0</v>
      </c>
      <c r="G197" s="8" t="s">
        <v>64</v>
      </c>
      <c r="I197" t="s">
        <v>59</v>
      </c>
      <c r="K197" t="s">
        <v>1827</v>
      </c>
      <c r="L197" t="s">
        <v>1829</v>
      </c>
    </row>
    <row r="198" spans="1:16" x14ac:dyDescent="0.25">
      <c r="A198" s="7" t="s">
        <v>1816</v>
      </c>
      <c r="B198" s="7"/>
      <c r="C198" s="33"/>
      <c r="D198" s="7"/>
      <c r="E198" s="7"/>
      <c r="F198" s="34"/>
      <c r="G198" s="34"/>
      <c r="H198" s="7"/>
      <c r="I198" s="7"/>
      <c r="J198" s="7"/>
      <c r="K198" s="7"/>
      <c r="L198" s="7"/>
      <c r="M198" s="7"/>
      <c r="N198" s="7"/>
      <c r="O198" s="7"/>
      <c r="P198" s="7"/>
    </row>
    <row r="199" spans="1:16" x14ac:dyDescent="0.25">
      <c r="A199" t="str">
        <f>xControls!D173</f>
        <v>PE.01</v>
      </c>
      <c r="B199" t="str">
        <f>xControls!A173</f>
        <v>Physical and Environmental Protection</v>
      </c>
      <c r="C199" s="5" t="str">
        <f>xControls!A173</f>
        <v>Physical and Environmental Protection</v>
      </c>
      <c r="D199">
        <f>xControls!B173</f>
        <v>0</v>
      </c>
      <c r="E199" t="str">
        <f>xControls!C173</f>
        <v>PE-1</v>
      </c>
      <c r="F199" s="8">
        <f>ControlImplementation[[#This Row],[Implementation Text]]</f>
        <v>0</v>
      </c>
      <c r="G199" s="8" t="s">
        <v>64</v>
      </c>
      <c r="I199" t="s">
        <v>59</v>
      </c>
      <c r="K199" t="s">
        <v>1827</v>
      </c>
      <c r="L199" t="s">
        <v>1829</v>
      </c>
    </row>
    <row r="200" spans="1:16" x14ac:dyDescent="0.25">
      <c r="A200" t="str">
        <f>xControls!D183</f>
        <v>PE.02</v>
      </c>
      <c r="B200" t="str">
        <f>xControls!A183</f>
        <v>Physical and Environmental Protection</v>
      </c>
      <c r="C200" s="5" t="str">
        <f>xControls!A183</f>
        <v>Physical and Environmental Protection</v>
      </c>
      <c r="D200">
        <f>xControls!B183</f>
        <v>0</v>
      </c>
      <c r="E200" t="str">
        <f>xControls!C183</f>
        <v>PE-2</v>
      </c>
      <c r="F200" s="8">
        <f>ControlImplementation[[#This Row],[Implementation Text]]</f>
        <v>0</v>
      </c>
      <c r="G200" s="8" t="s">
        <v>64</v>
      </c>
      <c r="I200" t="s">
        <v>59</v>
      </c>
      <c r="K200" t="s">
        <v>1827</v>
      </c>
      <c r="L200" t="s">
        <v>1829</v>
      </c>
    </row>
    <row r="201" spans="1:16" x14ac:dyDescent="0.25">
      <c r="A201" t="str">
        <f>xControls!D184</f>
        <v>PE.03</v>
      </c>
      <c r="B201" t="str">
        <f>xControls!A184</f>
        <v>Physical and Environmental Protection</v>
      </c>
      <c r="C201" s="5" t="str">
        <f>xControls!A184</f>
        <v>Physical and Environmental Protection</v>
      </c>
      <c r="D201">
        <f>xControls!B184</f>
        <v>0</v>
      </c>
      <c r="E201" t="str">
        <f>xControls!C184</f>
        <v>PE-3</v>
      </c>
      <c r="F201" s="8">
        <f>ControlImplementation[[#This Row],[Implementation Text]]</f>
        <v>0</v>
      </c>
      <c r="G201" s="8" t="s">
        <v>64</v>
      </c>
      <c r="I201" t="s">
        <v>59</v>
      </c>
      <c r="K201" t="s">
        <v>1827</v>
      </c>
      <c r="L201" t="s">
        <v>1829</v>
      </c>
    </row>
    <row r="202" spans="1:16" x14ac:dyDescent="0.25">
      <c r="A202" t="str">
        <f>xControls!D185</f>
        <v>PE.04</v>
      </c>
      <c r="B202" t="str">
        <f>xControls!A185</f>
        <v>Physical and Environmental Protection</v>
      </c>
      <c r="C202" s="5" t="str">
        <f>xControls!A185</f>
        <v>Physical and Environmental Protection</v>
      </c>
      <c r="D202">
        <f>xControls!B185</f>
        <v>0</v>
      </c>
      <c r="E202" t="str">
        <f>xControls!C185</f>
        <v>PE-4</v>
      </c>
      <c r="F202" s="8">
        <f>ControlImplementation[[#This Row],[Implementation Text]]</f>
        <v>0</v>
      </c>
      <c r="G202" s="8" t="s">
        <v>64</v>
      </c>
      <c r="I202" t="s">
        <v>59</v>
      </c>
      <c r="K202" t="s">
        <v>1827</v>
      </c>
      <c r="L202" t="s">
        <v>1829</v>
      </c>
    </row>
    <row r="203" spans="1:16" x14ac:dyDescent="0.25">
      <c r="A203" t="str">
        <f>xControls!D186</f>
        <v>PE.05</v>
      </c>
      <c r="B203" t="str">
        <f>xControls!A186</f>
        <v>Physical and Environmental Protection</v>
      </c>
      <c r="C203" s="5" t="str">
        <f>xControls!A186</f>
        <v>Physical and Environmental Protection</v>
      </c>
      <c r="D203">
        <f>xControls!B186</f>
        <v>0</v>
      </c>
      <c r="E203" t="str">
        <f>xControls!C186</f>
        <v>PE-5</v>
      </c>
      <c r="F203" s="8">
        <f>ControlImplementation[[#This Row],[Implementation Text]]</f>
        <v>0</v>
      </c>
      <c r="G203" s="8" t="s">
        <v>64</v>
      </c>
      <c r="I203" t="s">
        <v>59</v>
      </c>
      <c r="K203" t="s">
        <v>1827</v>
      </c>
      <c r="L203" t="s">
        <v>1829</v>
      </c>
    </row>
    <row r="204" spans="1:16" x14ac:dyDescent="0.25">
      <c r="A204" t="str">
        <f>xControls!D187</f>
        <v>PE.06</v>
      </c>
      <c r="B204" t="str">
        <f>xControls!A187</f>
        <v>Physical and Environmental Protection</v>
      </c>
      <c r="C204" s="5" t="str">
        <f>xControls!A187</f>
        <v>Physical and Environmental Protection</v>
      </c>
      <c r="D204">
        <f>xControls!B187</f>
        <v>0</v>
      </c>
      <c r="E204" t="str">
        <f>xControls!C187</f>
        <v>PE-6</v>
      </c>
      <c r="F204" s="8">
        <f>ControlImplementation[[#This Row],[Implementation Text]]</f>
        <v>0</v>
      </c>
      <c r="G204" s="8" t="s">
        <v>64</v>
      </c>
      <c r="I204" t="s">
        <v>59</v>
      </c>
      <c r="K204" t="s">
        <v>1827</v>
      </c>
      <c r="L204" t="s">
        <v>1829</v>
      </c>
    </row>
    <row r="205" spans="1:16" x14ac:dyDescent="0.25">
      <c r="A205" t="str">
        <f>xControls!D188</f>
        <v>PE.06.01</v>
      </c>
      <c r="B205" t="str">
        <f>xControls!A188</f>
        <v>Physical and Environmental Protection</v>
      </c>
      <c r="C205" s="5" t="str">
        <f>xControls!A188</f>
        <v>Physical and Environmental Protection</v>
      </c>
      <c r="D205">
        <f>xControls!B188</f>
        <v>0</v>
      </c>
      <c r="E205" t="str">
        <f>xControls!C188</f>
        <v>PE-6(1)</v>
      </c>
      <c r="F205" s="8">
        <f>ControlImplementation[[#This Row],[Implementation Text]]</f>
        <v>0</v>
      </c>
      <c r="G205" s="8" t="s">
        <v>64</v>
      </c>
      <c r="I205" t="s">
        <v>59</v>
      </c>
      <c r="K205" t="s">
        <v>1827</v>
      </c>
      <c r="L205" t="s">
        <v>1829</v>
      </c>
    </row>
    <row r="206" spans="1:16" x14ac:dyDescent="0.25">
      <c r="A206" t="str">
        <f>xControls!D189</f>
        <v>PE.08</v>
      </c>
      <c r="B206" t="str">
        <f>xControls!A189</f>
        <v>Physical and Environmental Protection</v>
      </c>
      <c r="C206" s="5" t="str">
        <f>xControls!A189</f>
        <v>Physical and Environmental Protection</v>
      </c>
      <c r="D206">
        <f>xControls!B189</f>
        <v>0</v>
      </c>
      <c r="E206" t="str">
        <f>xControls!C189</f>
        <v>PE-8</v>
      </c>
      <c r="F206" s="8">
        <f>ControlImplementation[[#This Row],[Implementation Text]]</f>
        <v>0</v>
      </c>
      <c r="G206" s="8" t="s">
        <v>64</v>
      </c>
      <c r="I206" t="s">
        <v>59</v>
      </c>
      <c r="K206" t="s">
        <v>1827</v>
      </c>
      <c r="L206" t="s">
        <v>1829</v>
      </c>
    </row>
    <row r="207" spans="1:16" x14ac:dyDescent="0.25">
      <c r="A207" t="str">
        <f>xControls!D190</f>
        <v>PE.09</v>
      </c>
      <c r="B207" t="str">
        <f>xControls!A190</f>
        <v>Physical and Environmental Protection</v>
      </c>
      <c r="C207" s="5" t="str">
        <f>xControls!A190</f>
        <v>Physical and Environmental Protection</v>
      </c>
      <c r="D207">
        <f>xControls!B190</f>
        <v>0</v>
      </c>
      <c r="E207" t="str">
        <f>xControls!C190</f>
        <v>PE-9</v>
      </c>
      <c r="F207" s="8">
        <f>ControlImplementation[[#This Row],[Implementation Text]]</f>
        <v>0</v>
      </c>
      <c r="G207" s="8" t="s">
        <v>64</v>
      </c>
      <c r="I207" t="s">
        <v>59</v>
      </c>
      <c r="K207" t="s">
        <v>1827</v>
      </c>
      <c r="L207" t="s">
        <v>1829</v>
      </c>
    </row>
    <row r="208" spans="1:16" x14ac:dyDescent="0.25">
      <c r="A208" t="str">
        <f>xControls!D174</f>
        <v>PE.10</v>
      </c>
      <c r="B208" t="str">
        <f>xControls!A174</f>
        <v>Physical and Environmental Protection</v>
      </c>
      <c r="C208" s="5" t="str">
        <f>xControls!A174</f>
        <v>Physical and Environmental Protection</v>
      </c>
      <c r="D208">
        <f>xControls!B174</f>
        <v>0</v>
      </c>
      <c r="E208" t="str">
        <f>xControls!C174</f>
        <v>PE-10</v>
      </c>
      <c r="F208" s="8">
        <f>ControlImplementation[[#This Row],[Implementation Text]]</f>
        <v>0</v>
      </c>
      <c r="G208" s="8" t="s">
        <v>64</v>
      </c>
      <c r="I208" t="s">
        <v>59</v>
      </c>
      <c r="K208" t="s">
        <v>1827</v>
      </c>
      <c r="L208" t="s">
        <v>1829</v>
      </c>
    </row>
    <row r="209" spans="1:16" x14ac:dyDescent="0.25">
      <c r="A209" t="str">
        <f>xControls!D175</f>
        <v>PE.11</v>
      </c>
      <c r="B209" t="str">
        <f>xControls!A175</f>
        <v>Physical and Environmental Protection</v>
      </c>
      <c r="C209" s="5" t="str">
        <f>xControls!A175</f>
        <v>Physical and Environmental Protection</v>
      </c>
      <c r="D209">
        <f>xControls!B175</f>
        <v>0</v>
      </c>
      <c r="E209" t="str">
        <f>xControls!C175</f>
        <v>PE-11</v>
      </c>
      <c r="F209" s="8">
        <f>ControlImplementation[[#This Row],[Implementation Text]]</f>
        <v>0</v>
      </c>
      <c r="G209" s="8" t="s">
        <v>64</v>
      </c>
      <c r="I209" t="s">
        <v>59</v>
      </c>
      <c r="K209" t="s">
        <v>1827</v>
      </c>
      <c r="L209" t="s">
        <v>1829</v>
      </c>
    </row>
    <row r="210" spans="1:16" x14ac:dyDescent="0.25">
      <c r="A210" t="str">
        <f>xControls!D176</f>
        <v>PE.12</v>
      </c>
      <c r="B210" t="str">
        <f>xControls!A176</f>
        <v>Physical and Environmental Protection</v>
      </c>
      <c r="C210" s="5" t="str">
        <f>xControls!A176</f>
        <v>Physical and Environmental Protection</v>
      </c>
      <c r="D210">
        <f>xControls!B176</f>
        <v>0</v>
      </c>
      <c r="E210" t="str">
        <f>xControls!C176</f>
        <v>PE-12</v>
      </c>
      <c r="F210" s="8">
        <f>ControlImplementation[[#This Row],[Implementation Text]]</f>
        <v>0</v>
      </c>
      <c r="G210" s="8" t="s">
        <v>64</v>
      </c>
      <c r="I210" t="s">
        <v>59</v>
      </c>
      <c r="K210" t="s">
        <v>1827</v>
      </c>
      <c r="L210" t="s">
        <v>1829</v>
      </c>
    </row>
    <row r="211" spans="1:16" x14ac:dyDescent="0.25">
      <c r="A211" t="str">
        <f>xControls!D177</f>
        <v>PE.13</v>
      </c>
      <c r="B211" t="str">
        <f>xControls!A177</f>
        <v>Physical and Environmental Protection</v>
      </c>
      <c r="C211" s="5" t="str">
        <f>xControls!A177</f>
        <v>Physical and Environmental Protection</v>
      </c>
      <c r="D211">
        <f>xControls!B177</f>
        <v>0</v>
      </c>
      <c r="E211" t="str">
        <f>xControls!C177</f>
        <v>PE-13</v>
      </c>
      <c r="F211" s="8">
        <f>ControlImplementation[[#This Row],[Implementation Text]]</f>
        <v>0</v>
      </c>
      <c r="G211" s="8" t="s">
        <v>64</v>
      </c>
      <c r="I211" t="s">
        <v>59</v>
      </c>
      <c r="K211" t="s">
        <v>1827</v>
      </c>
      <c r="L211" t="s">
        <v>1829</v>
      </c>
    </row>
    <row r="212" spans="1:16" x14ac:dyDescent="0.25">
      <c r="A212" t="str">
        <f>xControls!D178</f>
        <v>PE.13.01</v>
      </c>
      <c r="B212" t="str">
        <f>xControls!A178</f>
        <v>Physical and Environmental Protection</v>
      </c>
      <c r="C212" s="5" t="str">
        <f>xControls!A178</f>
        <v>Physical and Environmental Protection</v>
      </c>
      <c r="D212">
        <f>xControls!B178</f>
        <v>0</v>
      </c>
      <c r="E212" t="str">
        <f>xControls!C178</f>
        <v>PE-13(1)</v>
      </c>
      <c r="F212" s="8">
        <f>ControlImplementation[[#This Row],[Implementation Text]]</f>
        <v>0</v>
      </c>
      <c r="G212" s="8" t="s">
        <v>64</v>
      </c>
      <c r="I212" t="s">
        <v>59</v>
      </c>
      <c r="K212" t="s">
        <v>1827</v>
      </c>
      <c r="L212" t="s">
        <v>1829</v>
      </c>
    </row>
    <row r="213" spans="1:16" x14ac:dyDescent="0.25">
      <c r="A213" t="str">
        <f>xControls!D179</f>
        <v>PE.14</v>
      </c>
      <c r="B213" t="str">
        <f>xControls!A179</f>
        <v>Physical and Environmental Protection</v>
      </c>
      <c r="C213" s="5" t="str">
        <f>xControls!A179</f>
        <v>Physical and Environmental Protection</v>
      </c>
      <c r="D213">
        <f>xControls!B179</f>
        <v>0</v>
      </c>
      <c r="E213" t="str">
        <f>xControls!C179</f>
        <v>PE-14</v>
      </c>
      <c r="F213" s="8">
        <f>ControlImplementation[[#This Row],[Implementation Text]]</f>
        <v>0</v>
      </c>
      <c r="G213" s="8" t="s">
        <v>64</v>
      </c>
      <c r="I213" t="s">
        <v>59</v>
      </c>
      <c r="K213" t="s">
        <v>1827</v>
      </c>
      <c r="L213" t="s">
        <v>1829</v>
      </c>
    </row>
    <row r="214" spans="1:16" x14ac:dyDescent="0.25">
      <c r="A214" t="str">
        <f>xControls!D180</f>
        <v>PE.15</v>
      </c>
      <c r="B214" t="str">
        <f>xControls!A180</f>
        <v>Physical and Environmental Protection</v>
      </c>
      <c r="C214" s="5" t="str">
        <f>xControls!A180</f>
        <v>Physical and Environmental Protection</v>
      </c>
      <c r="D214">
        <f>xControls!B180</f>
        <v>0</v>
      </c>
      <c r="E214" t="str">
        <f>xControls!C180</f>
        <v>PE-15</v>
      </c>
      <c r="F214" s="8">
        <f>ControlImplementation[[#This Row],[Implementation Text]]</f>
        <v>0</v>
      </c>
      <c r="G214" s="8" t="s">
        <v>64</v>
      </c>
      <c r="I214" t="s">
        <v>59</v>
      </c>
      <c r="K214" t="s">
        <v>1827</v>
      </c>
      <c r="L214" t="s">
        <v>1829</v>
      </c>
    </row>
    <row r="215" spans="1:16" x14ac:dyDescent="0.25">
      <c r="A215" t="str">
        <f>xControls!D181</f>
        <v>PE.16</v>
      </c>
      <c r="B215" t="str">
        <f>xControls!A181</f>
        <v>Physical and Environmental Protection</v>
      </c>
      <c r="C215" s="5" t="str">
        <f>xControls!A181</f>
        <v>Physical and Environmental Protection</v>
      </c>
      <c r="D215">
        <f>xControls!B181</f>
        <v>0</v>
      </c>
      <c r="E215" t="str">
        <f>xControls!C181</f>
        <v>PE-16</v>
      </c>
      <c r="F215" s="8">
        <f>ControlImplementation[[#This Row],[Implementation Text]]</f>
        <v>0</v>
      </c>
      <c r="G215" s="8" t="s">
        <v>64</v>
      </c>
      <c r="I215" t="s">
        <v>59</v>
      </c>
      <c r="K215" t="s">
        <v>1827</v>
      </c>
      <c r="L215" t="s">
        <v>1829</v>
      </c>
    </row>
    <row r="216" spans="1:16" x14ac:dyDescent="0.25">
      <c r="A216" t="str">
        <f>xControls!D182</f>
        <v>PE.17</v>
      </c>
      <c r="B216" t="str">
        <f>xControls!A182</f>
        <v>Physical and Environmental Protection</v>
      </c>
      <c r="C216" s="5" t="str">
        <f>xControls!A182</f>
        <v>Physical and Environmental Protection</v>
      </c>
      <c r="D216">
        <f>xControls!B182</f>
        <v>0</v>
      </c>
      <c r="E216" t="str">
        <f>xControls!C182</f>
        <v>PE-17</v>
      </c>
      <c r="F216" s="8">
        <f>ControlImplementation[[#This Row],[Implementation Text]]</f>
        <v>0</v>
      </c>
      <c r="G216" s="8" t="s">
        <v>64</v>
      </c>
      <c r="I216" t="s">
        <v>59</v>
      </c>
      <c r="K216" t="s">
        <v>1827</v>
      </c>
      <c r="L216" t="s">
        <v>1829</v>
      </c>
    </row>
    <row r="217" spans="1:16" x14ac:dyDescent="0.25">
      <c r="A217" s="7" t="s">
        <v>1818</v>
      </c>
      <c r="B217" s="7"/>
      <c r="C217" s="33"/>
      <c r="D217" s="7"/>
      <c r="E217" s="7"/>
      <c r="F217" s="34"/>
      <c r="G217" s="34"/>
      <c r="H217" s="7"/>
      <c r="I217" s="7"/>
      <c r="J217" s="7"/>
      <c r="K217" s="7"/>
      <c r="L217" s="7"/>
      <c r="M217" s="7"/>
      <c r="N217" s="7"/>
      <c r="O217" s="7"/>
      <c r="P217" s="7"/>
    </row>
    <row r="218" spans="1:16" x14ac:dyDescent="0.25">
      <c r="A218" t="str">
        <f>xControls!D191</f>
        <v>PL.01</v>
      </c>
      <c r="B218" t="str">
        <f>xControls!A191</f>
        <v>Planning</v>
      </c>
      <c r="C218" s="5" t="str">
        <f>xControls!A191</f>
        <v>Planning</v>
      </c>
      <c r="D218">
        <f>xControls!B191</f>
        <v>0</v>
      </c>
      <c r="E218" t="str">
        <f>xControls!C191</f>
        <v>PL-1</v>
      </c>
      <c r="F218" s="8">
        <f>ControlImplementation[[#This Row],[Implementation Text]]</f>
        <v>0</v>
      </c>
      <c r="G218" s="8" t="s">
        <v>64</v>
      </c>
      <c r="I218" t="s">
        <v>59</v>
      </c>
      <c r="K218" t="s">
        <v>1827</v>
      </c>
      <c r="L218" t="s">
        <v>1829</v>
      </c>
    </row>
    <row r="219" spans="1:16" x14ac:dyDescent="0.25">
      <c r="A219" t="str">
        <f>xControls!D194</f>
        <v>PL.02</v>
      </c>
      <c r="B219" t="str">
        <f>xControls!A194</f>
        <v>Planning</v>
      </c>
      <c r="C219" s="5" t="str">
        <f>xControls!A194</f>
        <v>Planning</v>
      </c>
      <c r="D219">
        <f>xControls!B194</f>
        <v>0</v>
      </c>
      <c r="E219" t="str">
        <f>xControls!C194</f>
        <v>PL-2</v>
      </c>
      <c r="F219" s="8">
        <f>ControlImplementation[[#This Row],[Implementation Text]]</f>
        <v>0</v>
      </c>
      <c r="G219" s="8" t="s">
        <v>64</v>
      </c>
      <c r="I219" t="s">
        <v>59</v>
      </c>
      <c r="K219" t="s">
        <v>1827</v>
      </c>
      <c r="L219" t="s">
        <v>1829</v>
      </c>
    </row>
    <row r="220" spans="1:16" x14ac:dyDescent="0.25">
      <c r="A220" t="str">
        <f>xControls!D195</f>
        <v>PL.04</v>
      </c>
      <c r="B220" t="str">
        <f>xControls!A195</f>
        <v>Planning</v>
      </c>
      <c r="C220" s="5" t="str">
        <f>xControls!A195</f>
        <v>Planning</v>
      </c>
      <c r="D220">
        <f>xControls!B195</f>
        <v>0</v>
      </c>
      <c r="E220" t="str">
        <f>xControls!C195</f>
        <v>PL-4</v>
      </c>
      <c r="F220" s="8">
        <f>ControlImplementation[[#This Row],[Implementation Text]]</f>
        <v>0</v>
      </c>
      <c r="G220" s="8" t="s">
        <v>64</v>
      </c>
      <c r="I220" t="s">
        <v>59</v>
      </c>
      <c r="K220" t="s">
        <v>1827</v>
      </c>
      <c r="L220" t="s">
        <v>1829</v>
      </c>
    </row>
    <row r="221" spans="1:16" x14ac:dyDescent="0.25">
      <c r="A221" t="str">
        <f>xControls!D196</f>
        <v>PL.04.01</v>
      </c>
      <c r="B221" t="str">
        <f>xControls!A196</f>
        <v>Planning</v>
      </c>
      <c r="C221" s="5" t="str">
        <f>xControls!A196</f>
        <v>Planning</v>
      </c>
      <c r="D221">
        <f>xControls!B196</f>
        <v>0</v>
      </c>
      <c r="E221" t="str">
        <f>xControls!C196</f>
        <v>PL-4(1)</v>
      </c>
      <c r="F221" s="8">
        <f>ControlImplementation[[#This Row],[Implementation Text]]</f>
        <v>0</v>
      </c>
      <c r="G221" s="8" t="s">
        <v>64</v>
      </c>
      <c r="I221" t="s">
        <v>59</v>
      </c>
      <c r="K221" t="s">
        <v>1827</v>
      </c>
      <c r="L221" t="s">
        <v>1829</v>
      </c>
    </row>
    <row r="222" spans="1:16" x14ac:dyDescent="0.25">
      <c r="A222" t="str">
        <f>xControls!D197</f>
        <v>PL.08</v>
      </c>
      <c r="B222" t="str">
        <f>xControls!A197</f>
        <v>Planning</v>
      </c>
      <c r="C222" s="5" t="str">
        <f>xControls!A197</f>
        <v>Planning</v>
      </c>
      <c r="D222">
        <f>xControls!B197</f>
        <v>0</v>
      </c>
      <c r="E222" t="str">
        <f>xControls!C197</f>
        <v>PL-8</v>
      </c>
      <c r="F222" s="8">
        <f>ControlImplementation[[#This Row],[Implementation Text]]</f>
        <v>0</v>
      </c>
      <c r="G222" s="8" t="s">
        <v>64</v>
      </c>
      <c r="I222" t="s">
        <v>59</v>
      </c>
      <c r="K222" t="s">
        <v>1827</v>
      </c>
      <c r="L222" t="s">
        <v>1829</v>
      </c>
    </row>
    <row r="223" spans="1:16" x14ac:dyDescent="0.25">
      <c r="A223" t="str">
        <f>xControls!D192</f>
        <v>PL.10</v>
      </c>
      <c r="B223" t="str">
        <f>xControls!A192</f>
        <v>Planning</v>
      </c>
      <c r="C223" s="5" t="str">
        <f>xControls!A192</f>
        <v>Planning</v>
      </c>
      <c r="D223">
        <f>xControls!B192</f>
        <v>0</v>
      </c>
      <c r="E223" t="str">
        <f>xControls!C192</f>
        <v>PL-10</v>
      </c>
      <c r="F223" s="8">
        <f>ControlImplementation[[#This Row],[Implementation Text]]</f>
        <v>0</v>
      </c>
      <c r="G223" s="8" t="s">
        <v>64</v>
      </c>
      <c r="I223" t="s">
        <v>59</v>
      </c>
      <c r="K223" t="s">
        <v>1827</v>
      </c>
      <c r="L223" t="s">
        <v>1829</v>
      </c>
    </row>
    <row r="224" spans="1:16" x14ac:dyDescent="0.25">
      <c r="A224" t="str">
        <f>xControls!D193</f>
        <v>PL.11</v>
      </c>
      <c r="B224" t="str">
        <f>xControls!A193</f>
        <v>Planning</v>
      </c>
      <c r="C224" s="5" t="str">
        <f>xControls!A193</f>
        <v>Planning</v>
      </c>
      <c r="D224">
        <f>xControls!B193</f>
        <v>0</v>
      </c>
      <c r="E224" t="str">
        <f>xControls!C193</f>
        <v>PL-11</v>
      </c>
      <c r="F224" s="8">
        <f>ControlImplementation[[#This Row],[Implementation Text]]</f>
        <v>0</v>
      </c>
      <c r="G224" s="8" t="s">
        <v>64</v>
      </c>
      <c r="I224" t="s">
        <v>59</v>
      </c>
      <c r="K224" t="s">
        <v>1827</v>
      </c>
      <c r="L224" t="s">
        <v>1829</v>
      </c>
    </row>
    <row r="225" spans="1:16" x14ac:dyDescent="0.25">
      <c r="A225" s="7" t="s">
        <v>1819</v>
      </c>
      <c r="B225" s="7"/>
      <c r="C225" s="33"/>
      <c r="D225" s="7"/>
      <c r="E225" s="7"/>
      <c r="F225" s="34"/>
      <c r="G225" s="34"/>
      <c r="H225" s="7"/>
      <c r="I225" s="7"/>
      <c r="J225" s="7"/>
      <c r="K225" s="7"/>
      <c r="L225" s="7"/>
      <c r="M225" s="7"/>
      <c r="N225" s="7"/>
      <c r="O225" s="7"/>
      <c r="P225" s="7"/>
    </row>
    <row r="226" spans="1:16" x14ac:dyDescent="0.25">
      <c r="A226" t="str">
        <f>xControls!D198</f>
        <v>PS.01</v>
      </c>
      <c r="B226" t="str">
        <f>xControls!A198</f>
        <v>Personnel Security</v>
      </c>
      <c r="C226" s="5" t="str">
        <f>xControls!A198</f>
        <v>Personnel Security</v>
      </c>
      <c r="D226">
        <f>xControls!B198</f>
        <v>0</v>
      </c>
      <c r="E226" t="str">
        <f>xControls!C198</f>
        <v>PS-1</v>
      </c>
      <c r="F226" s="8">
        <f>ControlImplementation[[#This Row],[Implementation Text]]</f>
        <v>0</v>
      </c>
      <c r="G226" s="8" t="s">
        <v>64</v>
      </c>
      <c r="I226" t="s">
        <v>59</v>
      </c>
      <c r="K226" t="s">
        <v>1827</v>
      </c>
      <c r="L226" t="s">
        <v>1829</v>
      </c>
    </row>
    <row r="227" spans="1:16" x14ac:dyDescent="0.25">
      <c r="A227" t="str">
        <f>xControls!D199</f>
        <v>PS.02</v>
      </c>
      <c r="B227" t="str">
        <f>xControls!A199</f>
        <v>Personnel Security</v>
      </c>
      <c r="C227" s="5" t="str">
        <f>xControls!A199</f>
        <v>Personnel Security</v>
      </c>
      <c r="D227">
        <f>xControls!B199</f>
        <v>0</v>
      </c>
      <c r="E227" t="str">
        <f>xControls!C199</f>
        <v>PS-2</v>
      </c>
      <c r="F227" s="8">
        <f>ControlImplementation[[#This Row],[Implementation Text]]</f>
        <v>0</v>
      </c>
      <c r="G227" s="8" t="s">
        <v>64</v>
      </c>
      <c r="I227" t="s">
        <v>59</v>
      </c>
      <c r="K227" t="s">
        <v>1827</v>
      </c>
      <c r="L227" t="s">
        <v>1829</v>
      </c>
    </row>
    <row r="228" spans="1:16" x14ac:dyDescent="0.25">
      <c r="A228" t="str">
        <f>xControls!D200</f>
        <v>PS.03</v>
      </c>
      <c r="B228" t="str">
        <f>xControls!A200</f>
        <v>Personnel Security</v>
      </c>
      <c r="C228" s="5" t="str">
        <f>xControls!A200</f>
        <v>Personnel Security</v>
      </c>
      <c r="D228">
        <f>xControls!B200</f>
        <v>0</v>
      </c>
      <c r="E228" t="str">
        <f>xControls!C200</f>
        <v>PS-3</v>
      </c>
      <c r="F228" s="8">
        <f>ControlImplementation[[#This Row],[Implementation Text]]</f>
        <v>0</v>
      </c>
      <c r="G228" s="8" t="s">
        <v>64</v>
      </c>
      <c r="I228" t="s">
        <v>59</v>
      </c>
      <c r="K228" t="s">
        <v>1827</v>
      </c>
      <c r="L228" t="s">
        <v>1829</v>
      </c>
    </row>
    <row r="229" spans="1:16" x14ac:dyDescent="0.25">
      <c r="A229" t="str">
        <f>xControls!D201</f>
        <v>PS.04</v>
      </c>
      <c r="B229" t="str">
        <f>xControls!A201</f>
        <v>Personnel Security</v>
      </c>
      <c r="C229" s="5" t="str">
        <f>xControls!A201</f>
        <v>Personnel Security</v>
      </c>
      <c r="D229">
        <f>xControls!B201</f>
        <v>0</v>
      </c>
      <c r="E229" t="str">
        <f>xControls!C201</f>
        <v>PS-4</v>
      </c>
      <c r="F229" s="8">
        <f>ControlImplementation[[#This Row],[Implementation Text]]</f>
        <v>0</v>
      </c>
      <c r="G229" s="8" t="s">
        <v>64</v>
      </c>
      <c r="I229" t="s">
        <v>59</v>
      </c>
      <c r="K229" t="s">
        <v>1827</v>
      </c>
      <c r="L229" t="s">
        <v>1829</v>
      </c>
    </row>
    <row r="230" spans="1:16" x14ac:dyDescent="0.25">
      <c r="A230" t="str">
        <f>xControls!D202</f>
        <v>PS.05</v>
      </c>
      <c r="B230" t="str">
        <f>xControls!A202</f>
        <v>Personnel Security</v>
      </c>
      <c r="C230" s="5" t="str">
        <f>xControls!A202</f>
        <v>Personnel Security</v>
      </c>
      <c r="D230">
        <f>xControls!B202</f>
        <v>0</v>
      </c>
      <c r="E230" t="str">
        <f>xControls!C202</f>
        <v>PS-5</v>
      </c>
      <c r="F230" s="8">
        <f>ControlImplementation[[#This Row],[Implementation Text]]</f>
        <v>0</v>
      </c>
      <c r="G230" s="8" t="s">
        <v>64</v>
      </c>
      <c r="I230" t="s">
        <v>59</v>
      </c>
      <c r="K230" t="s">
        <v>1827</v>
      </c>
      <c r="L230" t="s">
        <v>1829</v>
      </c>
    </row>
    <row r="231" spans="1:16" x14ac:dyDescent="0.25">
      <c r="A231" t="str">
        <f>xControls!D203</f>
        <v>PS.06</v>
      </c>
      <c r="B231" t="str">
        <f>xControls!A203</f>
        <v>Personnel Security</v>
      </c>
      <c r="C231" s="5" t="str">
        <f>xControls!A203</f>
        <v>Personnel Security</v>
      </c>
      <c r="D231">
        <f>xControls!B203</f>
        <v>0</v>
      </c>
      <c r="E231" t="str">
        <f>xControls!C203</f>
        <v>PS-6</v>
      </c>
      <c r="F231" s="8">
        <f>ControlImplementation[[#This Row],[Implementation Text]]</f>
        <v>0</v>
      </c>
      <c r="G231" s="8" t="s">
        <v>64</v>
      </c>
      <c r="I231" t="s">
        <v>59</v>
      </c>
      <c r="K231" t="s">
        <v>1827</v>
      </c>
      <c r="L231" t="s">
        <v>1829</v>
      </c>
    </row>
    <row r="232" spans="1:16" x14ac:dyDescent="0.25">
      <c r="A232" t="str">
        <f>xControls!D204</f>
        <v>PS.07</v>
      </c>
      <c r="B232" t="str">
        <f>xControls!A204</f>
        <v>Personnel Security</v>
      </c>
      <c r="C232" s="5" t="str">
        <f>xControls!A204</f>
        <v>Personnel Security</v>
      </c>
      <c r="D232">
        <f>xControls!B204</f>
        <v>0</v>
      </c>
      <c r="E232" t="str">
        <f>xControls!C204</f>
        <v>PS-7</v>
      </c>
      <c r="F232" s="8">
        <f>ControlImplementation[[#This Row],[Implementation Text]]</f>
        <v>0</v>
      </c>
      <c r="G232" s="8" t="s">
        <v>64</v>
      </c>
      <c r="I232" t="s">
        <v>59</v>
      </c>
      <c r="K232" t="s">
        <v>1827</v>
      </c>
      <c r="L232" t="s">
        <v>1829</v>
      </c>
    </row>
    <row r="233" spans="1:16" x14ac:dyDescent="0.25">
      <c r="A233" t="str">
        <f>xControls!D205</f>
        <v>PS.08</v>
      </c>
      <c r="B233" t="str">
        <f>xControls!A205</f>
        <v>Personnel Security</v>
      </c>
      <c r="C233" s="5" t="str">
        <f>xControls!A205</f>
        <v>Personnel Security</v>
      </c>
      <c r="D233">
        <f>xControls!B205</f>
        <v>0</v>
      </c>
      <c r="E233" t="str">
        <f>xControls!C205</f>
        <v>PS-8</v>
      </c>
      <c r="F233" s="8">
        <f>ControlImplementation[[#This Row],[Implementation Text]]</f>
        <v>0</v>
      </c>
      <c r="G233" s="8" t="s">
        <v>64</v>
      </c>
      <c r="I233" t="s">
        <v>59</v>
      </c>
      <c r="K233" t="s">
        <v>1827</v>
      </c>
      <c r="L233" t="s">
        <v>1829</v>
      </c>
    </row>
    <row r="234" spans="1:16" x14ac:dyDescent="0.25">
      <c r="A234" t="str">
        <f>xControls!D206</f>
        <v>PS.09</v>
      </c>
      <c r="B234" t="str">
        <f>xControls!A206</f>
        <v>Personnel Security</v>
      </c>
      <c r="C234" s="5" t="str">
        <f>xControls!A206</f>
        <v>Personnel Security</v>
      </c>
      <c r="D234">
        <f>xControls!B206</f>
        <v>0</v>
      </c>
      <c r="E234" t="str">
        <f>xControls!C206</f>
        <v>PS-9</v>
      </c>
      <c r="F234" s="8">
        <f>ControlImplementation[[#This Row],[Implementation Text]]</f>
        <v>0</v>
      </c>
      <c r="G234" s="8" t="s">
        <v>64</v>
      </c>
      <c r="I234" t="s">
        <v>59</v>
      </c>
      <c r="K234" t="s">
        <v>1827</v>
      </c>
      <c r="L234" t="s">
        <v>1829</v>
      </c>
    </row>
    <row r="235" spans="1:16" x14ac:dyDescent="0.25">
      <c r="A235" s="7" t="s">
        <v>1817</v>
      </c>
      <c r="B235" s="7"/>
      <c r="C235" s="33"/>
      <c r="D235" s="7"/>
      <c r="E235" s="7"/>
      <c r="F235" s="34"/>
      <c r="G235" s="34"/>
      <c r="H235" s="7"/>
      <c r="I235" s="7"/>
      <c r="J235" s="7"/>
      <c r="K235" s="7"/>
      <c r="L235" s="7"/>
      <c r="M235" s="7"/>
      <c r="N235" s="7"/>
      <c r="O235" s="7"/>
      <c r="P235" s="7"/>
    </row>
    <row r="236" spans="1:16" x14ac:dyDescent="0.25">
      <c r="A236" t="str">
        <f>xControls!D207</f>
        <v>RA.01</v>
      </c>
      <c r="B236" t="str">
        <f>xControls!A207</f>
        <v>Risk Assessment</v>
      </c>
      <c r="C236" s="5" t="str">
        <f>xControls!A207</f>
        <v>Risk Assessment</v>
      </c>
      <c r="D236">
        <f>xControls!B207</f>
        <v>0</v>
      </c>
      <c r="E236" t="str">
        <f>xControls!C207</f>
        <v>RA-1</v>
      </c>
      <c r="F236" s="8">
        <f>ControlImplementation[[#This Row],[Implementation Text]]</f>
        <v>0</v>
      </c>
      <c r="G236" s="8" t="s">
        <v>64</v>
      </c>
      <c r="I236" t="s">
        <v>59</v>
      </c>
      <c r="K236" t="s">
        <v>1827</v>
      </c>
      <c r="L236" t="s">
        <v>1829</v>
      </c>
    </row>
    <row r="237" spans="1:16" x14ac:dyDescent="0.25">
      <c r="A237" t="str">
        <f>xControls!D208</f>
        <v>RA.02</v>
      </c>
      <c r="B237" t="str">
        <f>xControls!A208</f>
        <v>Risk Assessment</v>
      </c>
      <c r="C237" s="5" t="str">
        <f>xControls!A208</f>
        <v>Risk Assessment</v>
      </c>
      <c r="D237">
        <f>xControls!B208</f>
        <v>0</v>
      </c>
      <c r="E237" t="str">
        <f>xControls!C208</f>
        <v>RA-2</v>
      </c>
      <c r="F237" s="8">
        <f>ControlImplementation[[#This Row],[Implementation Text]]</f>
        <v>0</v>
      </c>
      <c r="G237" s="8" t="s">
        <v>64</v>
      </c>
      <c r="I237" t="s">
        <v>59</v>
      </c>
      <c r="K237" t="s">
        <v>1827</v>
      </c>
      <c r="L237" t="s">
        <v>1829</v>
      </c>
    </row>
    <row r="238" spans="1:16" x14ac:dyDescent="0.25">
      <c r="A238" t="str">
        <f>xControls!D209</f>
        <v>RA.03</v>
      </c>
      <c r="B238" t="str">
        <f>xControls!A209</f>
        <v>Risk Assessment</v>
      </c>
      <c r="C238" s="5" t="str">
        <f>xControls!A209</f>
        <v>Risk Assessment</v>
      </c>
      <c r="D238">
        <f>xControls!B209</f>
        <v>0</v>
      </c>
      <c r="E238" t="str">
        <f>xControls!C209</f>
        <v>RA-3</v>
      </c>
      <c r="F238" s="8">
        <f>ControlImplementation[[#This Row],[Implementation Text]]</f>
        <v>0</v>
      </c>
      <c r="G238" s="8" t="s">
        <v>64</v>
      </c>
      <c r="I238" t="s">
        <v>59</v>
      </c>
      <c r="K238" t="s">
        <v>1827</v>
      </c>
      <c r="L238" t="s">
        <v>1829</v>
      </c>
    </row>
    <row r="239" spans="1:16" x14ac:dyDescent="0.25">
      <c r="A239" t="str">
        <f>xControls!D210</f>
        <v>RA.03.01</v>
      </c>
      <c r="B239" t="str">
        <f>xControls!A210</f>
        <v>Risk Assessment</v>
      </c>
      <c r="C239" s="5" t="str">
        <f>xControls!A210</f>
        <v>Risk Assessment</v>
      </c>
      <c r="D239">
        <f>xControls!B210</f>
        <v>0</v>
      </c>
      <c r="E239" t="str">
        <f>xControls!C210</f>
        <v>RA-3(1)</v>
      </c>
      <c r="F239" s="8">
        <f>ControlImplementation[[#This Row],[Implementation Text]]</f>
        <v>0</v>
      </c>
      <c r="G239" s="8" t="s">
        <v>64</v>
      </c>
      <c r="I239" t="s">
        <v>59</v>
      </c>
      <c r="K239" t="s">
        <v>1827</v>
      </c>
      <c r="L239" t="s">
        <v>1829</v>
      </c>
    </row>
    <row r="240" spans="1:16" x14ac:dyDescent="0.25">
      <c r="A240" t="str">
        <f>xControls!D211</f>
        <v>RA.05</v>
      </c>
      <c r="B240" t="str">
        <f>xControls!A211</f>
        <v>Risk Assessment</v>
      </c>
      <c r="C240" s="5" t="str">
        <f>xControls!A211</f>
        <v>Risk Assessment</v>
      </c>
      <c r="D240">
        <f>xControls!B211</f>
        <v>0</v>
      </c>
      <c r="E240" t="str">
        <f>xControls!C211</f>
        <v>RA-5</v>
      </c>
      <c r="F240" s="8">
        <f>ControlImplementation[[#This Row],[Implementation Text]]</f>
        <v>0</v>
      </c>
      <c r="G240" s="8" t="s">
        <v>64</v>
      </c>
      <c r="I240" t="s">
        <v>59</v>
      </c>
      <c r="K240" t="s">
        <v>1827</v>
      </c>
      <c r="L240" t="s">
        <v>1829</v>
      </c>
    </row>
    <row r="241" spans="1:16" x14ac:dyDescent="0.25">
      <c r="A241" t="str">
        <f>xControls!D213</f>
        <v>RA.05.02</v>
      </c>
      <c r="B241" t="str">
        <f>xControls!A213</f>
        <v>Risk Assessment</v>
      </c>
      <c r="C241" s="5" t="str">
        <f>xControls!A213</f>
        <v>Risk Assessment</v>
      </c>
      <c r="D241">
        <f>xControls!B213</f>
        <v>0</v>
      </c>
      <c r="E241" t="str">
        <f>xControls!C213</f>
        <v>RA-5(2)</v>
      </c>
      <c r="F241" s="8">
        <f>ControlImplementation[[#This Row],[Implementation Text]]</f>
        <v>0</v>
      </c>
      <c r="G241" s="8" t="s">
        <v>64</v>
      </c>
      <c r="I241" t="s">
        <v>59</v>
      </c>
      <c r="K241" t="s">
        <v>1827</v>
      </c>
      <c r="L241" t="s">
        <v>1829</v>
      </c>
    </row>
    <row r="242" spans="1:16" x14ac:dyDescent="0.25">
      <c r="A242" t="str">
        <f>xControls!D214</f>
        <v>RA.05.05</v>
      </c>
      <c r="B242" t="str">
        <f>xControls!A214</f>
        <v>Risk Assessment</v>
      </c>
      <c r="C242" s="5" t="str">
        <f>xControls!A214</f>
        <v>Risk Assessment</v>
      </c>
      <c r="D242">
        <f>xControls!B214</f>
        <v>0</v>
      </c>
      <c r="E242" t="str">
        <f>xControls!C214</f>
        <v>RA-5(5)</v>
      </c>
      <c r="F242" s="8">
        <f>ControlImplementation[[#This Row],[Implementation Text]]</f>
        <v>0</v>
      </c>
      <c r="G242" s="8" t="s">
        <v>64</v>
      </c>
      <c r="I242" t="s">
        <v>59</v>
      </c>
      <c r="K242" t="s">
        <v>1827</v>
      </c>
      <c r="L242" t="s">
        <v>1829</v>
      </c>
    </row>
    <row r="243" spans="1:16" x14ac:dyDescent="0.25">
      <c r="A243" t="str">
        <f>xControls!D212</f>
        <v>RA.05.11</v>
      </c>
      <c r="B243" t="str">
        <f>xControls!A212</f>
        <v>Risk Assessment</v>
      </c>
      <c r="C243" s="5" t="str">
        <f>xControls!A212</f>
        <v>Risk Assessment</v>
      </c>
      <c r="D243">
        <f>xControls!B212</f>
        <v>0</v>
      </c>
      <c r="E243" t="str">
        <f>xControls!C212</f>
        <v>RA-5(11)</v>
      </c>
      <c r="F243" s="8">
        <f>ControlImplementation[[#This Row],[Implementation Text]]</f>
        <v>0</v>
      </c>
      <c r="G243" s="8" t="s">
        <v>64</v>
      </c>
      <c r="I243" t="s">
        <v>59</v>
      </c>
      <c r="K243" t="s">
        <v>1827</v>
      </c>
      <c r="L243" t="s">
        <v>1829</v>
      </c>
    </row>
    <row r="244" spans="1:16" x14ac:dyDescent="0.25">
      <c r="A244" t="str">
        <f>xControls!D215</f>
        <v>RA.07</v>
      </c>
      <c r="B244" t="str">
        <f>xControls!A215</f>
        <v>Risk Assessment</v>
      </c>
      <c r="C244" s="5" t="str">
        <f>xControls!A215</f>
        <v>Risk Assessment</v>
      </c>
      <c r="D244">
        <f>xControls!B215</f>
        <v>0</v>
      </c>
      <c r="E244" t="str">
        <f>xControls!C215</f>
        <v>RA-7</v>
      </c>
      <c r="F244" s="8">
        <f>ControlImplementation[[#This Row],[Implementation Text]]</f>
        <v>0</v>
      </c>
      <c r="G244" s="8" t="s">
        <v>64</v>
      </c>
      <c r="I244" t="s">
        <v>59</v>
      </c>
      <c r="K244" t="s">
        <v>1827</v>
      </c>
      <c r="L244" t="s">
        <v>1829</v>
      </c>
    </row>
    <row r="245" spans="1:16" x14ac:dyDescent="0.25">
      <c r="A245" t="str">
        <f>xControls!D216</f>
        <v>RA.09</v>
      </c>
      <c r="B245" t="str">
        <f>xControls!A216</f>
        <v>Risk Assessment</v>
      </c>
      <c r="C245" s="5" t="str">
        <f>xControls!A216</f>
        <v>Risk Assessment</v>
      </c>
      <c r="D245">
        <f>xControls!B216</f>
        <v>0</v>
      </c>
      <c r="E245" t="str">
        <f>xControls!C216</f>
        <v>RA-9</v>
      </c>
      <c r="F245" s="8">
        <f>ControlImplementation[[#This Row],[Implementation Text]]</f>
        <v>0</v>
      </c>
      <c r="G245" s="8" t="s">
        <v>64</v>
      </c>
      <c r="I245" t="s">
        <v>59</v>
      </c>
      <c r="K245" t="s">
        <v>1827</v>
      </c>
      <c r="L245" t="s">
        <v>1829</v>
      </c>
    </row>
    <row r="246" spans="1:16" x14ac:dyDescent="0.25">
      <c r="A246" s="7" t="s">
        <v>1814</v>
      </c>
      <c r="B246" s="7"/>
      <c r="C246" s="33"/>
      <c r="D246" s="7"/>
      <c r="E246" s="7"/>
      <c r="F246" s="34"/>
      <c r="G246" s="34"/>
      <c r="H246" s="7"/>
      <c r="I246" s="7"/>
      <c r="J246" s="7"/>
      <c r="K246" s="7"/>
      <c r="L246" s="7"/>
      <c r="M246" s="7"/>
      <c r="N246" s="7"/>
      <c r="O246" s="7"/>
      <c r="P246" s="7"/>
    </row>
    <row r="247" spans="1:16" x14ac:dyDescent="0.25">
      <c r="A247" t="str">
        <f>xControls!D217</f>
        <v>SA.01</v>
      </c>
      <c r="B247" t="str">
        <f>xControls!A217</f>
        <v>System and Services Acquisition</v>
      </c>
      <c r="C247" s="5" t="str">
        <f>xControls!A217</f>
        <v>System and Services Acquisition</v>
      </c>
      <c r="D247">
        <f>xControls!B217</f>
        <v>0</v>
      </c>
      <c r="E247" t="str">
        <f>xControls!C217</f>
        <v>SA-1</v>
      </c>
      <c r="F247" s="8">
        <f>ControlImplementation[[#This Row],[Implementation Text]]</f>
        <v>0</v>
      </c>
      <c r="G247" s="8" t="s">
        <v>64</v>
      </c>
      <c r="I247" t="s">
        <v>59</v>
      </c>
      <c r="K247" t="s">
        <v>1827</v>
      </c>
      <c r="L247" t="s">
        <v>1829</v>
      </c>
    </row>
    <row r="248" spans="1:16" x14ac:dyDescent="0.25">
      <c r="A248" t="str">
        <f>xControls!D222</f>
        <v>SA.02</v>
      </c>
      <c r="B248" t="str">
        <f>xControls!A222</f>
        <v>System and Services Acquisition</v>
      </c>
      <c r="C248" s="5" t="str">
        <f>xControls!A222</f>
        <v>System and Services Acquisition</v>
      </c>
      <c r="D248">
        <f>xControls!B222</f>
        <v>0</v>
      </c>
      <c r="E248" t="str">
        <f>xControls!C222</f>
        <v>SA-2</v>
      </c>
      <c r="F248" s="8">
        <f>ControlImplementation[[#This Row],[Implementation Text]]</f>
        <v>0</v>
      </c>
      <c r="G248" s="8" t="s">
        <v>64</v>
      </c>
      <c r="I248" t="s">
        <v>59</v>
      </c>
      <c r="K248" t="s">
        <v>1827</v>
      </c>
      <c r="L248" t="s">
        <v>1829</v>
      </c>
    </row>
    <row r="249" spans="1:16" x14ac:dyDescent="0.25">
      <c r="A249" t="str">
        <f>xControls!D224</f>
        <v>SA.03</v>
      </c>
      <c r="B249" t="str">
        <f>xControls!A224</f>
        <v>System and Services Acquisition</v>
      </c>
      <c r="C249" s="5" t="str">
        <f>xControls!A224</f>
        <v>System and Services Acquisition</v>
      </c>
      <c r="D249">
        <f>xControls!B224</f>
        <v>0</v>
      </c>
      <c r="E249" t="str">
        <f>xControls!C224</f>
        <v>SA-3</v>
      </c>
      <c r="F249" s="8">
        <f>ControlImplementation[[#This Row],[Implementation Text]]</f>
        <v>0</v>
      </c>
      <c r="G249" s="8" t="s">
        <v>64</v>
      </c>
      <c r="I249" t="s">
        <v>59</v>
      </c>
      <c r="K249" t="s">
        <v>1827</v>
      </c>
      <c r="L249" t="s">
        <v>1829</v>
      </c>
    </row>
    <row r="250" spans="1:16" x14ac:dyDescent="0.25">
      <c r="A250" t="str">
        <f>xControls!D225</f>
        <v>SA.04</v>
      </c>
      <c r="B250" t="str">
        <f>xControls!A225</f>
        <v>System and Services Acquisition</v>
      </c>
      <c r="C250" s="5" t="str">
        <f>xControls!A225</f>
        <v>System and Services Acquisition</v>
      </c>
      <c r="D250">
        <f>xControls!B225</f>
        <v>0</v>
      </c>
      <c r="E250" t="str">
        <f>xControls!C225</f>
        <v>SA-4</v>
      </c>
      <c r="F250" s="8">
        <f>ControlImplementation[[#This Row],[Implementation Text]]</f>
        <v>0</v>
      </c>
      <c r="G250" s="8" t="s">
        <v>64</v>
      </c>
      <c r="I250" t="s">
        <v>59</v>
      </c>
      <c r="K250" t="s">
        <v>1827</v>
      </c>
      <c r="L250" t="s">
        <v>1829</v>
      </c>
    </row>
    <row r="251" spans="1:16" x14ac:dyDescent="0.25">
      <c r="A251" t="str">
        <f>xControls!D226</f>
        <v>SA.04.01</v>
      </c>
      <c r="B251" t="str">
        <f>xControls!A226</f>
        <v>System and Services Acquisition</v>
      </c>
      <c r="C251" s="5" t="str">
        <f>xControls!A226</f>
        <v>System and Services Acquisition</v>
      </c>
      <c r="D251">
        <f>xControls!B226</f>
        <v>0</v>
      </c>
      <c r="E251" t="str">
        <f>xControls!C226</f>
        <v>SA-4(1)</v>
      </c>
      <c r="F251" s="8">
        <f>ControlImplementation[[#This Row],[Implementation Text]]</f>
        <v>0</v>
      </c>
      <c r="G251" s="8" t="s">
        <v>64</v>
      </c>
      <c r="I251" t="s">
        <v>59</v>
      </c>
      <c r="K251" t="s">
        <v>1827</v>
      </c>
      <c r="L251" t="s">
        <v>1829</v>
      </c>
    </row>
    <row r="252" spans="1:16" x14ac:dyDescent="0.25">
      <c r="A252" t="str">
        <f>xControls!D228</f>
        <v>SA.04.02</v>
      </c>
      <c r="B252" t="str">
        <f>xControls!A228</f>
        <v>System and Services Acquisition</v>
      </c>
      <c r="C252" s="5" t="str">
        <f>xControls!A228</f>
        <v>System and Services Acquisition</v>
      </c>
      <c r="D252">
        <f>xControls!B228</f>
        <v>0</v>
      </c>
      <c r="E252" t="str">
        <f>xControls!C228</f>
        <v>SA-4(2)</v>
      </c>
      <c r="F252" s="8">
        <f>ControlImplementation[[#This Row],[Implementation Text]]</f>
        <v>0</v>
      </c>
      <c r="G252" s="8" t="s">
        <v>64</v>
      </c>
      <c r="I252" t="s">
        <v>59</v>
      </c>
      <c r="K252" t="s">
        <v>1827</v>
      </c>
      <c r="L252" t="s">
        <v>1829</v>
      </c>
    </row>
    <row r="253" spans="1:16" x14ac:dyDescent="0.25">
      <c r="A253" t="str">
        <f>xControls!D229</f>
        <v>SA.04.09</v>
      </c>
      <c r="B253" t="str">
        <f>xControls!A229</f>
        <v>System and Services Acquisition</v>
      </c>
      <c r="C253" s="5" t="str">
        <f>xControls!A229</f>
        <v>System and Services Acquisition</v>
      </c>
      <c r="D253">
        <f>xControls!B229</f>
        <v>0</v>
      </c>
      <c r="E253" t="str">
        <f>xControls!C229</f>
        <v>SA-4(9)</v>
      </c>
      <c r="F253" s="8">
        <f>ControlImplementation[[#This Row],[Implementation Text]]</f>
        <v>0</v>
      </c>
      <c r="G253" s="8" t="s">
        <v>64</v>
      </c>
      <c r="I253" t="s">
        <v>59</v>
      </c>
      <c r="K253" t="s">
        <v>1827</v>
      </c>
      <c r="L253" t="s">
        <v>1829</v>
      </c>
    </row>
    <row r="254" spans="1:16" x14ac:dyDescent="0.25">
      <c r="A254" t="str">
        <f>xControls!D227</f>
        <v>SA.04.10</v>
      </c>
      <c r="B254" t="str">
        <f>xControls!A227</f>
        <v>System and Services Acquisition</v>
      </c>
      <c r="C254" s="5" t="str">
        <f>xControls!A227</f>
        <v>System and Services Acquisition</v>
      </c>
      <c r="D254">
        <f>xControls!B227</f>
        <v>0</v>
      </c>
      <c r="E254" t="str">
        <f>xControls!C227</f>
        <v>SA-4(10)</v>
      </c>
      <c r="F254" s="8">
        <f>ControlImplementation[[#This Row],[Implementation Text]]</f>
        <v>0</v>
      </c>
      <c r="G254" s="8" t="s">
        <v>64</v>
      </c>
      <c r="I254" t="s">
        <v>59</v>
      </c>
      <c r="K254" t="s">
        <v>1827</v>
      </c>
      <c r="L254" t="s">
        <v>1829</v>
      </c>
    </row>
    <row r="255" spans="1:16" x14ac:dyDescent="0.25">
      <c r="A255" t="str">
        <f>xControls!D230</f>
        <v>SA.05</v>
      </c>
      <c r="B255" t="str">
        <f>xControls!A230</f>
        <v>System and Services Acquisition</v>
      </c>
      <c r="C255" s="5" t="str">
        <f>xControls!A230</f>
        <v>System and Services Acquisition</v>
      </c>
      <c r="D255">
        <f>xControls!B230</f>
        <v>0</v>
      </c>
      <c r="E255" t="str">
        <f>xControls!C230</f>
        <v>SA-5</v>
      </c>
      <c r="F255" s="8">
        <f>ControlImplementation[[#This Row],[Implementation Text]]</f>
        <v>0</v>
      </c>
      <c r="G255" s="8" t="s">
        <v>64</v>
      </c>
      <c r="I255" t="s">
        <v>59</v>
      </c>
      <c r="K255" t="s">
        <v>1827</v>
      </c>
      <c r="L255" t="s">
        <v>1829</v>
      </c>
    </row>
    <row r="256" spans="1:16" x14ac:dyDescent="0.25">
      <c r="A256" t="str">
        <f>xControls!D231</f>
        <v>SA.08</v>
      </c>
      <c r="B256" t="str">
        <f>xControls!A231</f>
        <v>System and Services Acquisition</v>
      </c>
      <c r="C256" s="5" t="str">
        <f>xControls!A231</f>
        <v>System and Services Acquisition</v>
      </c>
      <c r="D256">
        <f>xControls!B231</f>
        <v>0</v>
      </c>
      <c r="E256" t="str">
        <f>xControls!C231</f>
        <v>SA-8</v>
      </c>
      <c r="F256" s="8">
        <f>ControlImplementation[[#This Row],[Implementation Text]]</f>
        <v>0</v>
      </c>
      <c r="G256" s="8" t="s">
        <v>64</v>
      </c>
      <c r="I256" t="s">
        <v>59</v>
      </c>
      <c r="K256" t="s">
        <v>1827</v>
      </c>
      <c r="L256" t="s">
        <v>1829</v>
      </c>
    </row>
    <row r="257" spans="1:16" x14ac:dyDescent="0.25">
      <c r="A257" t="str">
        <f>xControls!D232</f>
        <v>SA.09</v>
      </c>
      <c r="B257" t="str">
        <f>xControls!A232</f>
        <v>System and Services Acquisition</v>
      </c>
      <c r="C257" s="5" t="str">
        <f>xControls!A232</f>
        <v>System and Services Acquisition</v>
      </c>
      <c r="D257">
        <f>xControls!B232</f>
        <v>0</v>
      </c>
      <c r="E257" t="str">
        <f>xControls!C232</f>
        <v>SA-9</v>
      </c>
      <c r="F257" s="8">
        <f>ControlImplementation[[#This Row],[Implementation Text]]</f>
        <v>0</v>
      </c>
      <c r="G257" s="8" t="s">
        <v>64</v>
      </c>
      <c r="I257" t="s">
        <v>59</v>
      </c>
      <c r="K257" t="s">
        <v>1827</v>
      </c>
      <c r="L257" t="s">
        <v>1829</v>
      </c>
    </row>
    <row r="258" spans="1:16" x14ac:dyDescent="0.25">
      <c r="A258" t="str">
        <f>xControls!D233</f>
        <v>SA.09.02</v>
      </c>
      <c r="B258" t="str">
        <f>xControls!A233</f>
        <v>System and Services Acquisition</v>
      </c>
      <c r="C258" s="5" t="str">
        <f>xControls!A233</f>
        <v>System and Services Acquisition</v>
      </c>
      <c r="D258">
        <f>xControls!B233</f>
        <v>0</v>
      </c>
      <c r="E258" t="str">
        <f>xControls!C233</f>
        <v>SA-9(2)</v>
      </c>
      <c r="F258" s="8">
        <f>ControlImplementation[[#This Row],[Implementation Text]]</f>
        <v>0</v>
      </c>
      <c r="G258" s="8" t="s">
        <v>64</v>
      </c>
      <c r="I258" t="s">
        <v>59</v>
      </c>
      <c r="K258" t="s">
        <v>1827</v>
      </c>
      <c r="L258" t="s">
        <v>1829</v>
      </c>
    </row>
    <row r="259" spans="1:16" x14ac:dyDescent="0.25">
      <c r="A259" t="str">
        <f>xControls!D218</f>
        <v>SA.10</v>
      </c>
      <c r="B259" t="str">
        <f>xControls!A218</f>
        <v>System and Services Acquisition</v>
      </c>
      <c r="C259" s="5" t="str">
        <f>xControls!A218</f>
        <v>System and Services Acquisition</v>
      </c>
      <c r="D259">
        <f>xControls!B218</f>
        <v>0</v>
      </c>
      <c r="E259" t="str">
        <f>xControls!C218</f>
        <v>SA-10</v>
      </c>
      <c r="F259" s="8">
        <f>ControlImplementation[[#This Row],[Implementation Text]]</f>
        <v>0</v>
      </c>
      <c r="G259" s="8" t="s">
        <v>64</v>
      </c>
      <c r="I259" t="s">
        <v>59</v>
      </c>
      <c r="K259" t="s">
        <v>1827</v>
      </c>
      <c r="L259" t="s">
        <v>1829</v>
      </c>
    </row>
    <row r="260" spans="1:16" x14ac:dyDescent="0.25">
      <c r="A260" t="str">
        <f>xControls!D219</f>
        <v>SA.11</v>
      </c>
      <c r="B260" t="str">
        <f>xControls!A219</f>
        <v>System and Services Acquisition</v>
      </c>
      <c r="C260" s="5" t="str">
        <f>xControls!A219</f>
        <v>System and Services Acquisition</v>
      </c>
      <c r="D260">
        <f>xControls!B219</f>
        <v>0</v>
      </c>
      <c r="E260" t="str">
        <f>xControls!C219</f>
        <v>SA-11</v>
      </c>
      <c r="F260" s="8">
        <f>ControlImplementation[[#This Row],[Implementation Text]]</f>
        <v>0</v>
      </c>
      <c r="G260" s="8" t="s">
        <v>64</v>
      </c>
      <c r="I260" t="s">
        <v>59</v>
      </c>
      <c r="K260" t="s">
        <v>1827</v>
      </c>
      <c r="L260" t="s">
        <v>1829</v>
      </c>
    </row>
    <row r="261" spans="1:16" x14ac:dyDescent="0.25">
      <c r="A261" t="str">
        <f>xControls!D220</f>
        <v>SA.15</v>
      </c>
      <c r="B261" t="str">
        <f>xControls!A220</f>
        <v>System and Services Acquisition</v>
      </c>
      <c r="C261" s="5" t="str">
        <f>xControls!A220</f>
        <v>System and Services Acquisition</v>
      </c>
      <c r="D261">
        <f>xControls!B220</f>
        <v>0</v>
      </c>
      <c r="E261" t="str">
        <f>xControls!C220</f>
        <v>SA-15</v>
      </c>
      <c r="F261" s="8">
        <f>ControlImplementation[[#This Row],[Implementation Text]]</f>
        <v>0</v>
      </c>
      <c r="G261" s="8" t="s">
        <v>64</v>
      </c>
      <c r="I261" t="s">
        <v>59</v>
      </c>
      <c r="K261" t="s">
        <v>1827</v>
      </c>
      <c r="L261" t="s">
        <v>1829</v>
      </c>
    </row>
    <row r="262" spans="1:16" x14ac:dyDescent="0.25">
      <c r="A262" t="str">
        <f>xControls!D221</f>
        <v>SA.15.03</v>
      </c>
      <c r="B262" t="str">
        <f>xControls!A221</f>
        <v>System and Services Acquisition</v>
      </c>
      <c r="C262" s="5" t="str">
        <f>xControls!A221</f>
        <v>System and Services Acquisition</v>
      </c>
      <c r="D262">
        <f>xControls!B221</f>
        <v>0</v>
      </c>
      <c r="E262" t="str">
        <f>xControls!C221</f>
        <v>SA-15(3)</v>
      </c>
      <c r="F262" s="8">
        <f>ControlImplementation[[#This Row],[Implementation Text]]</f>
        <v>0</v>
      </c>
      <c r="G262" s="8" t="s">
        <v>64</v>
      </c>
      <c r="I262" t="s">
        <v>59</v>
      </c>
      <c r="K262" t="s">
        <v>1827</v>
      </c>
      <c r="L262" t="s">
        <v>1829</v>
      </c>
    </row>
    <row r="263" spans="1:16" x14ac:dyDescent="0.25">
      <c r="A263" t="str">
        <f>xControls!D223</f>
        <v>SA.22</v>
      </c>
      <c r="B263" t="str">
        <f>xControls!A223</f>
        <v>System and Services Acquisition</v>
      </c>
      <c r="C263" s="5" t="str">
        <f>xControls!A223</f>
        <v>System and Services Acquisition</v>
      </c>
      <c r="D263">
        <f>xControls!B223</f>
        <v>0</v>
      </c>
      <c r="E263" t="str">
        <f>xControls!C223</f>
        <v>SA-22</v>
      </c>
      <c r="F263" s="8">
        <f>ControlImplementation[[#This Row],[Implementation Text]]</f>
        <v>0</v>
      </c>
      <c r="G263" s="8" t="s">
        <v>64</v>
      </c>
      <c r="I263" t="s">
        <v>59</v>
      </c>
      <c r="K263" t="s">
        <v>1827</v>
      </c>
      <c r="L263" t="s">
        <v>1829</v>
      </c>
    </row>
    <row r="264" spans="1:16" x14ac:dyDescent="0.25">
      <c r="A264" s="7" t="s">
        <v>1824</v>
      </c>
      <c r="B264" s="7"/>
      <c r="C264" s="33"/>
      <c r="D264" s="7"/>
      <c r="E264" s="7"/>
      <c r="F264" s="34"/>
      <c r="G264" s="34"/>
      <c r="H264" s="7"/>
      <c r="I264" s="7"/>
      <c r="J264" s="7"/>
      <c r="K264" s="7"/>
      <c r="L264" s="7"/>
      <c r="M264" s="7"/>
      <c r="N264" s="7"/>
      <c r="O264" s="7"/>
      <c r="P264" s="7"/>
    </row>
    <row r="265" spans="1:16" x14ac:dyDescent="0.25">
      <c r="A265" t="str">
        <f>xControls!D234</f>
        <v>SC.01</v>
      </c>
      <c r="B265" t="str">
        <f>xControls!A234</f>
        <v>System and Communications Protecction</v>
      </c>
      <c r="C265" s="5" t="str">
        <f>xControls!A234</f>
        <v>System and Communications Protecction</v>
      </c>
      <c r="D265">
        <f>xControls!B234</f>
        <v>0</v>
      </c>
      <c r="E265" t="str">
        <f>xControls!C234</f>
        <v>SC-1</v>
      </c>
      <c r="F265" s="8">
        <f>ControlImplementation[[#This Row],[Implementation Text]]</f>
        <v>0</v>
      </c>
      <c r="G265" s="8" t="s">
        <v>64</v>
      </c>
      <c r="I265" t="s">
        <v>59</v>
      </c>
      <c r="K265" t="s">
        <v>1827</v>
      </c>
      <c r="L265" t="s">
        <v>1829</v>
      </c>
    </row>
    <row r="266" spans="1:16" x14ac:dyDescent="0.25">
      <c r="A266" t="str">
        <f>xControls!D241</f>
        <v>SC.02</v>
      </c>
      <c r="B266" t="str">
        <f>xControls!A241</f>
        <v>System and Communications Protecction</v>
      </c>
      <c r="C266" s="5" t="str">
        <f>xControls!A241</f>
        <v>System and Communications Protecction</v>
      </c>
      <c r="D266">
        <f>xControls!B241</f>
        <v>0</v>
      </c>
      <c r="E266" t="str">
        <f>xControls!C241</f>
        <v>SC-2</v>
      </c>
      <c r="F266" s="8">
        <f>ControlImplementation[[#This Row],[Implementation Text]]</f>
        <v>0</v>
      </c>
      <c r="G266" s="8" t="s">
        <v>64</v>
      </c>
      <c r="I266" t="s">
        <v>59</v>
      </c>
      <c r="K266" t="s">
        <v>1827</v>
      </c>
      <c r="L266" t="s">
        <v>1829</v>
      </c>
    </row>
    <row r="267" spans="1:16" x14ac:dyDescent="0.25">
      <c r="A267" t="str">
        <f>xControls!D249</f>
        <v>SC.04</v>
      </c>
      <c r="B267" t="str">
        <f>xControls!A249</f>
        <v>System and Communications Protecction</v>
      </c>
      <c r="C267" s="5" t="str">
        <f>xControls!A249</f>
        <v>System and Communications Protecction</v>
      </c>
      <c r="D267">
        <f>xControls!B249</f>
        <v>0</v>
      </c>
      <c r="E267" t="str">
        <f>xControls!C249</f>
        <v>SC-4</v>
      </c>
      <c r="F267" s="8">
        <f>ControlImplementation[[#This Row],[Implementation Text]]</f>
        <v>0</v>
      </c>
      <c r="G267" s="8" t="s">
        <v>64</v>
      </c>
      <c r="I267" t="s">
        <v>59</v>
      </c>
      <c r="K267" t="s">
        <v>1827</v>
      </c>
      <c r="L267" t="s">
        <v>1829</v>
      </c>
    </row>
    <row r="268" spans="1:16" x14ac:dyDescent="0.25">
      <c r="A268" t="str">
        <f>xControls!D250</f>
        <v>SC.05</v>
      </c>
      <c r="B268" t="str">
        <f>xControls!A250</f>
        <v>System and Communications Protecction</v>
      </c>
      <c r="C268" s="5" t="str">
        <f>xControls!A250</f>
        <v>System and Communications Protecction</v>
      </c>
      <c r="D268">
        <f>xControls!B250</f>
        <v>0</v>
      </c>
      <c r="E268" t="str">
        <f>xControls!C250</f>
        <v>SC-5</v>
      </c>
      <c r="F268" s="8">
        <f>ControlImplementation[[#This Row],[Implementation Text]]</f>
        <v>0</v>
      </c>
      <c r="G268" s="8" t="s">
        <v>64</v>
      </c>
      <c r="I268" t="s">
        <v>59</v>
      </c>
      <c r="K268" t="s">
        <v>1827</v>
      </c>
      <c r="L268" t="s">
        <v>1829</v>
      </c>
    </row>
    <row r="269" spans="1:16" x14ac:dyDescent="0.25">
      <c r="A269" t="str">
        <f>xControls!D251</f>
        <v>SC.07</v>
      </c>
      <c r="B269" t="str">
        <f>xControls!A251</f>
        <v>System and Communications Protecction</v>
      </c>
      <c r="C269" s="5" t="str">
        <f>xControls!A251</f>
        <v>System and Communications Protecction</v>
      </c>
      <c r="D269">
        <f>xControls!B251</f>
        <v>0</v>
      </c>
      <c r="E269" t="str">
        <f>xControls!C251</f>
        <v>SC-7</v>
      </c>
      <c r="F269" s="8">
        <f>ControlImplementation[[#This Row],[Implementation Text]]</f>
        <v>0</v>
      </c>
      <c r="G269" s="8" t="s">
        <v>64</v>
      </c>
      <c r="I269" t="s">
        <v>59</v>
      </c>
      <c r="K269" t="s">
        <v>1827</v>
      </c>
      <c r="L269" t="s">
        <v>1829</v>
      </c>
    </row>
    <row r="270" spans="1:16" x14ac:dyDescent="0.25">
      <c r="A270" t="str">
        <f>xControls!D252</f>
        <v>SC.07.03</v>
      </c>
      <c r="B270" t="str">
        <f>xControls!A252</f>
        <v>System and Communications Protecction</v>
      </c>
      <c r="C270" s="5" t="str">
        <f>xControls!A252</f>
        <v>System and Communications Protecction</v>
      </c>
      <c r="D270">
        <f>xControls!B252</f>
        <v>0</v>
      </c>
      <c r="E270" t="str">
        <f>xControls!C252</f>
        <v>SC-7(3)</v>
      </c>
      <c r="F270" s="8">
        <f>ControlImplementation[[#This Row],[Implementation Text]]</f>
        <v>0</v>
      </c>
      <c r="G270" s="8" t="s">
        <v>64</v>
      </c>
      <c r="I270" t="s">
        <v>59</v>
      </c>
      <c r="K270" t="s">
        <v>1827</v>
      </c>
      <c r="L270" t="s">
        <v>1829</v>
      </c>
    </row>
    <row r="271" spans="1:16" x14ac:dyDescent="0.25">
      <c r="A271" t="str">
        <f>xControls!D253</f>
        <v>SC.07.04</v>
      </c>
      <c r="B271" t="str">
        <f>xControls!A253</f>
        <v>System and Communications Protecction</v>
      </c>
      <c r="C271" s="5" t="str">
        <f>xControls!A253</f>
        <v>System and Communications Protecction</v>
      </c>
      <c r="D271">
        <f>xControls!B253</f>
        <v>0</v>
      </c>
      <c r="E271" t="str">
        <f>xControls!C253</f>
        <v>SC-7(4)</v>
      </c>
      <c r="F271" s="8">
        <f>ControlImplementation[[#This Row],[Implementation Text]]</f>
        <v>0</v>
      </c>
      <c r="G271" s="8" t="s">
        <v>64</v>
      </c>
      <c r="I271" t="s">
        <v>59</v>
      </c>
      <c r="K271" t="s">
        <v>1827</v>
      </c>
      <c r="L271" t="s">
        <v>1829</v>
      </c>
    </row>
    <row r="272" spans="1:16" x14ac:dyDescent="0.25">
      <c r="A272" t="str">
        <f>xControls!D254</f>
        <v>SC.07.05</v>
      </c>
      <c r="B272" t="str">
        <f>xControls!A254</f>
        <v>System and Communications Protecction</v>
      </c>
      <c r="C272" s="5" t="str">
        <f>xControls!A254</f>
        <v>System and Communications Protecction</v>
      </c>
      <c r="D272">
        <f>xControls!B254</f>
        <v>0</v>
      </c>
      <c r="E272" t="str">
        <f>xControls!C254</f>
        <v>SC-7(5)</v>
      </c>
      <c r="F272" s="8">
        <f>ControlImplementation[[#This Row],[Implementation Text]]</f>
        <v>0</v>
      </c>
      <c r="G272" s="8" t="s">
        <v>64</v>
      </c>
      <c r="I272" t="s">
        <v>59</v>
      </c>
      <c r="K272" t="s">
        <v>1827</v>
      </c>
      <c r="L272" t="s">
        <v>1829</v>
      </c>
    </row>
    <row r="273" spans="1:12" x14ac:dyDescent="0.25">
      <c r="A273" t="str">
        <f>xControls!D255</f>
        <v>SC.07.07</v>
      </c>
      <c r="B273" t="str">
        <f>xControls!A255</f>
        <v>System and Communications Protecction</v>
      </c>
      <c r="C273" s="5" t="str">
        <f>xControls!A255</f>
        <v>System and Communications Protecction</v>
      </c>
      <c r="D273">
        <f>xControls!B255</f>
        <v>0</v>
      </c>
      <c r="E273" t="str">
        <f>xControls!C255</f>
        <v>SC-7(7)</v>
      </c>
      <c r="F273" s="8">
        <f>ControlImplementation[[#This Row],[Implementation Text]]</f>
        <v>0</v>
      </c>
      <c r="G273" s="8" t="s">
        <v>64</v>
      </c>
      <c r="I273" t="s">
        <v>59</v>
      </c>
      <c r="K273" t="s">
        <v>1827</v>
      </c>
      <c r="L273" t="s">
        <v>1829</v>
      </c>
    </row>
    <row r="274" spans="1:12" x14ac:dyDescent="0.25">
      <c r="A274" t="str">
        <f>xControls!D256</f>
        <v>SC.07.08</v>
      </c>
      <c r="B274" t="str">
        <f>xControls!A256</f>
        <v>System and Communications Protecction</v>
      </c>
      <c r="C274" s="5" t="str">
        <f>xControls!A256</f>
        <v>System and Communications Protecction</v>
      </c>
      <c r="D274">
        <f>xControls!B256</f>
        <v>0</v>
      </c>
      <c r="E274" t="str">
        <f>xControls!C256</f>
        <v>SC-7(8)</v>
      </c>
      <c r="F274" s="8">
        <f>ControlImplementation[[#This Row],[Implementation Text]]</f>
        <v>0</v>
      </c>
      <c r="G274" s="8" t="s">
        <v>64</v>
      </c>
      <c r="I274" t="s">
        <v>59</v>
      </c>
      <c r="K274" t="s">
        <v>1827</v>
      </c>
      <c r="L274" t="s">
        <v>1829</v>
      </c>
    </row>
    <row r="275" spans="1:12" x14ac:dyDescent="0.25">
      <c r="A275" t="str">
        <f>xControls!D257</f>
        <v>SC.08</v>
      </c>
      <c r="B275" t="str">
        <f>xControls!A257</f>
        <v>System and Communications Protecction</v>
      </c>
      <c r="C275" s="5" t="str">
        <f>xControls!A257</f>
        <v>System and Communications Protecction</v>
      </c>
      <c r="D275">
        <f>xControls!B257</f>
        <v>0</v>
      </c>
      <c r="E275" t="str">
        <f>xControls!C257</f>
        <v>SC-8</v>
      </c>
      <c r="F275" s="8">
        <f>ControlImplementation[[#This Row],[Implementation Text]]</f>
        <v>0</v>
      </c>
      <c r="G275" s="8" t="s">
        <v>64</v>
      </c>
      <c r="I275" t="s">
        <v>59</v>
      </c>
      <c r="K275" t="s">
        <v>1827</v>
      </c>
      <c r="L275" t="s">
        <v>1829</v>
      </c>
    </row>
    <row r="276" spans="1:12" x14ac:dyDescent="0.25">
      <c r="A276" t="str">
        <f>xControls!D258</f>
        <v>SC.08.01</v>
      </c>
      <c r="B276" t="str">
        <f>xControls!A258</f>
        <v>System and Communications Protecction</v>
      </c>
      <c r="C276" s="5" t="str">
        <f>xControls!A258</f>
        <v>System and Communications Protecction</v>
      </c>
      <c r="D276">
        <f>xControls!B258</f>
        <v>0</v>
      </c>
      <c r="E276" t="str">
        <f>xControls!C258</f>
        <v>SC-8(1)</v>
      </c>
      <c r="F276" s="8">
        <f>ControlImplementation[[#This Row],[Implementation Text]]</f>
        <v>0</v>
      </c>
      <c r="G276" s="8" t="s">
        <v>64</v>
      </c>
      <c r="I276" t="s">
        <v>59</v>
      </c>
      <c r="K276" t="s">
        <v>1827</v>
      </c>
      <c r="L276" t="s">
        <v>1829</v>
      </c>
    </row>
    <row r="277" spans="1:12" x14ac:dyDescent="0.25">
      <c r="A277" t="str">
        <f>xControls!D235</f>
        <v>SC.10</v>
      </c>
      <c r="B277" t="str">
        <f>xControls!A235</f>
        <v>System and Communications Protecction</v>
      </c>
      <c r="C277" s="5" t="str">
        <f>xControls!A235</f>
        <v>System and Communications Protecction</v>
      </c>
      <c r="D277">
        <f>xControls!B235</f>
        <v>0</v>
      </c>
      <c r="E277" t="str">
        <f>xControls!C235</f>
        <v>SC-10</v>
      </c>
      <c r="F277" s="8">
        <f>ControlImplementation[[#This Row],[Implementation Text]]</f>
        <v>0</v>
      </c>
      <c r="G277" s="8" t="s">
        <v>64</v>
      </c>
      <c r="I277" t="s">
        <v>59</v>
      </c>
      <c r="K277" t="s">
        <v>1827</v>
      </c>
      <c r="L277" t="s">
        <v>1829</v>
      </c>
    </row>
    <row r="278" spans="1:12" x14ac:dyDescent="0.25">
      <c r="A278" t="str">
        <f>xControls!D236</f>
        <v>SC.12</v>
      </c>
      <c r="B278" t="str">
        <f>xControls!A236</f>
        <v>System and Communications Protecction</v>
      </c>
      <c r="C278" s="5" t="str">
        <f>xControls!A236</f>
        <v>System and Communications Protecction</v>
      </c>
      <c r="D278">
        <f>xControls!B236</f>
        <v>0</v>
      </c>
      <c r="E278" t="str">
        <f>xControls!C236</f>
        <v>SC-12</v>
      </c>
      <c r="F278" s="8">
        <f>ControlImplementation[[#This Row],[Implementation Text]]</f>
        <v>0</v>
      </c>
      <c r="G278" s="8" t="s">
        <v>64</v>
      </c>
      <c r="I278" t="s">
        <v>59</v>
      </c>
      <c r="K278" t="s">
        <v>1827</v>
      </c>
      <c r="L278" t="s">
        <v>1829</v>
      </c>
    </row>
    <row r="279" spans="1:12" x14ac:dyDescent="0.25">
      <c r="A279" t="str">
        <f>xControls!D237</f>
        <v>SC.13</v>
      </c>
      <c r="B279" t="str">
        <f>xControls!A237</f>
        <v>System and Communications Protecction</v>
      </c>
      <c r="C279" s="5" t="str">
        <f>xControls!A237</f>
        <v>System and Communications Protecction</v>
      </c>
      <c r="D279">
        <f>xControls!B237</f>
        <v>0</v>
      </c>
      <c r="E279" t="str">
        <f>xControls!C237</f>
        <v>SC-13</v>
      </c>
      <c r="F279" s="8">
        <f>ControlImplementation[[#This Row],[Implementation Text]]</f>
        <v>0</v>
      </c>
      <c r="G279" s="8" t="s">
        <v>64</v>
      </c>
      <c r="I279" t="s">
        <v>59</v>
      </c>
      <c r="K279" t="s">
        <v>1827</v>
      </c>
      <c r="L279" t="s">
        <v>1829</v>
      </c>
    </row>
    <row r="280" spans="1:12" x14ac:dyDescent="0.25">
      <c r="A280" t="str">
        <f>xControls!D238</f>
        <v>SC.15</v>
      </c>
      <c r="B280" t="str">
        <f>xControls!A238</f>
        <v>System and Communications Protecction</v>
      </c>
      <c r="C280" s="5" t="str">
        <f>xControls!A238</f>
        <v>System and Communications Protecction</v>
      </c>
      <c r="D280">
        <f>xControls!B238</f>
        <v>0</v>
      </c>
      <c r="E280" t="str">
        <f>xControls!C238</f>
        <v>SC-15</v>
      </c>
      <c r="F280" s="8">
        <f>ControlImplementation[[#This Row],[Implementation Text]]</f>
        <v>0</v>
      </c>
      <c r="G280" s="8" t="s">
        <v>64</v>
      </c>
      <c r="I280" t="s">
        <v>59</v>
      </c>
      <c r="K280" t="s">
        <v>1827</v>
      </c>
      <c r="L280" t="s">
        <v>1829</v>
      </c>
    </row>
    <row r="281" spans="1:12" x14ac:dyDescent="0.25">
      <c r="A281" t="str">
        <f>xControls!D239</f>
        <v>SC.17</v>
      </c>
      <c r="B281" t="str">
        <f>xControls!A239</f>
        <v>System and Communications Protecction</v>
      </c>
      <c r="C281" s="5" t="str">
        <f>xControls!A239</f>
        <v>System and Communications Protecction</v>
      </c>
      <c r="D281">
        <f>xControls!B239</f>
        <v>0</v>
      </c>
      <c r="E281" t="str">
        <f>xControls!C239</f>
        <v>SC-17</v>
      </c>
      <c r="F281" s="8">
        <f>ControlImplementation[[#This Row],[Implementation Text]]</f>
        <v>0</v>
      </c>
      <c r="G281" s="8" t="s">
        <v>64</v>
      </c>
      <c r="I281" t="s">
        <v>59</v>
      </c>
      <c r="K281" t="s">
        <v>1827</v>
      </c>
      <c r="L281" t="s">
        <v>1829</v>
      </c>
    </row>
    <row r="282" spans="1:12" x14ac:dyDescent="0.25">
      <c r="A282" t="str">
        <f>xControls!D240</f>
        <v>SC.18</v>
      </c>
      <c r="B282" t="str">
        <f>xControls!A240</f>
        <v>System and Communications Protecction</v>
      </c>
      <c r="C282" s="5" t="str">
        <f>xControls!A240</f>
        <v>System and Communications Protecction</v>
      </c>
      <c r="D282">
        <f>xControls!B240</f>
        <v>0</v>
      </c>
      <c r="E282" t="str">
        <f>xControls!C240</f>
        <v>SC-18</v>
      </c>
      <c r="F282" s="8">
        <f>ControlImplementation[[#This Row],[Implementation Text]]</f>
        <v>0</v>
      </c>
      <c r="G282" s="8" t="s">
        <v>64</v>
      </c>
      <c r="I282" t="s">
        <v>59</v>
      </c>
      <c r="K282" t="s">
        <v>1827</v>
      </c>
      <c r="L282" t="s">
        <v>1829</v>
      </c>
    </row>
    <row r="283" spans="1:12" x14ac:dyDescent="0.25">
      <c r="A283" t="str">
        <f>xControls!D242</f>
        <v>SC.20</v>
      </c>
      <c r="B283" t="str">
        <f>xControls!A242</f>
        <v>System and Communications Protecction</v>
      </c>
      <c r="C283" s="5" t="str">
        <f>xControls!A242</f>
        <v>System and Communications Protecction</v>
      </c>
      <c r="D283">
        <f>xControls!B242</f>
        <v>0</v>
      </c>
      <c r="E283" t="str">
        <f>xControls!C242</f>
        <v>SC-20</v>
      </c>
      <c r="F283" s="8">
        <f>ControlImplementation[[#This Row],[Implementation Text]]</f>
        <v>0</v>
      </c>
      <c r="G283" s="8" t="s">
        <v>64</v>
      </c>
      <c r="I283" t="s">
        <v>59</v>
      </c>
      <c r="K283" t="s">
        <v>1827</v>
      </c>
      <c r="L283" t="s">
        <v>1829</v>
      </c>
    </row>
    <row r="284" spans="1:12" x14ac:dyDescent="0.25">
      <c r="A284" t="str">
        <f>xControls!D243</f>
        <v>SC.21</v>
      </c>
      <c r="B284" t="str">
        <f>xControls!A243</f>
        <v>System and Communications Protecction</v>
      </c>
      <c r="C284" s="5" t="str">
        <f>xControls!A243</f>
        <v>System and Communications Protecction</v>
      </c>
      <c r="D284">
        <f>xControls!B243</f>
        <v>0</v>
      </c>
      <c r="E284" t="str">
        <f>xControls!C243</f>
        <v>SC-21</v>
      </c>
      <c r="F284" s="8">
        <f>ControlImplementation[[#This Row],[Implementation Text]]</f>
        <v>0</v>
      </c>
      <c r="G284" s="8" t="s">
        <v>64</v>
      </c>
      <c r="I284" t="s">
        <v>59</v>
      </c>
      <c r="K284" t="s">
        <v>1827</v>
      </c>
      <c r="L284" t="s">
        <v>1829</v>
      </c>
    </row>
    <row r="285" spans="1:12" x14ac:dyDescent="0.25">
      <c r="A285" t="str">
        <f>xControls!D244</f>
        <v>SC.22</v>
      </c>
      <c r="B285" t="str">
        <f>xControls!A244</f>
        <v>System and Communications Protecction</v>
      </c>
      <c r="C285" s="5" t="str">
        <f>xControls!A244</f>
        <v>System and Communications Protecction</v>
      </c>
      <c r="D285">
        <f>xControls!B244</f>
        <v>0</v>
      </c>
      <c r="E285" t="str">
        <f>xControls!C244</f>
        <v>SC-22</v>
      </c>
      <c r="F285" s="8">
        <f>ControlImplementation[[#This Row],[Implementation Text]]</f>
        <v>0</v>
      </c>
      <c r="G285" s="8" t="s">
        <v>64</v>
      </c>
      <c r="I285" t="s">
        <v>59</v>
      </c>
      <c r="K285" t="s">
        <v>1827</v>
      </c>
      <c r="L285" t="s">
        <v>1829</v>
      </c>
    </row>
    <row r="286" spans="1:12" x14ac:dyDescent="0.25">
      <c r="A286" t="str">
        <f>xControls!D245</f>
        <v>SC.23</v>
      </c>
      <c r="B286" t="str">
        <f>xControls!A245</f>
        <v>System and Communications Protecction</v>
      </c>
      <c r="C286" s="5" t="str">
        <f>xControls!A245</f>
        <v>System and Communications Protecction</v>
      </c>
      <c r="D286">
        <f>xControls!B245</f>
        <v>0</v>
      </c>
      <c r="E286" t="str">
        <f>xControls!C245</f>
        <v>SC-23</v>
      </c>
      <c r="F286" s="8">
        <f>ControlImplementation[[#This Row],[Implementation Text]]</f>
        <v>0</v>
      </c>
      <c r="G286" s="8" t="s">
        <v>64</v>
      </c>
      <c r="I286" t="s">
        <v>59</v>
      </c>
      <c r="K286" t="s">
        <v>1827</v>
      </c>
      <c r="L286" t="s">
        <v>1829</v>
      </c>
    </row>
    <row r="287" spans="1:12" x14ac:dyDescent="0.25">
      <c r="A287" t="str">
        <f>xControls!D246</f>
        <v>SC.28</v>
      </c>
      <c r="B287" t="str">
        <f>xControls!A246</f>
        <v>System and Communications Protecction</v>
      </c>
      <c r="C287" s="5" t="str">
        <f>xControls!A246</f>
        <v>System and Communications Protecction</v>
      </c>
      <c r="D287">
        <f>xControls!B246</f>
        <v>0</v>
      </c>
      <c r="E287" t="str">
        <f>xControls!C246</f>
        <v>SC-28</v>
      </c>
      <c r="F287" s="8">
        <f>ControlImplementation[[#This Row],[Implementation Text]]</f>
        <v>0</v>
      </c>
      <c r="G287" s="8" t="s">
        <v>64</v>
      </c>
      <c r="I287" t="s">
        <v>59</v>
      </c>
      <c r="K287" t="s">
        <v>1827</v>
      </c>
      <c r="L287" t="s">
        <v>1829</v>
      </c>
    </row>
    <row r="288" spans="1:12" x14ac:dyDescent="0.25">
      <c r="A288" t="str">
        <f>xControls!D247</f>
        <v>SC.28.01</v>
      </c>
      <c r="B288" t="str">
        <f>xControls!A247</f>
        <v>System and Communications Protecction</v>
      </c>
      <c r="C288" s="5" t="str">
        <f>xControls!A247</f>
        <v>System and Communications Protecction</v>
      </c>
      <c r="D288">
        <f>xControls!B247</f>
        <v>0</v>
      </c>
      <c r="E288" t="str">
        <f>xControls!C247</f>
        <v>SC-28(1)</v>
      </c>
      <c r="F288" s="8">
        <f>ControlImplementation[[#This Row],[Implementation Text]]</f>
        <v>0</v>
      </c>
      <c r="G288" s="8" t="s">
        <v>64</v>
      </c>
      <c r="I288" t="s">
        <v>59</v>
      </c>
      <c r="K288" t="s">
        <v>1827</v>
      </c>
      <c r="L288" t="s">
        <v>1829</v>
      </c>
    </row>
    <row r="289" spans="1:16" x14ac:dyDescent="0.25">
      <c r="A289" t="str">
        <f>xControls!D248</f>
        <v>SC.39</v>
      </c>
      <c r="B289" t="str">
        <f>xControls!A248</f>
        <v>System and Communications Protecction</v>
      </c>
      <c r="C289" s="5" t="str">
        <f>xControls!A248</f>
        <v>System and Communications Protecction</v>
      </c>
      <c r="D289">
        <f>xControls!B248</f>
        <v>0</v>
      </c>
      <c r="E289" t="str">
        <f>xControls!C248</f>
        <v>SC-39</v>
      </c>
      <c r="F289" s="8">
        <f>ControlImplementation[[#This Row],[Implementation Text]]</f>
        <v>0</v>
      </c>
      <c r="G289" s="8" t="s">
        <v>64</v>
      </c>
      <c r="I289" t="s">
        <v>59</v>
      </c>
      <c r="K289" t="s">
        <v>1827</v>
      </c>
      <c r="L289" t="s">
        <v>1829</v>
      </c>
    </row>
    <row r="290" spans="1:16" x14ac:dyDescent="0.25">
      <c r="A290" s="7" t="s">
        <v>1822</v>
      </c>
      <c r="B290" s="7"/>
      <c r="C290" s="33"/>
      <c r="D290" s="7"/>
      <c r="E290" s="7"/>
      <c r="F290" s="34"/>
      <c r="G290" s="34"/>
      <c r="H290" s="7"/>
      <c r="I290" s="7"/>
      <c r="J290" s="7"/>
      <c r="K290" s="7"/>
      <c r="L290" s="7"/>
      <c r="M290" s="7"/>
      <c r="N290" s="7"/>
      <c r="O290" s="7"/>
      <c r="P290" s="7"/>
    </row>
    <row r="291" spans="1:16" x14ac:dyDescent="0.25">
      <c r="A291" t="str">
        <f>xControls!D259</f>
        <v>SI.01</v>
      </c>
      <c r="B291" t="str">
        <f>xControls!A259</f>
        <v>System and Information Integrity</v>
      </c>
      <c r="C291" s="5" t="str">
        <f>xControls!A259</f>
        <v>System and Information Integrity</v>
      </c>
      <c r="D291">
        <f>xControls!B259</f>
        <v>0</v>
      </c>
      <c r="E291" t="str">
        <f>xControls!C259</f>
        <v>SI-1</v>
      </c>
      <c r="F291" s="8">
        <f>ControlImplementation[[#This Row],[Implementation Text]]</f>
        <v>0</v>
      </c>
      <c r="G291" s="8" t="s">
        <v>64</v>
      </c>
      <c r="I291" t="s">
        <v>59</v>
      </c>
      <c r="K291" t="s">
        <v>1827</v>
      </c>
      <c r="L291" t="s">
        <v>1829</v>
      </c>
    </row>
    <row r="292" spans="1:16" x14ac:dyDescent="0.25">
      <c r="A292" t="str">
        <f>xControls!D264</f>
        <v>SI.02</v>
      </c>
      <c r="B292" t="str">
        <f>xControls!A264</f>
        <v>System and Information Integrity</v>
      </c>
      <c r="C292" s="5" t="str">
        <f>xControls!A264</f>
        <v>System and Information Integrity</v>
      </c>
      <c r="D292">
        <f>xControls!B264</f>
        <v>0</v>
      </c>
      <c r="E292" t="str">
        <f>xControls!C264</f>
        <v>SI-2</v>
      </c>
      <c r="F292" s="8">
        <f>ControlImplementation[[#This Row],[Implementation Text]]</f>
        <v>0</v>
      </c>
      <c r="G292" s="8" t="s">
        <v>64</v>
      </c>
      <c r="I292" t="s">
        <v>59</v>
      </c>
      <c r="K292" t="s">
        <v>1827</v>
      </c>
      <c r="L292" t="s">
        <v>1829</v>
      </c>
    </row>
    <row r="293" spans="1:16" x14ac:dyDescent="0.25">
      <c r="A293" t="str">
        <f>xControls!D265</f>
        <v>SI.02.02</v>
      </c>
      <c r="B293" t="str">
        <f>xControls!A265</f>
        <v>System and Information Integrity</v>
      </c>
      <c r="C293" s="5" t="str">
        <f>xControls!A265</f>
        <v>System and Information Integrity</v>
      </c>
      <c r="D293">
        <f>xControls!B265</f>
        <v>0</v>
      </c>
      <c r="E293" t="str">
        <f>xControls!C265</f>
        <v>SI-2(2)</v>
      </c>
      <c r="F293" s="8">
        <f>ControlImplementation[[#This Row],[Implementation Text]]</f>
        <v>0</v>
      </c>
      <c r="G293" s="8" t="s">
        <v>64</v>
      </c>
      <c r="I293" t="s">
        <v>59</v>
      </c>
      <c r="K293" t="s">
        <v>1827</v>
      </c>
      <c r="L293" t="s">
        <v>1829</v>
      </c>
    </row>
    <row r="294" spans="1:16" x14ac:dyDescent="0.25">
      <c r="A294" t="str">
        <f>xControls!D266</f>
        <v>SI.03</v>
      </c>
      <c r="B294" t="str">
        <f>xControls!A266</f>
        <v>System and Information Integrity</v>
      </c>
      <c r="C294" s="5" t="str">
        <f>xControls!A266</f>
        <v>System and Information Integrity</v>
      </c>
      <c r="D294">
        <f>xControls!B266</f>
        <v>0</v>
      </c>
      <c r="E294" t="str">
        <f>xControls!C266</f>
        <v>SI-3</v>
      </c>
      <c r="F294" s="8">
        <f>ControlImplementation[[#This Row],[Implementation Text]]</f>
        <v>0</v>
      </c>
      <c r="G294" s="8" t="s">
        <v>64</v>
      </c>
      <c r="I294" t="s">
        <v>59</v>
      </c>
      <c r="K294" t="s">
        <v>1827</v>
      </c>
      <c r="L294" t="s">
        <v>1829</v>
      </c>
    </row>
    <row r="295" spans="1:16" x14ac:dyDescent="0.25">
      <c r="A295" t="str">
        <f>xControls!D267</f>
        <v>SI.04</v>
      </c>
      <c r="B295" t="str">
        <f>xControls!A267</f>
        <v>System and Information Integrity</v>
      </c>
      <c r="C295" s="5" t="str">
        <f>xControls!A267</f>
        <v>System and Information Integrity</v>
      </c>
      <c r="D295">
        <f>xControls!B267</f>
        <v>0</v>
      </c>
      <c r="E295" t="str">
        <f>xControls!C267</f>
        <v>SI-4</v>
      </c>
      <c r="F295" s="8">
        <f>ControlImplementation[[#This Row],[Implementation Text]]</f>
        <v>0</v>
      </c>
      <c r="G295" s="8" t="s">
        <v>64</v>
      </c>
      <c r="I295" t="s">
        <v>59</v>
      </c>
      <c r="K295" t="s">
        <v>1827</v>
      </c>
      <c r="L295" t="s">
        <v>1829</v>
      </c>
    </row>
    <row r="296" spans="1:16" x14ac:dyDescent="0.25">
      <c r="A296" t="str">
        <f>xControls!D268</f>
        <v>SI.04.02</v>
      </c>
      <c r="B296" t="str">
        <f>xControls!A268</f>
        <v>System and Information Integrity</v>
      </c>
      <c r="C296" s="5" t="str">
        <f>xControls!A268</f>
        <v>System and Information Integrity</v>
      </c>
      <c r="D296">
        <f>xControls!B268</f>
        <v>0</v>
      </c>
      <c r="E296" t="str">
        <f>xControls!C268</f>
        <v>SI-4(2)</v>
      </c>
      <c r="F296" s="8">
        <f>ControlImplementation[[#This Row],[Implementation Text]]</f>
        <v>0</v>
      </c>
      <c r="G296" s="8" t="s">
        <v>64</v>
      </c>
      <c r="I296" t="s">
        <v>59</v>
      </c>
      <c r="K296" t="s">
        <v>1827</v>
      </c>
      <c r="L296" t="s">
        <v>1829</v>
      </c>
    </row>
    <row r="297" spans="1:16" x14ac:dyDescent="0.25">
      <c r="A297" t="str">
        <f>xControls!D269</f>
        <v>SI.04.04</v>
      </c>
      <c r="B297" t="str">
        <f>xControls!A269</f>
        <v>System and Information Integrity</v>
      </c>
      <c r="C297" s="5" t="str">
        <f>xControls!A269</f>
        <v>System and Information Integrity</v>
      </c>
      <c r="D297">
        <f>xControls!B269</f>
        <v>0</v>
      </c>
      <c r="E297" t="str">
        <f>xControls!C269</f>
        <v>SI-4(4)</v>
      </c>
      <c r="F297" s="8">
        <f>ControlImplementation[[#This Row],[Implementation Text]]</f>
        <v>0</v>
      </c>
      <c r="G297" s="8" t="s">
        <v>64</v>
      </c>
      <c r="I297" t="s">
        <v>59</v>
      </c>
      <c r="K297" t="s">
        <v>1827</v>
      </c>
      <c r="L297" t="s">
        <v>1829</v>
      </c>
    </row>
    <row r="298" spans="1:16" x14ac:dyDescent="0.25">
      <c r="A298" t="str">
        <f>xControls!D270</f>
        <v>SI.04.05</v>
      </c>
      <c r="B298" t="str">
        <f>xControls!A270</f>
        <v>System and Information Integrity</v>
      </c>
      <c r="C298" s="5" t="str">
        <f>xControls!A270</f>
        <v>System and Information Integrity</v>
      </c>
      <c r="D298">
        <f>xControls!B270</f>
        <v>0</v>
      </c>
      <c r="E298" t="str">
        <f>xControls!C270</f>
        <v>SI-4(5)</v>
      </c>
      <c r="F298" s="8">
        <f>ControlImplementation[[#This Row],[Implementation Text]]</f>
        <v>0</v>
      </c>
      <c r="G298" s="8" t="s">
        <v>64</v>
      </c>
      <c r="I298" t="s">
        <v>59</v>
      </c>
      <c r="K298" t="s">
        <v>1827</v>
      </c>
      <c r="L298" t="s">
        <v>1829</v>
      </c>
    </row>
    <row r="299" spans="1:16" x14ac:dyDescent="0.25">
      <c r="A299" t="str">
        <f>xControls!D271</f>
        <v>SI.05</v>
      </c>
      <c r="B299" t="str">
        <f>xControls!A271</f>
        <v>System and Information Integrity</v>
      </c>
      <c r="C299" s="5" t="str">
        <f>xControls!A271</f>
        <v>System and Information Integrity</v>
      </c>
      <c r="D299">
        <f>xControls!B271</f>
        <v>0</v>
      </c>
      <c r="E299" t="str">
        <f>xControls!C271</f>
        <v>SI-5</v>
      </c>
      <c r="F299" s="8">
        <f>ControlImplementation[[#This Row],[Implementation Text]]</f>
        <v>0</v>
      </c>
      <c r="G299" s="8" t="s">
        <v>64</v>
      </c>
      <c r="I299" t="s">
        <v>59</v>
      </c>
      <c r="K299" t="s">
        <v>1827</v>
      </c>
      <c r="L299" t="s">
        <v>1829</v>
      </c>
    </row>
    <row r="300" spans="1:16" x14ac:dyDescent="0.25">
      <c r="A300" t="str">
        <f>xControls!D272</f>
        <v>SI.07</v>
      </c>
      <c r="B300" t="str">
        <f>xControls!A272</f>
        <v>System and Information Integrity</v>
      </c>
      <c r="C300" s="5" t="str">
        <f>xControls!A272</f>
        <v>System and Information Integrity</v>
      </c>
      <c r="D300">
        <f>xControls!B272</f>
        <v>0</v>
      </c>
      <c r="E300" t="str">
        <f>xControls!C272</f>
        <v>SI-7</v>
      </c>
      <c r="F300" s="8">
        <f>ControlImplementation[[#This Row],[Implementation Text]]</f>
        <v>0</v>
      </c>
      <c r="G300" s="8" t="s">
        <v>64</v>
      </c>
      <c r="I300" t="s">
        <v>59</v>
      </c>
      <c r="K300" t="s">
        <v>1827</v>
      </c>
      <c r="L300" t="s">
        <v>1829</v>
      </c>
    </row>
    <row r="301" spans="1:16" x14ac:dyDescent="0.25">
      <c r="A301" t="str">
        <f>xControls!D273</f>
        <v>SI.07.01</v>
      </c>
      <c r="B301" t="str">
        <f>xControls!A273</f>
        <v>System and Information Integrity</v>
      </c>
      <c r="C301" s="5" t="str">
        <f>xControls!A273</f>
        <v>System and Information Integrity</v>
      </c>
      <c r="D301">
        <f>xControls!B273</f>
        <v>0</v>
      </c>
      <c r="E301" t="str">
        <f>xControls!C273</f>
        <v>SI-7(1)</v>
      </c>
      <c r="F301" s="8">
        <f>ControlImplementation[[#This Row],[Implementation Text]]</f>
        <v>0</v>
      </c>
      <c r="G301" s="8" t="s">
        <v>64</v>
      </c>
      <c r="I301" t="s">
        <v>59</v>
      </c>
      <c r="K301" t="s">
        <v>1827</v>
      </c>
      <c r="L301" t="s">
        <v>1829</v>
      </c>
    </row>
    <row r="302" spans="1:16" x14ac:dyDescent="0.25">
      <c r="A302" t="str">
        <f>xControls!D274</f>
        <v>SI.07.07</v>
      </c>
      <c r="B302" t="str">
        <f>xControls!A274</f>
        <v>System and Information Integrity</v>
      </c>
      <c r="C302" s="5" t="str">
        <f>xControls!A274</f>
        <v>System and Information Integrity</v>
      </c>
      <c r="D302">
        <f>xControls!B274</f>
        <v>0</v>
      </c>
      <c r="E302" t="str">
        <f>xControls!C274</f>
        <v>SI-7(7)</v>
      </c>
      <c r="F302" s="8">
        <f>ControlImplementation[[#This Row],[Implementation Text]]</f>
        <v>0</v>
      </c>
      <c r="G302" s="8" t="s">
        <v>64</v>
      </c>
      <c r="I302" t="s">
        <v>59</v>
      </c>
      <c r="K302" t="s">
        <v>1827</v>
      </c>
      <c r="L302" t="s">
        <v>1829</v>
      </c>
    </row>
    <row r="303" spans="1:16" x14ac:dyDescent="0.25">
      <c r="A303" t="str">
        <f>xControls!D275</f>
        <v>SI.08</v>
      </c>
      <c r="B303" t="str">
        <f>xControls!A275</f>
        <v>System and Information Integrity</v>
      </c>
      <c r="C303" s="5" t="str">
        <f>xControls!A275</f>
        <v>System and Information Integrity</v>
      </c>
      <c r="D303">
        <f>xControls!B275</f>
        <v>0</v>
      </c>
      <c r="E303" t="str">
        <f>xControls!C275</f>
        <v>SI-8</v>
      </c>
      <c r="F303" s="8">
        <f>ControlImplementation[[#This Row],[Implementation Text]]</f>
        <v>0</v>
      </c>
      <c r="G303" s="8" t="s">
        <v>64</v>
      </c>
      <c r="I303" t="s">
        <v>59</v>
      </c>
      <c r="K303" t="s">
        <v>1827</v>
      </c>
      <c r="L303" t="s">
        <v>1829</v>
      </c>
    </row>
    <row r="304" spans="1:16" x14ac:dyDescent="0.25">
      <c r="A304" t="str">
        <f>xControls!D276</f>
        <v>SI.08.02</v>
      </c>
      <c r="B304" t="str">
        <f>xControls!A276</f>
        <v>System and Information Integrity</v>
      </c>
      <c r="C304" s="5" t="str">
        <f>xControls!A276</f>
        <v>System and Information Integrity</v>
      </c>
      <c r="D304">
        <f>xControls!B276</f>
        <v>0</v>
      </c>
      <c r="E304" t="str">
        <f>xControls!C276</f>
        <v>SI-8(2)</v>
      </c>
      <c r="F304" s="8">
        <f>ControlImplementation[[#This Row],[Implementation Text]]</f>
        <v>0</v>
      </c>
      <c r="G304" s="8" t="s">
        <v>64</v>
      </c>
      <c r="I304" t="s">
        <v>59</v>
      </c>
      <c r="K304" t="s">
        <v>1827</v>
      </c>
      <c r="L304" t="s">
        <v>1829</v>
      </c>
    </row>
    <row r="305" spans="1:16" x14ac:dyDescent="0.25">
      <c r="A305" t="str">
        <f>xControls!D260</f>
        <v>SI.10</v>
      </c>
      <c r="B305" t="str">
        <f>xControls!A260</f>
        <v>System and Information Integrity</v>
      </c>
      <c r="C305" s="5" t="str">
        <f>xControls!A260</f>
        <v>System and Information Integrity</v>
      </c>
      <c r="D305">
        <f>xControls!B260</f>
        <v>0</v>
      </c>
      <c r="E305" t="str">
        <f>xControls!C260</f>
        <v>SI-10</v>
      </c>
      <c r="F305" s="8">
        <f>ControlImplementation[[#This Row],[Implementation Text]]</f>
        <v>0</v>
      </c>
      <c r="G305" s="8" t="s">
        <v>64</v>
      </c>
      <c r="I305" t="s">
        <v>59</v>
      </c>
      <c r="K305" t="s">
        <v>1827</v>
      </c>
      <c r="L305" t="s">
        <v>1829</v>
      </c>
    </row>
    <row r="306" spans="1:16" x14ac:dyDescent="0.25">
      <c r="A306" t="str">
        <f>xControls!D261</f>
        <v>SI.11</v>
      </c>
      <c r="B306" t="str">
        <f>xControls!A261</f>
        <v>System and Information Integrity</v>
      </c>
      <c r="C306" s="5" t="str">
        <f>xControls!A261</f>
        <v>System and Information Integrity</v>
      </c>
      <c r="D306">
        <f>xControls!B261</f>
        <v>0</v>
      </c>
      <c r="E306" t="str">
        <f>xControls!C261</f>
        <v>SI-11</v>
      </c>
      <c r="F306" s="8">
        <f>ControlImplementation[[#This Row],[Implementation Text]]</f>
        <v>0</v>
      </c>
      <c r="G306" s="8" t="s">
        <v>64</v>
      </c>
      <c r="I306" t="s">
        <v>59</v>
      </c>
      <c r="K306" t="s">
        <v>1827</v>
      </c>
      <c r="L306" t="s">
        <v>1829</v>
      </c>
    </row>
    <row r="307" spans="1:16" x14ac:dyDescent="0.25">
      <c r="A307" t="str">
        <f>xControls!D262</f>
        <v>SI.12</v>
      </c>
      <c r="B307" t="str">
        <f>xControls!A262</f>
        <v>System and Information Integrity</v>
      </c>
      <c r="C307" s="5" t="str">
        <f>xControls!A262</f>
        <v>System and Information Integrity</v>
      </c>
      <c r="D307">
        <f>xControls!B262</f>
        <v>0</v>
      </c>
      <c r="E307" t="str">
        <f>xControls!C262</f>
        <v>SI-12</v>
      </c>
      <c r="F307" s="8">
        <f>ControlImplementation[[#This Row],[Implementation Text]]</f>
        <v>0</v>
      </c>
      <c r="G307" s="8" t="s">
        <v>64</v>
      </c>
      <c r="I307" t="s">
        <v>59</v>
      </c>
      <c r="K307" t="s">
        <v>1827</v>
      </c>
      <c r="L307" t="s">
        <v>1829</v>
      </c>
    </row>
    <row r="308" spans="1:16" x14ac:dyDescent="0.25">
      <c r="A308" t="str">
        <f>xControls!D263</f>
        <v>SI.16</v>
      </c>
      <c r="B308" t="str">
        <f>xControls!A263</f>
        <v>System and Information Integrity</v>
      </c>
      <c r="C308" s="5" t="str">
        <f>xControls!A263</f>
        <v>System and Information Integrity</v>
      </c>
      <c r="D308">
        <f>xControls!B263</f>
        <v>0</v>
      </c>
      <c r="E308" t="str">
        <f>xControls!C263</f>
        <v>SI-16</v>
      </c>
      <c r="F308" s="8">
        <f>ControlImplementation[[#This Row],[Implementation Text]]</f>
        <v>0</v>
      </c>
      <c r="G308" s="8" t="s">
        <v>64</v>
      </c>
      <c r="I308" t="s">
        <v>59</v>
      </c>
      <c r="K308" t="s">
        <v>1827</v>
      </c>
      <c r="L308" t="s">
        <v>1829</v>
      </c>
    </row>
    <row r="309" spans="1:16" x14ac:dyDescent="0.25">
      <c r="A309" s="7" t="s">
        <v>1823</v>
      </c>
      <c r="B309" s="7"/>
      <c r="C309" s="33"/>
      <c r="D309" s="7"/>
      <c r="E309" s="7"/>
      <c r="F309" s="34"/>
      <c r="G309" s="34"/>
      <c r="H309" s="7"/>
      <c r="I309" s="7"/>
      <c r="J309" s="7"/>
      <c r="K309" s="7"/>
      <c r="L309" s="7"/>
      <c r="M309" s="7"/>
      <c r="N309" s="7"/>
      <c r="O309" s="7"/>
      <c r="P309" s="7"/>
    </row>
    <row r="310" spans="1:16" x14ac:dyDescent="0.25">
      <c r="A310" t="str">
        <f>xControls!D277</f>
        <v>SR.01</v>
      </c>
      <c r="B310" t="str">
        <f>xControls!A277</f>
        <v>Supply Chain Risk Management</v>
      </c>
      <c r="C310" s="5" t="str">
        <f>xControls!A277</f>
        <v>Supply Chain Risk Management</v>
      </c>
      <c r="D310">
        <f>xControls!B277</f>
        <v>0</v>
      </c>
      <c r="E310" t="str">
        <f>xControls!C277</f>
        <v>SR-1</v>
      </c>
      <c r="F310" s="8">
        <f>ControlImplementation[[#This Row],[Implementation Text]]</f>
        <v>0</v>
      </c>
      <c r="G310" s="8" t="s">
        <v>64</v>
      </c>
      <c r="I310" t="s">
        <v>59</v>
      </c>
      <c r="K310" t="s">
        <v>1827</v>
      </c>
      <c r="L310" t="s">
        <v>1829</v>
      </c>
    </row>
    <row r="311" spans="1:16" x14ac:dyDescent="0.25">
      <c r="A311" t="str">
        <f>xControls!D283</f>
        <v>SR.02</v>
      </c>
      <c r="B311" t="str">
        <f>xControls!A283</f>
        <v>Supply Chain Risk Management</v>
      </c>
      <c r="C311" s="5" t="str">
        <f>xControls!A283</f>
        <v>Supply Chain Risk Management</v>
      </c>
      <c r="D311">
        <f>xControls!B283</f>
        <v>0</v>
      </c>
      <c r="E311" t="str">
        <f>xControls!C283</f>
        <v>SR-2</v>
      </c>
      <c r="F311" s="8">
        <f>ControlImplementation[[#This Row],[Implementation Text]]</f>
        <v>0</v>
      </c>
      <c r="G311" s="8" t="s">
        <v>64</v>
      </c>
      <c r="I311" t="s">
        <v>59</v>
      </c>
      <c r="K311" t="s">
        <v>1827</v>
      </c>
      <c r="L311" t="s">
        <v>1829</v>
      </c>
    </row>
    <row r="312" spans="1:16" x14ac:dyDescent="0.25">
      <c r="A312" t="str">
        <f>xControls!D284</f>
        <v>SR.02.01</v>
      </c>
      <c r="B312" t="str">
        <f>xControls!A284</f>
        <v>Supply Chain Risk Management</v>
      </c>
      <c r="C312" s="5" t="str">
        <f>xControls!A284</f>
        <v>Supply Chain Risk Management</v>
      </c>
      <c r="D312">
        <f>xControls!B284</f>
        <v>0</v>
      </c>
      <c r="E312" t="str">
        <f>xControls!C284</f>
        <v>SR-2(1)</v>
      </c>
      <c r="F312" s="8">
        <f>ControlImplementation[[#This Row],[Implementation Text]]</f>
        <v>0</v>
      </c>
      <c r="G312" s="8" t="s">
        <v>64</v>
      </c>
      <c r="I312" t="s">
        <v>59</v>
      </c>
      <c r="K312" t="s">
        <v>1827</v>
      </c>
      <c r="L312" t="s">
        <v>1829</v>
      </c>
    </row>
    <row r="313" spans="1:16" x14ac:dyDescent="0.25">
      <c r="A313" t="str">
        <f>xControls!D285</f>
        <v>SR.03</v>
      </c>
      <c r="B313" t="str">
        <f>xControls!A285</f>
        <v>Supply Chain Risk Management</v>
      </c>
      <c r="C313" s="5" t="str">
        <f>xControls!A285</f>
        <v>Supply Chain Risk Management</v>
      </c>
      <c r="D313">
        <f>xControls!B285</f>
        <v>0</v>
      </c>
      <c r="E313" t="str">
        <f>xControls!C285</f>
        <v>SR-3</v>
      </c>
      <c r="F313" s="8">
        <f>ControlImplementation[[#This Row],[Implementation Text]]</f>
        <v>0</v>
      </c>
      <c r="G313" s="8" t="s">
        <v>64</v>
      </c>
      <c r="I313" t="s">
        <v>59</v>
      </c>
      <c r="K313" t="s">
        <v>1827</v>
      </c>
      <c r="L313" t="s">
        <v>1829</v>
      </c>
    </row>
    <row r="314" spans="1:16" x14ac:dyDescent="0.25">
      <c r="A314" t="str">
        <f>xControls!D286</f>
        <v>SR.05</v>
      </c>
      <c r="B314" t="str">
        <f>xControls!A286</f>
        <v>Supply Chain Risk Management</v>
      </c>
      <c r="C314" s="5" t="str">
        <f>xControls!A286</f>
        <v>Supply Chain Risk Management</v>
      </c>
      <c r="D314">
        <f>xControls!B286</f>
        <v>0</v>
      </c>
      <c r="E314" t="str">
        <f>xControls!C286</f>
        <v>SR-5</v>
      </c>
      <c r="F314" s="8">
        <f>ControlImplementation[[#This Row],[Implementation Text]]</f>
        <v>0</v>
      </c>
      <c r="G314" s="8" t="s">
        <v>64</v>
      </c>
      <c r="I314" t="s">
        <v>59</v>
      </c>
      <c r="K314" t="s">
        <v>1827</v>
      </c>
      <c r="L314" t="s">
        <v>1829</v>
      </c>
    </row>
    <row r="315" spans="1:16" x14ac:dyDescent="0.25">
      <c r="A315" t="str">
        <f>xControls!D287</f>
        <v>SR.06</v>
      </c>
      <c r="B315" t="str">
        <f>xControls!A287</f>
        <v>Supply Chain Risk Management</v>
      </c>
      <c r="C315" s="5" t="str">
        <f>xControls!A287</f>
        <v>Supply Chain Risk Management</v>
      </c>
      <c r="D315">
        <f>xControls!B287</f>
        <v>0</v>
      </c>
      <c r="E315" t="str">
        <f>xControls!C287</f>
        <v>SR-6</v>
      </c>
      <c r="F315" s="8">
        <f>ControlImplementation[[#This Row],[Implementation Text]]</f>
        <v>0</v>
      </c>
      <c r="G315" s="8" t="s">
        <v>64</v>
      </c>
      <c r="I315" t="s">
        <v>59</v>
      </c>
      <c r="K315" t="s">
        <v>1827</v>
      </c>
      <c r="L315" t="s">
        <v>1829</v>
      </c>
    </row>
    <row r="316" spans="1:16" x14ac:dyDescent="0.25">
      <c r="A316" t="str">
        <f>xControls!D288</f>
        <v>SR.08</v>
      </c>
      <c r="B316" t="str">
        <f>xControls!A288</f>
        <v>Supply Chain Risk Management</v>
      </c>
      <c r="C316" s="5" t="str">
        <f>xControls!A288</f>
        <v>Supply Chain Risk Management</v>
      </c>
      <c r="D316">
        <f>xControls!B288</f>
        <v>0</v>
      </c>
      <c r="E316" t="str">
        <f>xControls!C288</f>
        <v>SR-8</v>
      </c>
      <c r="F316" s="8">
        <f>ControlImplementation[[#This Row],[Implementation Text]]</f>
        <v>0</v>
      </c>
      <c r="G316" s="8" t="s">
        <v>64</v>
      </c>
      <c r="I316" t="s">
        <v>59</v>
      </c>
      <c r="K316" t="s">
        <v>1827</v>
      </c>
      <c r="L316" t="s">
        <v>1829</v>
      </c>
    </row>
    <row r="317" spans="1:16" x14ac:dyDescent="0.25">
      <c r="A317" t="str">
        <f>xControls!D278</f>
        <v>SR.10</v>
      </c>
      <c r="B317" t="str">
        <f>xControls!A278</f>
        <v>Supply Chain Risk Management</v>
      </c>
      <c r="C317" s="5" t="str">
        <f>xControls!A278</f>
        <v>Supply Chain Risk Management</v>
      </c>
      <c r="D317">
        <f>xControls!B278</f>
        <v>0</v>
      </c>
      <c r="E317" t="str">
        <f>xControls!C278</f>
        <v>SR-10</v>
      </c>
      <c r="F317" s="8">
        <f>ControlImplementation[[#This Row],[Implementation Text]]</f>
        <v>0</v>
      </c>
      <c r="G317" s="8" t="s">
        <v>64</v>
      </c>
      <c r="I317" t="s">
        <v>59</v>
      </c>
      <c r="K317" t="s">
        <v>1827</v>
      </c>
      <c r="L317" t="s">
        <v>1829</v>
      </c>
    </row>
    <row r="318" spans="1:16" x14ac:dyDescent="0.25">
      <c r="A318" t="str">
        <f>xControls!D279</f>
        <v>SR.11</v>
      </c>
      <c r="B318" t="str">
        <f>xControls!A279</f>
        <v>Supply Chain Risk Management</v>
      </c>
      <c r="C318" s="5" t="str">
        <f>xControls!A279</f>
        <v>Supply Chain Risk Management</v>
      </c>
      <c r="D318">
        <f>xControls!B279</f>
        <v>0</v>
      </c>
      <c r="E318" t="str">
        <f>xControls!C279</f>
        <v>SR-11</v>
      </c>
      <c r="F318" s="8">
        <f>ControlImplementation[[#This Row],[Implementation Text]]</f>
        <v>0</v>
      </c>
      <c r="G318" s="8" t="s">
        <v>64</v>
      </c>
      <c r="I318" t="s">
        <v>59</v>
      </c>
      <c r="K318" t="s">
        <v>1827</v>
      </c>
      <c r="L318" t="s">
        <v>1829</v>
      </c>
    </row>
    <row r="319" spans="1:16" x14ac:dyDescent="0.25">
      <c r="A319" t="str">
        <f>xControls!D280</f>
        <v>SR.11.01</v>
      </c>
      <c r="B319" t="str">
        <f>xControls!A280</f>
        <v>Supply Chain Risk Management</v>
      </c>
      <c r="C319" s="5" t="str">
        <f>xControls!A280</f>
        <v>Supply Chain Risk Management</v>
      </c>
      <c r="D319">
        <f>xControls!B280</f>
        <v>0</v>
      </c>
      <c r="E319" t="str">
        <f>xControls!C280</f>
        <v>SR-11(1)</v>
      </c>
      <c r="F319" s="8">
        <f>ControlImplementation[[#This Row],[Implementation Text]]</f>
        <v>0</v>
      </c>
      <c r="G319" s="8" t="s">
        <v>64</v>
      </c>
      <c r="I319" t="s">
        <v>59</v>
      </c>
      <c r="K319" t="s">
        <v>1827</v>
      </c>
      <c r="L319" t="s">
        <v>1829</v>
      </c>
    </row>
    <row r="320" spans="1:16" x14ac:dyDescent="0.25">
      <c r="A320" t="str">
        <f>xControls!D281</f>
        <v>SR.11.02</v>
      </c>
      <c r="B320" t="str">
        <f>xControls!A281</f>
        <v>Supply Chain Risk Management</v>
      </c>
      <c r="C320" s="5" t="str">
        <f>xControls!A281</f>
        <v>Supply Chain Risk Management</v>
      </c>
      <c r="D320">
        <f>xControls!B281</f>
        <v>0</v>
      </c>
      <c r="E320" t="str">
        <f>xControls!C281</f>
        <v>SR-11(2)</v>
      </c>
      <c r="F320" s="8">
        <f>ControlImplementation[[#This Row],[Implementation Text]]</f>
        <v>0</v>
      </c>
      <c r="G320" s="8" t="s">
        <v>64</v>
      </c>
      <c r="I320" t="s">
        <v>59</v>
      </c>
      <c r="K320" t="s">
        <v>1827</v>
      </c>
      <c r="L320" t="s">
        <v>1829</v>
      </c>
    </row>
    <row r="321" spans="1:16" x14ac:dyDescent="0.25">
      <c r="A321" t="str">
        <f>xControls!D282</f>
        <v>SR.12</v>
      </c>
      <c r="B321" t="str">
        <f>xControls!A282</f>
        <v>Supply Chain Risk Management</v>
      </c>
      <c r="C321" s="5" t="str">
        <f>xControls!A282</f>
        <v>Supply Chain Risk Management</v>
      </c>
      <c r="D321">
        <f>xControls!B282</f>
        <v>0</v>
      </c>
      <c r="E321" t="str">
        <f>xControls!C282</f>
        <v>SR-12</v>
      </c>
      <c r="F321" s="8">
        <f>ControlImplementation[[#This Row],[Implementation Text]]</f>
        <v>0</v>
      </c>
      <c r="G321" s="8" t="s">
        <v>64</v>
      </c>
      <c r="I321" t="s">
        <v>59</v>
      </c>
      <c r="K321" t="s">
        <v>1827</v>
      </c>
      <c r="L321" t="s">
        <v>1829</v>
      </c>
    </row>
    <row r="322" spans="1:16" x14ac:dyDescent="0.25">
      <c r="A322" s="7" t="s">
        <v>1821</v>
      </c>
      <c r="B322" s="7"/>
      <c r="C322" s="33"/>
      <c r="D322" s="7"/>
      <c r="E322" s="7"/>
      <c r="F322" s="34"/>
      <c r="G322" s="34"/>
      <c r="H322" s="7"/>
      <c r="I322" s="7"/>
      <c r="J322" s="7"/>
      <c r="K322" s="7"/>
      <c r="L322" s="7"/>
      <c r="M322" s="7"/>
      <c r="N322" s="7"/>
      <c r="O322" s="7"/>
      <c r="P322" s="7"/>
    </row>
  </sheetData>
  <mergeCells count="13">
    <mergeCell ref="C1:O1"/>
    <mergeCell ref="C10:D10"/>
    <mergeCell ref="C11:D11"/>
    <mergeCell ref="C3:P3"/>
    <mergeCell ref="C4:P8"/>
    <mergeCell ref="E10:P10"/>
    <mergeCell ref="E11:P11"/>
    <mergeCell ref="E12:P12"/>
    <mergeCell ref="E13:P13"/>
    <mergeCell ref="E14:P14"/>
    <mergeCell ref="C12:D12"/>
    <mergeCell ref="C13:D13"/>
    <mergeCell ref="C14:D14"/>
  </mergeCells>
  <dataValidations count="1">
    <dataValidation type="list" allowBlank="1" showInputMessage="1" showErrorMessage="1" sqref="J18:J322 H18:H322 L18:N322" xr:uid="{FBD43E48-BAD8-4398-B331-85612B5ECB9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C2" sqref="C2"/>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63" t="str">
        <f>CONCATENATE("NIST 800-53r5 Moderate Baseline POA&amp;M: ",E11," for ", E10)</f>
        <v>NIST 800-53r5 Moderate Baseline POA&amp;M: 0 for 0</v>
      </c>
      <c r="D1" s="64"/>
      <c r="E1" s="64"/>
      <c r="F1" s="64"/>
      <c r="G1" s="64"/>
      <c r="H1" s="64"/>
      <c r="I1" s="64"/>
      <c r="J1" s="64"/>
      <c r="K1" s="64"/>
      <c r="L1" s="64"/>
    </row>
    <row r="3" spans="3:12" x14ac:dyDescent="0.25">
      <c r="C3" s="62" t="s">
        <v>20</v>
      </c>
      <c r="D3" s="55"/>
      <c r="E3" s="55"/>
      <c r="F3" s="55"/>
      <c r="G3" s="55"/>
      <c r="H3" s="55"/>
      <c r="I3" s="55"/>
      <c r="J3" s="55"/>
      <c r="K3" s="55"/>
      <c r="L3" s="55"/>
    </row>
    <row r="4" spans="3:12" ht="15" customHeight="1" x14ac:dyDescent="0.25">
      <c r="C4" s="73" t="s">
        <v>90</v>
      </c>
      <c r="D4" s="73"/>
      <c r="E4" s="73"/>
      <c r="F4" s="73"/>
      <c r="G4" s="73"/>
      <c r="H4" s="73"/>
      <c r="I4" s="73"/>
      <c r="J4" s="73"/>
      <c r="K4" s="73"/>
      <c r="L4" s="73"/>
    </row>
    <row r="5" spans="3:12" x14ac:dyDescent="0.25">
      <c r="C5" s="73"/>
      <c r="D5" s="73"/>
      <c r="E5" s="73"/>
      <c r="F5" s="73"/>
      <c r="G5" s="73"/>
      <c r="H5" s="73"/>
      <c r="I5" s="73"/>
      <c r="J5" s="73"/>
      <c r="K5" s="73"/>
      <c r="L5" s="73"/>
    </row>
    <row r="6" spans="3:12" x14ac:dyDescent="0.25">
      <c r="C6" s="73"/>
      <c r="D6" s="73"/>
      <c r="E6" s="73"/>
      <c r="F6" s="73"/>
      <c r="G6" s="73"/>
      <c r="H6" s="73"/>
      <c r="I6" s="73"/>
      <c r="J6" s="73"/>
      <c r="K6" s="73"/>
      <c r="L6" s="73"/>
    </row>
    <row r="7" spans="3:12" x14ac:dyDescent="0.25">
      <c r="C7" s="73"/>
      <c r="D7" s="73"/>
      <c r="E7" s="73"/>
      <c r="F7" s="73"/>
      <c r="G7" s="73"/>
      <c r="H7" s="73"/>
      <c r="I7" s="73"/>
      <c r="J7" s="73"/>
      <c r="K7" s="73"/>
      <c r="L7" s="73"/>
    </row>
    <row r="8" spans="3:12" x14ac:dyDescent="0.25">
      <c r="C8" s="73"/>
      <c r="D8" s="73"/>
      <c r="E8" s="73"/>
      <c r="F8" s="73"/>
      <c r="G8" s="73"/>
      <c r="H8" s="73"/>
      <c r="I8" s="73"/>
      <c r="J8" s="73"/>
      <c r="K8" s="73"/>
      <c r="L8" s="73"/>
    </row>
    <row r="10" spans="3:12" x14ac:dyDescent="0.25">
      <c r="C10" s="65" t="s">
        <v>33</v>
      </c>
      <c r="D10" s="66"/>
      <c r="E10" s="70">
        <f>'Control Worksheet'!E10</f>
        <v>0</v>
      </c>
      <c r="F10" s="71"/>
      <c r="G10" s="71"/>
      <c r="H10" s="71"/>
      <c r="I10" s="71"/>
      <c r="J10" s="71"/>
      <c r="K10" s="71"/>
      <c r="L10" s="71"/>
    </row>
    <row r="11" spans="3:12" x14ac:dyDescent="0.25">
      <c r="C11" s="56" t="s">
        <v>29</v>
      </c>
      <c r="D11" s="57"/>
      <c r="E11" s="70">
        <f>'Control Worksheet'!E11</f>
        <v>0</v>
      </c>
      <c r="F11" s="71"/>
      <c r="G11" s="71"/>
      <c r="H11" s="71"/>
      <c r="I11" s="71"/>
      <c r="J11" s="71"/>
      <c r="K11" s="71"/>
      <c r="L11" s="71"/>
    </row>
    <row r="12" spans="3:12" x14ac:dyDescent="0.25">
      <c r="C12" s="56" t="s">
        <v>31</v>
      </c>
      <c r="D12" s="57"/>
      <c r="E12" s="70">
        <f>'Control Worksheet'!E12</f>
        <v>0</v>
      </c>
      <c r="F12" s="71"/>
      <c r="G12" s="71"/>
      <c r="H12" s="71"/>
      <c r="I12" s="71"/>
      <c r="J12" s="71"/>
      <c r="K12" s="71"/>
      <c r="L12" s="71"/>
    </row>
    <row r="13" spans="3:12" x14ac:dyDescent="0.25">
      <c r="C13" s="56" t="s">
        <v>30</v>
      </c>
      <c r="D13" s="57"/>
      <c r="E13" s="70">
        <f>'Control Worksheet'!E13</f>
        <v>0</v>
      </c>
      <c r="F13" s="71"/>
      <c r="G13" s="71"/>
      <c r="H13" s="71"/>
      <c r="I13" s="71"/>
      <c r="J13" s="71"/>
      <c r="K13" s="71"/>
      <c r="L13" s="71"/>
    </row>
    <row r="14" spans="3:12" x14ac:dyDescent="0.25">
      <c r="C14" s="58" t="s">
        <v>32</v>
      </c>
      <c r="D14" s="59"/>
      <c r="E14" s="70">
        <f>'Control Worksheet'!E14</f>
        <v>0</v>
      </c>
      <c r="F14" s="71"/>
      <c r="G14" s="71"/>
      <c r="H14" s="71"/>
      <c r="I14" s="71"/>
      <c r="J14" s="71"/>
      <c r="K14" s="71"/>
      <c r="L14" s="71"/>
    </row>
    <row r="17" spans="3:12" x14ac:dyDescent="0.25">
      <c r="C17" s="25" t="s">
        <v>39</v>
      </c>
      <c r="D17" s="25" t="s">
        <v>91</v>
      </c>
      <c r="E17" s="25" t="s">
        <v>92</v>
      </c>
      <c r="F17" s="25" t="s">
        <v>93</v>
      </c>
      <c r="G17" s="25" t="s">
        <v>94</v>
      </c>
      <c r="H17" s="25" t="s">
        <v>95</v>
      </c>
      <c r="I17" s="25" t="s">
        <v>96</v>
      </c>
      <c r="J17" s="25" t="s">
        <v>97</v>
      </c>
      <c r="K17" s="25" t="s">
        <v>98</v>
      </c>
      <c r="L17" s="25" t="s">
        <v>99</v>
      </c>
    </row>
    <row r="18" spans="3:12" x14ac:dyDescent="0.25">
      <c r="I18" s="26"/>
      <c r="K18" s="26"/>
    </row>
    <row r="19" spans="3:12" x14ac:dyDescent="0.25">
      <c r="K19" s="26"/>
    </row>
    <row r="20" spans="3:12" x14ac:dyDescent="0.25">
      <c r="K20" s="26"/>
    </row>
    <row r="21" spans="3:12" x14ac:dyDescent="0.25">
      <c r="K21" s="26"/>
    </row>
    <row r="22" spans="3:12" x14ac:dyDescent="0.25">
      <c r="K22" s="26"/>
    </row>
    <row r="23" spans="3:12" x14ac:dyDescent="0.25">
      <c r="K23" s="26"/>
    </row>
  </sheetData>
  <mergeCells count="13">
    <mergeCell ref="C11:D11"/>
    <mergeCell ref="E11:L11"/>
    <mergeCell ref="C1:L1"/>
    <mergeCell ref="C3:L3"/>
    <mergeCell ref="C4:L8"/>
    <mergeCell ref="C10:D10"/>
    <mergeCell ref="E10:L10"/>
    <mergeCell ref="C12:D12"/>
    <mergeCell ref="E12:L12"/>
    <mergeCell ref="C13:D13"/>
    <mergeCell ref="E13:L13"/>
    <mergeCell ref="C14:D14"/>
    <mergeCell ref="E14:L14"/>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CECC82C-DC01-4B88-93B0-1EA9E9C3B54F}">
          <x14:formula1>
            <xm:f>xControls!$C$2:$C$30</xm:f>
          </x14:formula1>
          <xm:sqref>E19:E32</xm:sqref>
        </x14:dataValidation>
        <x14:dataValidation type="list" allowBlank="1" showInputMessage="1" showErrorMessage="1" xr:uid="{DD48D1DD-ED91-4483-9942-5D58CAFBEA05}">
          <x14:formula1>
            <xm:f>xControls!$C$2:$C$288</xm:f>
          </x14:formula1>
          <xm:sqref>E18</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A2" sqref="A2"/>
    </sheetView>
  </sheetViews>
  <sheetFormatPr defaultRowHeight="15" x14ac:dyDescent="0.25"/>
  <cols>
    <col min="1" max="1" width="22.140625" customWidth="1"/>
    <col min="3" max="3" width="10.7109375" customWidth="1"/>
  </cols>
  <sheetData>
    <row r="1" spans="1:4" x14ac:dyDescent="0.25">
      <c r="A1" t="s">
        <v>60</v>
      </c>
    </row>
    <row r="2" spans="1:4" x14ac:dyDescent="0.25">
      <c r="A2" t="s">
        <v>61</v>
      </c>
    </row>
    <row r="3" spans="1:4" x14ac:dyDescent="0.25">
      <c r="A3" t="s">
        <v>62</v>
      </c>
    </row>
    <row r="4" spans="1:4" x14ac:dyDescent="0.25">
      <c r="A4" t="s">
        <v>63</v>
      </c>
    </row>
    <row r="7" spans="1:4" x14ac:dyDescent="0.25">
      <c r="A7" s="64" t="s">
        <v>79</v>
      </c>
      <c r="B7" s="64"/>
      <c r="C7" s="64"/>
      <c r="D7" s="64"/>
    </row>
    <row r="8" spans="1:4" x14ac:dyDescent="0.25">
      <c r="A8" t="s">
        <v>80</v>
      </c>
      <c r="B8" s="4" t="s">
        <v>76</v>
      </c>
      <c r="C8" s="4" t="s">
        <v>77</v>
      </c>
      <c r="D8" s="4" t="s">
        <v>78</v>
      </c>
    </row>
    <row r="9" spans="1:4" x14ac:dyDescent="0.25">
      <c r="A9" t="s">
        <v>73</v>
      </c>
    </row>
    <row r="10" spans="1:4" x14ac:dyDescent="0.25">
      <c r="A10" t="s">
        <v>74</v>
      </c>
    </row>
    <row r="11" spans="1:4" x14ac:dyDescent="0.25">
      <c r="A11" t="s">
        <v>75</v>
      </c>
    </row>
    <row r="12" spans="1:4" x14ac:dyDescent="0.25">
      <c r="A12" t="s">
        <v>89</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288"/>
  <sheetViews>
    <sheetView workbookViewId="0">
      <selection activeCell="D2" sqref="D2:D288"/>
    </sheetView>
  </sheetViews>
  <sheetFormatPr defaultRowHeight="15" x14ac:dyDescent="0.25"/>
  <cols>
    <col min="1" max="1" width="19.28515625"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C2" t="s">
        <v>126</v>
      </c>
      <c r="D2" t="str">
        <f>CONCATENATE(LEFT(C2,2),".",TEXT(_xlfn.TEXTBEFORE(RIGHT(C2,LEN(C2)-3),"(",,,1,RIGHT(C2,LEN(C2)-3)),"00"),IF(ISERROR(TEXT(LEFT(_xlfn.TEXTAFTER(C2,"(",,,1),LEN(_xlfn.TEXTAFTER(C2,"(",,,1))-1),"00")),"",CONCATENATE(".",TEXT(LEFT(_xlfn.TEXTAFTER(C2,"(",,,1),LEN(_xlfn.TEXTAFTER(C2,"(",,,1))-1),"00"))))</f>
        <v>AC.01</v>
      </c>
      <c r="E2" t="s">
        <v>127</v>
      </c>
      <c r="F2" t="s">
        <v>128</v>
      </c>
    </row>
    <row r="3" spans="1:6" x14ac:dyDescent="0.25">
      <c r="A3" t="s">
        <v>7</v>
      </c>
      <c r="C3" t="s">
        <v>191</v>
      </c>
      <c r="D3" t="str">
        <f t="shared" ref="D3:D66" si="0">CONCATENATE(LEFT(C3,2),".",TEXT(_xlfn.TEXTBEFORE(RIGHT(C3,LEN(C3)-3),"(",,,1,RIGHT(C3,LEN(C3)-3)),"00"),IF(ISERROR(TEXT(LEFT(_xlfn.TEXTAFTER(C3,"(",,,1),LEN(_xlfn.TEXTAFTER(C3,"(",,,1))-1),"00")),"",CONCATENATE(".",TEXT(LEFT(_xlfn.TEXTAFTER(C3,"(",,,1),LEN(_xlfn.TEXTAFTER(C3,"(",,,1))-1),"00"))))</f>
        <v>AC.11</v>
      </c>
      <c r="E3" t="s">
        <v>192</v>
      </c>
      <c r="F3" t="s">
        <v>193</v>
      </c>
    </row>
    <row r="4" spans="1:6" x14ac:dyDescent="0.25">
      <c r="A4" t="s">
        <v>7</v>
      </c>
      <c r="C4" t="s">
        <v>194</v>
      </c>
      <c r="D4" t="str">
        <f t="shared" si="0"/>
        <v>AC.11.01</v>
      </c>
      <c r="E4" t="s">
        <v>195</v>
      </c>
      <c r="F4" t="s">
        <v>196</v>
      </c>
    </row>
    <row r="5" spans="1:6" x14ac:dyDescent="0.25">
      <c r="A5" t="s">
        <v>7</v>
      </c>
      <c r="C5" t="s">
        <v>197</v>
      </c>
      <c r="D5" t="str">
        <f t="shared" si="0"/>
        <v>AC.12</v>
      </c>
      <c r="E5" t="s">
        <v>198</v>
      </c>
      <c r="F5" t="s">
        <v>199</v>
      </c>
    </row>
    <row r="6" spans="1:6" x14ac:dyDescent="0.25">
      <c r="A6" t="s">
        <v>7</v>
      </c>
      <c r="C6" t="s">
        <v>200</v>
      </c>
      <c r="D6" t="str">
        <f t="shared" si="0"/>
        <v>AC.14</v>
      </c>
      <c r="E6" t="s">
        <v>201</v>
      </c>
      <c r="F6" t="s">
        <v>202</v>
      </c>
    </row>
    <row r="7" spans="1:6" x14ac:dyDescent="0.25">
      <c r="A7" t="s">
        <v>7</v>
      </c>
      <c r="C7" t="s">
        <v>203</v>
      </c>
      <c r="D7" t="str">
        <f t="shared" si="0"/>
        <v>AC.17</v>
      </c>
      <c r="E7" t="s">
        <v>204</v>
      </c>
      <c r="F7" t="s">
        <v>205</v>
      </c>
    </row>
    <row r="8" spans="1:6" x14ac:dyDescent="0.25">
      <c r="A8" t="s">
        <v>7</v>
      </c>
      <c r="C8" t="s">
        <v>206</v>
      </c>
      <c r="D8" t="str">
        <f t="shared" si="0"/>
        <v>AC.17.01</v>
      </c>
      <c r="E8" t="s">
        <v>207</v>
      </c>
      <c r="F8" t="s">
        <v>208</v>
      </c>
    </row>
    <row r="9" spans="1:6" x14ac:dyDescent="0.25">
      <c r="A9" t="s">
        <v>7</v>
      </c>
      <c r="C9" t="s">
        <v>209</v>
      </c>
      <c r="D9" t="str">
        <f t="shared" si="0"/>
        <v>AC.17.02</v>
      </c>
      <c r="E9" t="s">
        <v>210</v>
      </c>
      <c r="F9" t="s">
        <v>211</v>
      </c>
    </row>
    <row r="10" spans="1:6" x14ac:dyDescent="0.25">
      <c r="A10" t="s">
        <v>7</v>
      </c>
      <c r="C10" t="s">
        <v>212</v>
      </c>
      <c r="D10" t="str">
        <f t="shared" si="0"/>
        <v>AC.17.03</v>
      </c>
      <c r="E10" t="s">
        <v>213</v>
      </c>
      <c r="F10" t="s">
        <v>214</v>
      </c>
    </row>
    <row r="11" spans="1:6" x14ac:dyDescent="0.25">
      <c r="A11" t="s">
        <v>7</v>
      </c>
      <c r="C11" t="s">
        <v>215</v>
      </c>
      <c r="D11" t="str">
        <f t="shared" si="0"/>
        <v>AC.17.04</v>
      </c>
      <c r="E11" t="s">
        <v>216</v>
      </c>
      <c r="F11" t="s">
        <v>217</v>
      </c>
    </row>
    <row r="12" spans="1:6" x14ac:dyDescent="0.25">
      <c r="A12" t="s">
        <v>7</v>
      </c>
      <c r="C12" t="s">
        <v>218</v>
      </c>
      <c r="D12" t="str">
        <f t="shared" si="0"/>
        <v>AC.18</v>
      </c>
      <c r="E12" t="s">
        <v>219</v>
      </c>
      <c r="F12" t="s">
        <v>220</v>
      </c>
    </row>
    <row r="13" spans="1:6" x14ac:dyDescent="0.25">
      <c r="A13" t="s">
        <v>7</v>
      </c>
      <c r="C13" t="s">
        <v>221</v>
      </c>
      <c r="D13" t="str">
        <f t="shared" si="0"/>
        <v>AC.18.01</v>
      </c>
      <c r="E13" t="s">
        <v>222</v>
      </c>
      <c r="F13" t="s">
        <v>223</v>
      </c>
    </row>
    <row r="14" spans="1:6" x14ac:dyDescent="0.25">
      <c r="A14" t="s">
        <v>7</v>
      </c>
      <c r="C14" t="s">
        <v>224</v>
      </c>
      <c r="D14" t="str">
        <f t="shared" si="0"/>
        <v>AC.18.03</v>
      </c>
      <c r="E14" t="s">
        <v>225</v>
      </c>
      <c r="F14" t="s">
        <v>226</v>
      </c>
    </row>
    <row r="15" spans="1:6" x14ac:dyDescent="0.25">
      <c r="A15" t="s">
        <v>7</v>
      </c>
      <c r="C15" t="s">
        <v>229</v>
      </c>
      <c r="D15" t="str">
        <f t="shared" si="0"/>
        <v>AC.19</v>
      </c>
      <c r="E15" t="s">
        <v>230</v>
      </c>
      <c r="F15" t="s">
        <v>231</v>
      </c>
    </row>
    <row r="16" spans="1:6" x14ac:dyDescent="0.25">
      <c r="A16" t="s">
        <v>7</v>
      </c>
      <c r="C16" t="s">
        <v>233</v>
      </c>
      <c r="D16" t="str">
        <f t="shared" si="0"/>
        <v>AC.19.05</v>
      </c>
      <c r="E16" t="s">
        <v>234</v>
      </c>
      <c r="F16" t="s">
        <v>235</v>
      </c>
    </row>
    <row r="17" spans="1:6" x14ac:dyDescent="0.25">
      <c r="A17" t="s">
        <v>7</v>
      </c>
      <c r="C17" t="s">
        <v>129</v>
      </c>
      <c r="D17" t="str">
        <f t="shared" si="0"/>
        <v>AC.02</v>
      </c>
      <c r="E17" t="s">
        <v>130</v>
      </c>
      <c r="F17" t="s">
        <v>131</v>
      </c>
    </row>
    <row r="18" spans="1:6" x14ac:dyDescent="0.25">
      <c r="A18" t="s">
        <v>7</v>
      </c>
      <c r="C18" t="s">
        <v>132</v>
      </c>
      <c r="D18" t="str">
        <f t="shared" si="0"/>
        <v>AC.02.01</v>
      </c>
      <c r="E18" t="s">
        <v>133</v>
      </c>
      <c r="F18" t="s">
        <v>134</v>
      </c>
    </row>
    <row r="19" spans="1:6" x14ac:dyDescent="0.25">
      <c r="A19" t="s">
        <v>7</v>
      </c>
      <c r="C19" t="s">
        <v>149</v>
      </c>
      <c r="D19" t="str">
        <f t="shared" si="0"/>
        <v>AC.02.13</v>
      </c>
      <c r="E19" t="s">
        <v>150</v>
      </c>
      <c r="F19" t="s">
        <v>151</v>
      </c>
    </row>
    <row r="20" spans="1:6" x14ac:dyDescent="0.25">
      <c r="A20" t="s">
        <v>7</v>
      </c>
      <c r="C20" t="s">
        <v>135</v>
      </c>
      <c r="D20" t="str">
        <f t="shared" si="0"/>
        <v>AC.02.02</v>
      </c>
      <c r="E20" t="s">
        <v>136</v>
      </c>
      <c r="F20" t="s">
        <v>137</v>
      </c>
    </row>
    <row r="21" spans="1:6" x14ac:dyDescent="0.25">
      <c r="A21" t="s">
        <v>7</v>
      </c>
      <c r="C21" t="s">
        <v>138</v>
      </c>
      <c r="D21" t="str">
        <f t="shared" si="0"/>
        <v>AC.02.03</v>
      </c>
      <c r="E21" t="s">
        <v>139</v>
      </c>
      <c r="F21" t="s">
        <v>140</v>
      </c>
    </row>
    <row r="22" spans="1:6" x14ac:dyDescent="0.25">
      <c r="A22" t="s">
        <v>7</v>
      </c>
      <c r="C22" t="s">
        <v>141</v>
      </c>
      <c r="D22" t="str">
        <f t="shared" si="0"/>
        <v>AC.02.04</v>
      </c>
      <c r="E22" t="s">
        <v>142</v>
      </c>
      <c r="F22" t="s">
        <v>143</v>
      </c>
    </row>
    <row r="23" spans="1:6" x14ac:dyDescent="0.25">
      <c r="A23" t="s">
        <v>7</v>
      </c>
      <c r="C23" t="s">
        <v>144</v>
      </c>
      <c r="D23" t="str">
        <f t="shared" si="0"/>
        <v>AC.02.05</v>
      </c>
      <c r="E23" t="s">
        <v>145</v>
      </c>
      <c r="F23" t="s">
        <v>146</v>
      </c>
    </row>
    <row r="24" spans="1:6" x14ac:dyDescent="0.25">
      <c r="A24" t="s">
        <v>7</v>
      </c>
      <c r="C24" t="s">
        <v>236</v>
      </c>
      <c r="D24" t="str">
        <f t="shared" si="0"/>
        <v>AC.20</v>
      </c>
      <c r="E24" t="s">
        <v>237</v>
      </c>
      <c r="F24" t="s">
        <v>238</v>
      </c>
    </row>
    <row r="25" spans="1:6" x14ac:dyDescent="0.25">
      <c r="A25" t="s">
        <v>7</v>
      </c>
      <c r="C25" t="s">
        <v>239</v>
      </c>
      <c r="D25" t="str">
        <f t="shared" si="0"/>
        <v>AC.20.01</v>
      </c>
      <c r="E25" t="s">
        <v>240</v>
      </c>
      <c r="F25" t="s">
        <v>241</v>
      </c>
    </row>
    <row r="26" spans="1:6" x14ac:dyDescent="0.25">
      <c r="A26" t="s">
        <v>7</v>
      </c>
      <c r="C26" t="s">
        <v>242</v>
      </c>
      <c r="D26" t="str">
        <f t="shared" si="0"/>
        <v>AC.20.02</v>
      </c>
      <c r="E26" t="s">
        <v>243</v>
      </c>
      <c r="F26" t="s">
        <v>244</v>
      </c>
    </row>
    <row r="27" spans="1:6" x14ac:dyDescent="0.25">
      <c r="A27" t="s">
        <v>7</v>
      </c>
      <c r="C27" t="s">
        <v>245</v>
      </c>
      <c r="D27" t="str">
        <f t="shared" si="0"/>
        <v>AC.21</v>
      </c>
      <c r="E27" t="s">
        <v>246</v>
      </c>
      <c r="F27" t="s">
        <v>247</v>
      </c>
    </row>
    <row r="28" spans="1:6" x14ac:dyDescent="0.25">
      <c r="A28" t="s">
        <v>7</v>
      </c>
      <c r="C28" t="s">
        <v>248</v>
      </c>
      <c r="D28" t="str">
        <f t="shared" si="0"/>
        <v>AC.22</v>
      </c>
      <c r="E28" t="s">
        <v>249</v>
      </c>
      <c r="F28" t="s">
        <v>250</v>
      </c>
    </row>
    <row r="29" spans="1:6" x14ac:dyDescent="0.25">
      <c r="A29" t="s">
        <v>7</v>
      </c>
      <c r="C29" t="s">
        <v>152</v>
      </c>
      <c r="D29" t="str">
        <f t="shared" si="0"/>
        <v>AC.03</v>
      </c>
      <c r="E29" t="s">
        <v>153</v>
      </c>
      <c r="F29" t="s">
        <v>154</v>
      </c>
    </row>
    <row r="30" spans="1:6" x14ac:dyDescent="0.25">
      <c r="A30" t="s">
        <v>7</v>
      </c>
      <c r="C30" t="s">
        <v>155</v>
      </c>
      <c r="D30" t="str">
        <f t="shared" si="0"/>
        <v>AC.04</v>
      </c>
      <c r="E30" t="s">
        <v>156</v>
      </c>
      <c r="F30" t="s">
        <v>157</v>
      </c>
    </row>
    <row r="31" spans="1:6" x14ac:dyDescent="0.25">
      <c r="A31" t="s">
        <v>7</v>
      </c>
      <c r="C31" t="s">
        <v>159</v>
      </c>
      <c r="D31" t="str">
        <f t="shared" si="0"/>
        <v>AC.05</v>
      </c>
      <c r="E31" t="s">
        <v>160</v>
      </c>
      <c r="F31" t="s">
        <v>161</v>
      </c>
    </row>
    <row r="32" spans="1:6" x14ac:dyDescent="0.25">
      <c r="A32" t="s">
        <v>7</v>
      </c>
      <c r="C32" t="s">
        <v>162</v>
      </c>
      <c r="D32" t="str">
        <f t="shared" si="0"/>
        <v>AC.06</v>
      </c>
      <c r="E32" t="s">
        <v>163</v>
      </c>
      <c r="F32" t="s">
        <v>164</v>
      </c>
    </row>
    <row r="33" spans="1:6" ht="90" x14ac:dyDescent="0.25">
      <c r="A33" t="s">
        <v>7</v>
      </c>
      <c r="C33" t="s">
        <v>165</v>
      </c>
      <c r="D33" t="str">
        <f t="shared" si="0"/>
        <v>AC.06.01</v>
      </c>
      <c r="E33" t="s">
        <v>166</v>
      </c>
      <c r="F33" s="1" t="s">
        <v>167</v>
      </c>
    </row>
    <row r="34" spans="1:6" x14ac:dyDescent="0.25">
      <c r="A34" t="s">
        <v>7</v>
      </c>
      <c r="C34" t="s">
        <v>181</v>
      </c>
      <c r="D34" t="str">
        <f t="shared" si="0"/>
        <v>AC.06.10</v>
      </c>
      <c r="E34" t="s">
        <v>182</v>
      </c>
      <c r="F34" t="s">
        <v>183</v>
      </c>
    </row>
    <row r="35" spans="1:6" x14ac:dyDescent="0.25">
      <c r="A35" t="s">
        <v>7</v>
      </c>
      <c r="C35" t="s">
        <v>168</v>
      </c>
      <c r="D35" t="str">
        <f t="shared" si="0"/>
        <v>AC.06.02</v>
      </c>
      <c r="E35" t="s">
        <v>169</v>
      </c>
      <c r="F35" t="s">
        <v>170</v>
      </c>
    </row>
    <row r="36" spans="1:6" x14ac:dyDescent="0.25">
      <c r="A36" t="s">
        <v>7</v>
      </c>
      <c r="C36" t="s">
        <v>172</v>
      </c>
      <c r="D36" t="str">
        <f t="shared" si="0"/>
        <v>AC.06.05</v>
      </c>
      <c r="E36" t="s">
        <v>173</v>
      </c>
      <c r="F36" t="s">
        <v>174</v>
      </c>
    </row>
    <row r="37" spans="1:6" x14ac:dyDescent="0.25">
      <c r="A37" t="s">
        <v>7</v>
      </c>
      <c r="C37" t="s">
        <v>175</v>
      </c>
      <c r="D37" t="str">
        <f t="shared" si="0"/>
        <v>AC.06.07</v>
      </c>
      <c r="E37" t="s">
        <v>176</v>
      </c>
      <c r="F37" t="s">
        <v>177</v>
      </c>
    </row>
    <row r="38" spans="1:6" x14ac:dyDescent="0.25">
      <c r="A38" t="s">
        <v>7</v>
      </c>
      <c r="C38" t="s">
        <v>178</v>
      </c>
      <c r="D38" t="str">
        <f t="shared" si="0"/>
        <v>AC.06.09</v>
      </c>
      <c r="E38" t="s">
        <v>179</v>
      </c>
      <c r="F38" t="s">
        <v>180</v>
      </c>
    </row>
    <row r="39" spans="1:6" x14ac:dyDescent="0.25">
      <c r="A39" t="s">
        <v>7</v>
      </c>
      <c r="C39" t="s">
        <v>184</v>
      </c>
      <c r="D39" t="str">
        <f t="shared" si="0"/>
        <v>AC.07</v>
      </c>
      <c r="E39" t="s">
        <v>185</v>
      </c>
      <c r="F39" t="s">
        <v>186</v>
      </c>
    </row>
    <row r="40" spans="1:6" x14ac:dyDescent="0.25">
      <c r="A40" t="s">
        <v>7</v>
      </c>
      <c r="C40" t="s">
        <v>187</v>
      </c>
      <c r="D40" t="str">
        <f t="shared" si="0"/>
        <v>AC.08</v>
      </c>
      <c r="E40" t="s">
        <v>188</v>
      </c>
      <c r="F40" t="s">
        <v>189</v>
      </c>
    </row>
    <row r="41" spans="1:6" x14ac:dyDescent="0.25">
      <c r="A41" t="s">
        <v>8</v>
      </c>
      <c r="C41" t="s">
        <v>251</v>
      </c>
      <c r="D41" t="str">
        <f t="shared" si="0"/>
        <v>AT.01</v>
      </c>
      <c r="E41" t="s">
        <v>252</v>
      </c>
      <c r="F41" t="s">
        <v>253</v>
      </c>
    </row>
    <row r="42" spans="1:6" x14ac:dyDescent="0.25">
      <c r="A42" t="s">
        <v>8</v>
      </c>
      <c r="C42" t="s">
        <v>254</v>
      </c>
      <c r="D42" t="str">
        <f t="shared" si="0"/>
        <v>AT.02</v>
      </c>
      <c r="E42" t="s">
        <v>255</v>
      </c>
      <c r="F42" t="s">
        <v>256</v>
      </c>
    </row>
    <row r="43" spans="1:6" x14ac:dyDescent="0.25">
      <c r="A43" t="s">
        <v>8</v>
      </c>
      <c r="C43" t="s">
        <v>257</v>
      </c>
      <c r="D43" t="str">
        <f t="shared" si="0"/>
        <v>AT.02.02</v>
      </c>
      <c r="E43" t="s">
        <v>258</v>
      </c>
      <c r="F43" t="s">
        <v>259</v>
      </c>
    </row>
    <row r="44" spans="1:6" x14ac:dyDescent="0.25">
      <c r="A44" t="s">
        <v>8</v>
      </c>
      <c r="C44" t="s">
        <v>260</v>
      </c>
      <c r="D44" t="str">
        <f t="shared" si="0"/>
        <v>AT.02.03</v>
      </c>
      <c r="E44" t="s">
        <v>261</v>
      </c>
      <c r="F44" t="s">
        <v>262</v>
      </c>
    </row>
    <row r="45" spans="1:6" x14ac:dyDescent="0.25">
      <c r="A45" t="s">
        <v>8</v>
      </c>
      <c r="C45" t="s">
        <v>263</v>
      </c>
      <c r="D45" t="str">
        <f t="shared" si="0"/>
        <v>AT.03</v>
      </c>
      <c r="E45" t="s">
        <v>264</v>
      </c>
      <c r="F45" t="s">
        <v>265</v>
      </c>
    </row>
    <row r="46" spans="1:6" x14ac:dyDescent="0.25">
      <c r="A46" t="s">
        <v>8</v>
      </c>
      <c r="C46" t="s">
        <v>266</v>
      </c>
      <c r="D46" t="str">
        <f t="shared" si="0"/>
        <v>AT.04</v>
      </c>
      <c r="E46" t="s">
        <v>267</v>
      </c>
      <c r="F46" t="s">
        <v>268</v>
      </c>
    </row>
    <row r="47" spans="1:6" x14ac:dyDescent="0.25">
      <c r="A47" t="s">
        <v>9</v>
      </c>
      <c r="C47" t="s">
        <v>269</v>
      </c>
      <c r="D47" t="str">
        <f t="shared" si="0"/>
        <v>AU.01</v>
      </c>
      <c r="E47" t="s">
        <v>270</v>
      </c>
      <c r="F47" t="s">
        <v>271</v>
      </c>
    </row>
    <row r="48" spans="1:6" x14ac:dyDescent="0.25">
      <c r="A48" t="s">
        <v>9</v>
      </c>
      <c r="C48" t="s">
        <v>318</v>
      </c>
      <c r="D48" t="str">
        <f t="shared" si="0"/>
        <v>AU.11</v>
      </c>
      <c r="E48" t="s">
        <v>319</v>
      </c>
      <c r="F48" t="s">
        <v>320</v>
      </c>
    </row>
    <row r="49" spans="1:6" x14ac:dyDescent="0.25">
      <c r="A49" t="s">
        <v>9</v>
      </c>
      <c r="C49" t="s">
        <v>321</v>
      </c>
      <c r="D49" t="str">
        <f t="shared" si="0"/>
        <v>AU.12</v>
      </c>
      <c r="E49" t="s">
        <v>322</v>
      </c>
      <c r="F49" t="s">
        <v>323</v>
      </c>
    </row>
    <row r="50" spans="1:6" x14ac:dyDescent="0.25">
      <c r="A50" t="s">
        <v>9</v>
      </c>
      <c r="C50" t="s">
        <v>272</v>
      </c>
      <c r="D50" t="str">
        <f t="shared" si="0"/>
        <v>AU.02</v>
      </c>
      <c r="E50" t="s">
        <v>273</v>
      </c>
      <c r="F50" t="s">
        <v>274</v>
      </c>
    </row>
    <row r="51" spans="1:6" x14ac:dyDescent="0.25">
      <c r="A51" t="s">
        <v>9</v>
      </c>
      <c r="C51" t="s">
        <v>275</v>
      </c>
      <c r="D51" t="str">
        <f t="shared" si="0"/>
        <v>AU.03</v>
      </c>
      <c r="E51" t="s">
        <v>276</v>
      </c>
      <c r="F51" t="s">
        <v>277</v>
      </c>
    </row>
    <row r="52" spans="1:6" x14ac:dyDescent="0.25">
      <c r="A52" t="s">
        <v>9</v>
      </c>
      <c r="C52" t="s">
        <v>278</v>
      </c>
      <c r="D52" t="str">
        <f t="shared" si="0"/>
        <v>AU.03.01</v>
      </c>
      <c r="E52" t="s">
        <v>279</v>
      </c>
      <c r="F52" t="s">
        <v>280</v>
      </c>
    </row>
    <row r="53" spans="1:6" x14ac:dyDescent="0.25">
      <c r="A53" t="s">
        <v>9</v>
      </c>
      <c r="C53" t="s">
        <v>281</v>
      </c>
      <c r="D53" t="str">
        <f t="shared" si="0"/>
        <v>AU.04</v>
      </c>
      <c r="E53" t="s">
        <v>282</v>
      </c>
      <c r="F53" t="s">
        <v>283</v>
      </c>
    </row>
    <row r="54" spans="1:6" x14ac:dyDescent="0.25">
      <c r="A54" t="s">
        <v>9</v>
      </c>
      <c r="C54" t="s">
        <v>284</v>
      </c>
      <c r="D54" t="str">
        <f t="shared" si="0"/>
        <v>AU.05</v>
      </c>
      <c r="E54" t="s">
        <v>285</v>
      </c>
      <c r="F54" t="s">
        <v>286</v>
      </c>
    </row>
    <row r="55" spans="1:6" x14ac:dyDescent="0.25">
      <c r="A55" t="s">
        <v>9</v>
      </c>
      <c r="C55" t="s">
        <v>289</v>
      </c>
      <c r="D55" t="str">
        <f t="shared" si="0"/>
        <v>AU.06</v>
      </c>
      <c r="E55" t="s">
        <v>290</v>
      </c>
      <c r="F55" t="s">
        <v>291</v>
      </c>
    </row>
    <row r="56" spans="1:6" x14ac:dyDescent="0.25">
      <c r="A56" t="s">
        <v>9</v>
      </c>
      <c r="C56" t="s">
        <v>292</v>
      </c>
      <c r="D56" t="str">
        <f t="shared" si="0"/>
        <v>AU.06.01</v>
      </c>
      <c r="E56" t="s">
        <v>293</v>
      </c>
      <c r="F56" t="s">
        <v>294</v>
      </c>
    </row>
    <row r="57" spans="1:6" x14ac:dyDescent="0.25">
      <c r="A57" t="s">
        <v>9</v>
      </c>
      <c r="C57" t="s">
        <v>295</v>
      </c>
      <c r="D57" t="str">
        <f t="shared" si="0"/>
        <v>AU.06.03</v>
      </c>
      <c r="E57" t="s">
        <v>296</v>
      </c>
      <c r="F57" t="s">
        <v>297</v>
      </c>
    </row>
    <row r="58" spans="1:6" x14ac:dyDescent="0.25">
      <c r="A58" t="s">
        <v>9</v>
      </c>
      <c r="C58" t="s">
        <v>300</v>
      </c>
      <c r="D58" t="str">
        <f t="shared" si="0"/>
        <v>AU.07</v>
      </c>
      <c r="E58" t="s">
        <v>301</v>
      </c>
      <c r="F58" t="s">
        <v>302</v>
      </c>
    </row>
    <row r="59" spans="1:6" x14ac:dyDescent="0.25">
      <c r="A59" t="s">
        <v>9</v>
      </c>
      <c r="C59" t="s">
        <v>303</v>
      </c>
      <c r="D59" t="str">
        <f t="shared" si="0"/>
        <v>AU.07.01</v>
      </c>
      <c r="E59" t="s">
        <v>304</v>
      </c>
      <c r="F59" t="s">
        <v>305</v>
      </c>
    </row>
    <row r="60" spans="1:6" x14ac:dyDescent="0.25">
      <c r="A60" t="s">
        <v>9</v>
      </c>
      <c r="C60" t="s">
        <v>306</v>
      </c>
      <c r="D60" t="str">
        <f t="shared" si="0"/>
        <v>AU.08</v>
      </c>
      <c r="E60" t="s">
        <v>307</v>
      </c>
      <c r="F60" t="s">
        <v>308</v>
      </c>
    </row>
    <row r="61" spans="1:6" x14ac:dyDescent="0.25">
      <c r="A61" t="s">
        <v>9</v>
      </c>
      <c r="C61" t="s">
        <v>309</v>
      </c>
      <c r="D61" t="str">
        <f t="shared" si="0"/>
        <v>AU.09</v>
      </c>
      <c r="E61" t="s">
        <v>310</v>
      </c>
      <c r="F61" t="s">
        <v>311</v>
      </c>
    </row>
    <row r="62" spans="1:6" x14ac:dyDescent="0.25">
      <c r="A62" t="s">
        <v>9</v>
      </c>
      <c r="C62" t="s">
        <v>314</v>
      </c>
      <c r="D62" t="str">
        <f t="shared" si="0"/>
        <v>AU.09.04</v>
      </c>
      <c r="E62" t="s">
        <v>315</v>
      </c>
      <c r="F62" t="s">
        <v>316</v>
      </c>
    </row>
    <row r="63" spans="1:6" x14ac:dyDescent="0.25">
      <c r="A63" t="s">
        <v>326</v>
      </c>
      <c r="C63" t="s">
        <v>327</v>
      </c>
      <c r="D63" t="str">
        <f t="shared" si="0"/>
        <v>CA.01</v>
      </c>
      <c r="E63" t="s">
        <v>328</v>
      </c>
      <c r="F63" t="s">
        <v>329</v>
      </c>
    </row>
    <row r="64" spans="1:6" x14ac:dyDescent="0.25">
      <c r="A64" t="s">
        <v>326</v>
      </c>
      <c r="C64" t="s">
        <v>330</v>
      </c>
      <c r="D64" t="str">
        <f t="shared" si="0"/>
        <v>CA.02</v>
      </c>
      <c r="E64" t="s">
        <v>331</v>
      </c>
      <c r="F64" t="s">
        <v>332</v>
      </c>
    </row>
    <row r="65" spans="1:6" x14ac:dyDescent="0.25">
      <c r="A65" t="s">
        <v>326</v>
      </c>
      <c r="C65" t="s">
        <v>333</v>
      </c>
      <c r="D65" t="str">
        <f t="shared" si="0"/>
        <v>CA.02.01</v>
      </c>
      <c r="E65" t="s">
        <v>334</v>
      </c>
      <c r="F65" t="s">
        <v>335</v>
      </c>
    </row>
    <row r="66" spans="1:6" x14ac:dyDescent="0.25">
      <c r="A66" t="s">
        <v>326</v>
      </c>
      <c r="C66" t="s">
        <v>337</v>
      </c>
      <c r="D66" t="str">
        <f t="shared" si="0"/>
        <v>CA.03</v>
      </c>
      <c r="E66" t="s">
        <v>338</v>
      </c>
      <c r="F66" t="s">
        <v>339</v>
      </c>
    </row>
    <row r="67" spans="1:6" x14ac:dyDescent="0.25">
      <c r="A67" t="s">
        <v>326</v>
      </c>
      <c r="C67" t="s">
        <v>341</v>
      </c>
      <c r="D67" t="str">
        <f t="shared" ref="D67:D130" si="1">CONCATENATE(LEFT(C67,2),".",TEXT(_xlfn.TEXTBEFORE(RIGHT(C67,LEN(C67)-3),"(",,,1,RIGHT(C67,LEN(C67)-3)),"00"),IF(ISERROR(TEXT(LEFT(_xlfn.TEXTAFTER(C67,"(",,,1),LEN(_xlfn.TEXTAFTER(C67,"(",,,1))-1),"00")),"",CONCATENATE(".",TEXT(LEFT(_xlfn.TEXTAFTER(C67,"(",,,1),LEN(_xlfn.TEXTAFTER(C67,"(",,,1))-1),"00"))))</f>
        <v>CA.05</v>
      </c>
      <c r="E67" t="s">
        <v>342</v>
      </c>
      <c r="F67" t="s">
        <v>343</v>
      </c>
    </row>
    <row r="68" spans="1:6" x14ac:dyDescent="0.25">
      <c r="A68" t="s">
        <v>326</v>
      </c>
      <c r="C68" t="s">
        <v>344</v>
      </c>
      <c r="D68" t="str">
        <f t="shared" si="1"/>
        <v>CA.06</v>
      </c>
      <c r="E68" t="s">
        <v>345</v>
      </c>
      <c r="F68" t="s">
        <v>346</v>
      </c>
    </row>
    <row r="69" spans="1:6" x14ac:dyDescent="0.25">
      <c r="A69" t="s">
        <v>326</v>
      </c>
      <c r="C69" t="s">
        <v>347</v>
      </c>
      <c r="D69" t="str">
        <f t="shared" si="1"/>
        <v>CA.07</v>
      </c>
      <c r="E69" t="s">
        <v>348</v>
      </c>
      <c r="F69" t="s">
        <v>349</v>
      </c>
    </row>
    <row r="70" spans="1:6" x14ac:dyDescent="0.25">
      <c r="A70" t="s">
        <v>326</v>
      </c>
      <c r="C70" t="s">
        <v>350</v>
      </c>
      <c r="D70" t="str">
        <f t="shared" si="1"/>
        <v>CA.07.01</v>
      </c>
      <c r="E70" t="s">
        <v>351</v>
      </c>
      <c r="F70" t="s">
        <v>352</v>
      </c>
    </row>
    <row r="71" spans="1:6" x14ac:dyDescent="0.25">
      <c r="A71" t="s">
        <v>326</v>
      </c>
      <c r="C71" t="s">
        <v>353</v>
      </c>
      <c r="D71" t="str">
        <f t="shared" si="1"/>
        <v>CA.07.04</v>
      </c>
      <c r="E71" t="s">
        <v>354</v>
      </c>
      <c r="F71" t="s">
        <v>355</v>
      </c>
    </row>
    <row r="72" spans="1:6" x14ac:dyDescent="0.25">
      <c r="A72" t="s">
        <v>326</v>
      </c>
      <c r="C72" t="s">
        <v>358</v>
      </c>
      <c r="D72" t="str">
        <f t="shared" si="1"/>
        <v>CA.09</v>
      </c>
      <c r="E72" t="s">
        <v>359</v>
      </c>
      <c r="F72" t="s">
        <v>360</v>
      </c>
    </row>
    <row r="73" spans="1:6" x14ac:dyDescent="0.25">
      <c r="A73" t="s">
        <v>10</v>
      </c>
      <c r="C73" t="s">
        <v>361</v>
      </c>
      <c r="D73" t="str">
        <f t="shared" si="1"/>
        <v>CM.01</v>
      </c>
      <c r="E73" t="s">
        <v>362</v>
      </c>
      <c r="F73" t="s">
        <v>363</v>
      </c>
    </row>
    <row r="74" spans="1:6" x14ac:dyDescent="0.25">
      <c r="A74" t="s">
        <v>10</v>
      </c>
      <c r="C74" t="s">
        <v>429</v>
      </c>
      <c r="D74" t="str">
        <f t="shared" si="1"/>
        <v>CM.10</v>
      </c>
      <c r="E74" t="s">
        <v>430</v>
      </c>
      <c r="F74" t="s">
        <v>431</v>
      </c>
    </row>
    <row r="75" spans="1:6" x14ac:dyDescent="0.25">
      <c r="A75" t="s">
        <v>10</v>
      </c>
      <c r="C75" t="s">
        <v>432</v>
      </c>
      <c r="D75" t="str">
        <f t="shared" si="1"/>
        <v>CM.11</v>
      </c>
      <c r="E75" t="s">
        <v>433</v>
      </c>
      <c r="F75" t="s">
        <v>434</v>
      </c>
    </row>
    <row r="76" spans="1:6" x14ac:dyDescent="0.25">
      <c r="A76" t="s">
        <v>10</v>
      </c>
      <c r="C76" t="s">
        <v>435</v>
      </c>
      <c r="D76" t="str">
        <f t="shared" si="1"/>
        <v>CM.12</v>
      </c>
      <c r="E76" t="s">
        <v>436</v>
      </c>
      <c r="F76" t="s">
        <v>437</v>
      </c>
    </row>
    <row r="77" spans="1:6" x14ac:dyDescent="0.25">
      <c r="A77" t="s">
        <v>10</v>
      </c>
      <c r="C77" t="s">
        <v>438</v>
      </c>
      <c r="D77" t="str">
        <f t="shared" si="1"/>
        <v>CM.12.01</v>
      </c>
      <c r="E77" t="s">
        <v>439</v>
      </c>
      <c r="F77" t="s">
        <v>440</v>
      </c>
    </row>
    <row r="78" spans="1:6" x14ac:dyDescent="0.25">
      <c r="A78" t="s">
        <v>10</v>
      </c>
      <c r="C78" t="s">
        <v>364</v>
      </c>
      <c r="D78" t="str">
        <f t="shared" si="1"/>
        <v>CM.02</v>
      </c>
      <c r="E78" t="s">
        <v>365</v>
      </c>
      <c r="F78" t="s">
        <v>366</v>
      </c>
    </row>
    <row r="79" spans="1:6" x14ac:dyDescent="0.25">
      <c r="A79" t="s">
        <v>10</v>
      </c>
      <c r="C79" t="s">
        <v>367</v>
      </c>
      <c r="D79" t="str">
        <f t="shared" si="1"/>
        <v>CM.02.02</v>
      </c>
      <c r="E79" t="s">
        <v>368</v>
      </c>
      <c r="F79" t="s">
        <v>369</v>
      </c>
    </row>
    <row r="80" spans="1:6" x14ac:dyDescent="0.25">
      <c r="A80" t="s">
        <v>10</v>
      </c>
      <c r="C80" t="s">
        <v>370</v>
      </c>
      <c r="D80" t="str">
        <f t="shared" si="1"/>
        <v>CM.02.03</v>
      </c>
      <c r="E80" t="s">
        <v>371</v>
      </c>
      <c r="F80" t="s">
        <v>372</v>
      </c>
    </row>
    <row r="81" spans="1:6" x14ac:dyDescent="0.25">
      <c r="A81" t="s">
        <v>10</v>
      </c>
      <c r="C81" t="s">
        <v>373</v>
      </c>
      <c r="D81" t="str">
        <f t="shared" si="1"/>
        <v>CM.02.07</v>
      </c>
      <c r="E81" t="s">
        <v>374</v>
      </c>
      <c r="F81" t="s">
        <v>375</v>
      </c>
    </row>
    <row r="82" spans="1:6" x14ac:dyDescent="0.25">
      <c r="A82" t="s">
        <v>10</v>
      </c>
      <c r="C82" t="s">
        <v>376</v>
      </c>
      <c r="D82" t="str">
        <f t="shared" si="1"/>
        <v>CM.03</v>
      </c>
      <c r="E82" t="s">
        <v>377</v>
      </c>
      <c r="F82" t="s">
        <v>378</v>
      </c>
    </row>
    <row r="83" spans="1:6" x14ac:dyDescent="0.25">
      <c r="A83" t="s">
        <v>10</v>
      </c>
      <c r="C83" t="s">
        <v>380</v>
      </c>
      <c r="D83" t="str">
        <f t="shared" si="1"/>
        <v>CM.03.02</v>
      </c>
      <c r="E83" t="s">
        <v>381</v>
      </c>
      <c r="F83" t="s">
        <v>382</v>
      </c>
    </row>
    <row r="84" spans="1:6" x14ac:dyDescent="0.25">
      <c r="A84" t="s">
        <v>10</v>
      </c>
      <c r="C84" t="s">
        <v>383</v>
      </c>
      <c r="D84" t="str">
        <f t="shared" si="1"/>
        <v>CM.03.04</v>
      </c>
      <c r="E84" t="s">
        <v>384</v>
      </c>
      <c r="F84" t="s">
        <v>385</v>
      </c>
    </row>
    <row r="85" spans="1:6" x14ac:dyDescent="0.25">
      <c r="A85" t="s">
        <v>10</v>
      </c>
      <c r="C85" t="s">
        <v>387</v>
      </c>
      <c r="D85" t="str">
        <f t="shared" si="1"/>
        <v>CM.04</v>
      </c>
      <c r="E85" t="s">
        <v>388</v>
      </c>
      <c r="F85" t="s">
        <v>389</v>
      </c>
    </row>
    <row r="86" spans="1:6" x14ac:dyDescent="0.25">
      <c r="A86" t="s">
        <v>10</v>
      </c>
      <c r="C86" t="s">
        <v>391</v>
      </c>
      <c r="D86" t="str">
        <f t="shared" si="1"/>
        <v>CM.04.02</v>
      </c>
      <c r="E86" t="s">
        <v>392</v>
      </c>
      <c r="F86" t="s">
        <v>393</v>
      </c>
    </row>
    <row r="87" spans="1:6" x14ac:dyDescent="0.25">
      <c r="A87" t="s">
        <v>10</v>
      </c>
      <c r="C87" t="s">
        <v>394</v>
      </c>
      <c r="D87" t="str">
        <f t="shared" si="1"/>
        <v>CM.05</v>
      </c>
      <c r="E87" t="s">
        <v>395</v>
      </c>
      <c r="F87" t="s">
        <v>396</v>
      </c>
    </row>
    <row r="88" spans="1:6" x14ac:dyDescent="0.25">
      <c r="A88" t="s">
        <v>10</v>
      </c>
      <c r="C88" t="s">
        <v>398</v>
      </c>
      <c r="D88" t="str">
        <f t="shared" si="1"/>
        <v>CM.06</v>
      </c>
      <c r="E88" t="s">
        <v>399</v>
      </c>
      <c r="F88" t="s">
        <v>400</v>
      </c>
    </row>
    <row r="89" spans="1:6" x14ac:dyDescent="0.25">
      <c r="A89" t="s">
        <v>10</v>
      </c>
      <c r="C89" t="s">
        <v>403</v>
      </c>
      <c r="D89" t="str">
        <f t="shared" si="1"/>
        <v>CM.07</v>
      </c>
      <c r="E89" t="s">
        <v>404</v>
      </c>
      <c r="F89" t="s">
        <v>405</v>
      </c>
    </row>
    <row r="90" spans="1:6" x14ac:dyDescent="0.25">
      <c r="A90" t="s">
        <v>10</v>
      </c>
      <c r="C90" t="s">
        <v>406</v>
      </c>
      <c r="D90" t="str">
        <f t="shared" si="1"/>
        <v>CM.07.01</v>
      </c>
      <c r="E90" t="s">
        <v>407</v>
      </c>
      <c r="F90" t="s">
        <v>408</v>
      </c>
    </row>
    <row r="91" spans="1:6" x14ac:dyDescent="0.25">
      <c r="A91" t="s">
        <v>10</v>
      </c>
      <c r="C91" t="s">
        <v>409</v>
      </c>
      <c r="D91" t="str">
        <f t="shared" si="1"/>
        <v>CM.07.02</v>
      </c>
      <c r="E91" t="s">
        <v>410</v>
      </c>
      <c r="F91" t="s">
        <v>411</v>
      </c>
    </row>
    <row r="92" spans="1:6" x14ac:dyDescent="0.25">
      <c r="A92" t="s">
        <v>10</v>
      </c>
      <c r="C92" t="s">
        <v>412</v>
      </c>
      <c r="D92" t="str">
        <f t="shared" si="1"/>
        <v>CM.07.05</v>
      </c>
      <c r="E92" t="s">
        <v>413</v>
      </c>
      <c r="F92" t="s">
        <v>414</v>
      </c>
    </row>
    <row r="93" spans="1:6" x14ac:dyDescent="0.25">
      <c r="A93" t="s">
        <v>10</v>
      </c>
      <c r="C93" t="s">
        <v>415</v>
      </c>
      <c r="D93" t="str">
        <f t="shared" si="1"/>
        <v>CM.08</v>
      </c>
      <c r="E93" t="s">
        <v>416</v>
      </c>
      <c r="F93" t="s">
        <v>417</v>
      </c>
    </row>
    <row r="94" spans="1:6" x14ac:dyDescent="0.25">
      <c r="A94" t="s">
        <v>10</v>
      </c>
      <c r="C94" t="s">
        <v>418</v>
      </c>
      <c r="D94" t="str">
        <f t="shared" si="1"/>
        <v>CM.08.01</v>
      </c>
      <c r="E94" t="s">
        <v>419</v>
      </c>
      <c r="F94" t="s">
        <v>420</v>
      </c>
    </row>
    <row r="95" spans="1:6" x14ac:dyDescent="0.25">
      <c r="A95" t="s">
        <v>10</v>
      </c>
      <c r="C95" t="s">
        <v>422</v>
      </c>
      <c r="D95" t="str">
        <f t="shared" si="1"/>
        <v>CM.08.03</v>
      </c>
      <c r="E95" t="s">
        <v>423</v>
      </c>
      <c r="F95" t="s">
        <v>424</v>
      </c>
    </row>
    <row r="96" spans="1:6" x14ac:dyDescent="0.25">
      <c r="A96" t="s">
        <v>10</v>
      </c>
      <c r="C96" t="s">
        <v>426</v>
      </c>
      <c r="D96" t="str">
        <f t="shared" si="1"/>
        <v>CM.09</v>
      </c>
      <c r="E96" t="s">
        <v>427</v>
      </c>
      <c r="F96" t="s">
        <v>428</v>
      </c>
    </row>
    <row r="97" spans="1:6" x14ac:dyDescent="0.25">
      <c r="A97" t="s">
        <v>441</v>
      </c>
      <c r="C97" t="s">
        <v>442</v>
      </c>
      <c r="D97" t="str">
        <f t="shared" si="1"/>
        <v>CP.01</v>
      </c>
      <c r="E97" t="s">
        <v>443</v>
      </c>
      <c r="F97" t="s">
        <v>444</v>
      </c>
    </row>
    <row r="98" spans="1:6" x14ac:dyDescent="0.25">
      <c r="A98" t="s">
        <v>441</v>
      </c>
      <c r="C98" t="s">
        <v>516</v>
      </c>
      <c r="D98" t="str">
        <f t="shared" si="1"/>
        <v>CP.10</v>
      </c>
      <c r="E98" t="s">
        <v>517</v>
      </c>
      <c r="F98" t="s">
        <v>518</v>
      </c>
    </row>
    <row r="99" spans="1:6" x14ac:dyDescent="0.25">
      <c r="A99" t="s">
        <v>441</v>
      </c>
      <c r="C99" t="s">
        <v>519</v>
      </c>
      <c r="D99" t="str">
        <f t="shared" si="1"/>
        <v>CP.10.02</v>
      </c>
      <c r="E99" t="s">
        <v>520</v>
      </c>
      <c r="F99" t="s">
        <v>521</v>
      </c>
    </row>
    <row r="100" spans="1:6" x14ac:dyDescent="0.25">
      <c r="A100" t="s">
        <v>441</v>
      </c>
      <c r="C100" t="s">
        <v>445</v>
      </c>
      <c r="D100" t="str">
        <f t="shared" si="1"/>
        <v>CP.02</v>
      </c>
      <c r="E100" t="s">
        <v>446</v>
      </c>
      <c r="F100" t="s">
        <v>447</v>
      </c>
    </row>
    <row r="101" spans="1:6" x14ac:dyDescent="0.25">
      <c r="A101" t="s">
        <v>441</v>
      </c>
      <c r="C101" t="s">
        <v>448</v>
      </c>
      <c r="D101" t="str">
        <f t="shared" si="1"/>
        <v>CP.02.01</v>
      </c>
      <c r="E101" t="s">
        <v>449</v>
      </c>
      <c r="F101" t="s">
        <v>450</v>
      </c>
    </row>
    <row r="102" spans="1:6" x14ac:dyDescent="0.25">
      <c r="A102" t="s">
        <v>441</v>
      </c>
      <c r="C102" t="s">
        <v>452</v>
      </c>
      <c r="D102" t="str">
        <f t="shared" si="1"/>
        <v>CP.02.03</v>
      </c>
      <c r="E102" t="s">
        <v>453</v>
      </c>
      <c r="F102" t="s">
        <v>454</v>
      </c>
    </row>
    <row r="103" spans="1:6" x14ac:dyDescent="0.25">
      <c r="A103" t="s">
        <v>441</v>
      </c>
      <c r="C103" t="s">
        <v>456</v>
      </c>
      <c r="D103" t="str">
        <f t="shared" si="1"/>
        <v>CP.02.08</v>
      </c>
      <c r="E103" t="s">
        <v>457</v>
      </c>
      <c r="F103" t="s">
        <v>458</v>
      </c>
    </row>
    <row r="104" spans="1:6" x14ac:dyDescent="0.25">
      <c r="A104" t="s">
        <v>441</v>
      </c>
      <c r="C104" t="s">
        <v>459</v>
      </c>
      <c r="D104" t="str">
        <f t="shared" si="1"/>
        <v>CP.03</v>
      </c>
      <c r="E104" t="s">
        <v>460</v>
      </c>
      <c r="F104" t="s">
        <v>461</v>
      </c>
    </row>
    <row r="105" spans="1:6" x14ac:dyDescent="0.25">
      <c r="A105" t="s">
        <v>441</v>
      </c>
      <c r="C105" t="s">
        <v>463</v>
      </c>
      <c r="D105" t="str">
        <f t="shared" si="1"/>
        <v>CP.04</v>
      </c>
      <c r="E105" t="s">
        <v>464</v>
      </c>
      <c r="F105" t="s">
        <v>465</v>
      </c>
    </row>
    <row r="106" spans="1:6" x14ac:dyDescent="0.25">
      <c r="A106" t="s">
        <v>441</v>
      </c>
      <c r="C106" t="s">
        <v>466</v>
      </c>
      <c r="D106" t="str">
        <f t="shared" si="1"/>
        <v>CP.04.01</v>
      </c>
      <c r="E106" t="s">
        <v>467</v>
      </c>
      <c r="F106" t="s">
        <v>468</v>
      </c>
    </row>
    <row r="107" spans="1:6" x14ac:dyDescent="0.25">
      <c r="A107" t="s">
        <v>441</v>
      </c>
      <c r="C107" t="s">
        <v>470</v>
      </c>
      <c r="D107" t="str">
        <f t="shared" si="1"/>
        <v>CP.06</v>
      </c>
      <c r="E107" t="s">
        <v>471</v>
      </c>
      <c r="F107" t="s">
        <v>472</v>
      </c>
    </row>
    <row r="108" spans="1:6" x14ac:dyDescent="0.25">
      <c r="A108" t="s">
        <v>441</v>
      </c>
      <c r="C108" t="s">
        <v>473</v>
      </c>
      <c r="D108" t="str">
        <f t="shared" si="1"/>
        <v>CP.06.01</v>
      </c>
      <c r="E108" t="s">
        <v>474</v>
      </c>
      <c r="F108" t="s">
        <v>475</v>
      </c>
    </row>
    <row r="109" spans="1:6" x14ac:dyDescent="0.25">
      <c r="A109" t="s">
        <v>441</v>
      </c>
      <c r="C109" t="s">
        <v>477</v>
      </c>
      <c r="D109" t="str">
        <f t="shared" si="1"/>
        <v>CP.06.03</v>
      </c>
      <c r="E109" t="s">
        <v>478</v>
      </c>
      <c r="F109" t="s">
        <v>479</v>
      </c>
    </row>
    <row r="110" spans="1:6" x14ac:dyDescent="0.25">
      <c r="A110" t="s">
        <v>441</v>
      </c>
      <c r="C110" t="s">
        <v>480</v>
      </c>
      <c r="D110" t="str">
        <f t="shared" si="1"/>
        <v>CP.07</v>
      </c>
      <c r="E110" t="s">
        <v>481</v>
      </c>
      <c r="F110" t="s">
        <v>482</v>
      </c>
    </row>
    <row r="111" spans="1:6" x14ac:dyDescent="0.25">
      <c r="A111" t="s">
        <v>441</v>
      </c>
      <c r="C111" t="s">
        <v>483</v>
      </c>
      <c r="D111" t="str">
        <f t="shared" si="1"/>
        <v>CP.07.01</v>
      </c>
      <c r="E111" t="s">
        <v>484</v>
      </c>
      <c r="F111" t="s">
        <v>485</v>
      </c>
    </row>
    <row r="112" spans="1:6" x14ac:dyDescent="0.25">
      <c r="A112" t="s">
        <v>441</v>
      </c>
      <c r="C112" t="s">
        <v>486</v>
      </c>
      <c r="D112" t="str">
        <f t="shared" si="1"/>
        <v>CP.07.02</v>
      </c>
      <c r="E112" t="s">
        <v>487</v>
      </c>
      <c r="F112" t="s">
        <v>488</v>
      </c>
    </row>
    <row r="113" spans="1:6" x14ac:dyDescent="0.25">
      <c r="A113" t="s">
        <v>441</v>
      </c>
      <c r="C113" t="s">
        <v>489</v>
      </c>
      <c r="D113" t="str">
        <f t="shared" si="1"/>
        <v>CP.07.03</v>
      </c>
      <c r="E113" t="s">
        <v>490</v>
      </c>
      <c r="F113" t="s">
        <v>491</v>
      </c>
    </row>
    <row r="114" spans="1:6" x14ac:dyDescent="0.25">
      <c r="A114" t="s">
        <v>441</v>
      </c>
      <c r="C114" t="s">
        <v>493</v>
      </c>
      <c r="D114" t="str">
        <f t="shared" si="1"/>
        <v>CP.08</v>
      </c>
      <c r="E114" t="s">
        <v>494</v>
      </c>
      <c r="F114" t="s">
        <v>495</v>
      </c>
    </row>
    <row r="115" spans="1:6" x14ac:dyDescent="0.25">
      <c r="A115" t="s">
        <v>441</v>
      </c>
      <c r="C115" t="s">
        <v>496</v>
      </c>
      <c r="D115" t="str">
        <f t="shared" si="1"/>
        <v>CP.08.01</v>
      </c>
      <c r="E115" t="s">
        <v>497</v>
      </c>
      <c r="F115" t="s">
        <v>498</v>
      </c>
    </row>
    <row r="116" spans="1:6" x14ac:dyDescent="0.25">
      <c r="A116" t="s">
        <v>441</v>
      </c>
      <c r="C116" t="s">
        <v>499</v>
      </c>
      <c r="D116" t="str">
        <f t="shared" si="1"/>
        <v>CP.08.02</v>
      </c>
      <c r="E116" t="s">
        <v>500</v>
      </c>
      <c r="F116" t="s">
        <v>501</v>
      </c>
    </row>
    <row r="117" spans="1:6" x14ac:dyDescent="0.25">
      <c r="A117" t="s">
        <v>441</v>
      </c>
      <c r="C117" t="s">
        <v>504</v>
      </c>
      <c r="D117" t="str">
        <f t="shared" si="1"/>
        <v>CP.09</v>
      </c>
      <c r="E117" t="s">
        <v>505</v>
      </c>
      <c r="F117" t="s">
        <v>506</v>
      </c>
    </row>
    <row r="118" spans="1:6" x14ac:dyDescent="0.25">
      <c r="A118" t="s">
        <v>441</v>
      </c>
      <c r="C118" t="s">
        <v>507</v>
      </c>
      <c r="D118" t="str">
        <f t="shared" si="1"/>
        <v>CP.09.01</v>
      </c>
      <c r="E118" t="s">
        <v>508</v>
      </c>
      <c r="F118" t="s">
        <v>509</v>
      </c>
    </row>
    <row r="119" spans="1:6" x14ac:dyDescent="0.25">
      <c r="A119" t="s">
        <v>441</v>
      </c>
      <c r="C119" t="s">
        <v>513</v>
      </c>
      <c r="D119" t="str">
        <f t="shared" si="1"/>
        <v>CP.09.08</v>
      </c>
      <c r="E119" t="s">
        <v>514</v>
      </c>
      <c r="F119" t="s">
        <v>515</v>
      </c>
    </row>
    <row r="120" spans="1:6" x14ac:dyDescent="0.25">
      <c r="A120" t="s">
        <v>11</v>
      </c>
      <c r="C120" t="s">
        <v>523</v>
      </c>
      <c r="D120" t="str">
        <f t="shared" si="1"/>
        <v>IA.01</v>
      </c>
      <c r="E120" t="s">
        <v>524</v>
      </c>
      <c r="F120" t="s">
        <v>525</v>
      </c>
    </row>
    <row r="121" spans="1:6" x14ac:dyDescent="0.25">
      <c r="A121" t="s">
        <v>11</v>
      </c>
      <c r="C121" t="s">
        <v>581</v>
      </c>
      <c r="D121" t="str">
        <f t="shared" si="1"/>
        <v>IA.11</v>
      </c>
      <c r="E121" t="s">
        <v>582</v>
      </c>
      <c r="F121" t="s">
        <v>583</v>
      </c>
    </row>
    <row r="122" spans="1:6" x14ac:dyDescent="0.25">
      <c r="A122" t="s">
        <v>11</v>
      </c>
      <c r="C122" t="s">
        <v>584</v>
      </c>
      <c r="D122" t="str">
        <f t="shared" si="1"/>
        <v>IA.12</v>
      </c>
      <c r="E122" t="s">
        <v>585</v>
      </c>
      <c r="F122" t="s">
        <v>586</v>
      </c>
    </row>
    <row r="123" spans="1:6" x14ac:dyDescent="0.25">
      <c r="A123" t="s">
        <v>11</v>
      </c>
      <c r="C123" t="s">
        <v>587</v>
      </c>
      <c r="D123" t="str">
        <f t="shared" si="1"/>
        <v>IA.12.02</v>
      </c>
      <c r="E123" t="s">
        <v>588</v>
      </c>
      <c r="F123" t="s">
        <v>589</v>
      </c>
    </row>
    <row r="124" spans="1:6" x14ac:dyDescent="0.25">
      <c r="A124" t="s">
        <v>11</v>
      </c>
      <c r="C124" t="s">
        <v>590</v>
      </c>
      <c r="D124" t="str">
        <f t="shared" si="1"/>
        <v>IA.12.03</v>
      </c>
      <c r="E124" t="s">
        <v>591</v>
      </c>
      <c r="F124" t="s">
        <v>592</v>
      </c>
    </row>
    <row r="125" spans="1:6" x14ac:dyDescent="0.25">
      <c r="A125" t="s">
        <v>11</v>
      </c>
      <c r="C125" t="s">
        <v>594</v>
      </c>
      <c r="D125" t="str">
        <f t="shared" si="1"/>
        <v>IA.12.05</v>
      </c>
      <c r="E125" t="s">
        <v>595</v>
      </c>
      <c r="F125" t="s">
        <v>596</v>
      </c>
    </row>
    <row r="126" spans="1:6" x14ac:dyDescent="0.25">
      <c r="A126" t="s">
        <v>11</v>
      </c>
      <c r="C126" t="s">
        <v>526</v>
      </c>
      <c r="D126" t="str">
        <f t="shared" si="1"/>
        <v>IA.02</v>
      </c>
      <c r="E126" t="s">
        <v>527</v>
      </c>
      <c r="F126" t="s">
        <v>528</v>
      </c>
    </row>
    <row r="127" spans="1:6" x14ac:dyDescent="0.25">
      <c r="A127" t="s">
        <v>11</v>
      </c>
      <c r="C127" t="s">
        <v>529</v>
      </c>
      <c r="D127" t="str">
        <f t="shared" si="1"/>
        <v>IA.02.01</v>
      </c>
      <c r="E127" t="s">
        <v>530</v>
      </c>
      <c r="F127" t="s">
        <v>531</v>
      </c>
    </row>
    <row r="128" spans="1:6" x14ac:dyDescent="0.25">
      <c r="A128" t="s">
        <v>11</v>
      </c>
      <c r="C128" t="s">
        <v>539</v>
      </c>
      <c r="D128" t="str">
        <f t="shared" si="1"/>
        <v>IA.02.12</v>
      </c>
      <c r="E128" t="s">
        <v>540</v>
      </c>
      <c r="F128" t="s">
        <v>541</v>
      </c>
    </row>
    <row r="129" spans="1:6" x14ac:dyDescent="0.25">
      <c r="A129" t="s">
        <v>11</v>
      </c>
      <c r="C129" t="s">
        <v>532</v>
      </c>
      <c r="D129" t="str">
        <f t="shared" si="1"/>
        <v>IA.02.02</v>
      </c>
      <c r="E129" t="s">
        <v>533</v>
      </c>
      <c r="F129" t="s">
        <v>534</v>
      </c>
    </row>
    <row r="130" spans="1:6" x14ac:dyDescent="0.25">
      <c r="A130" t="s">
        <v>11</v>
      </c>
      <c r="C130" t="s">
        <v>536</v>
      </c>
      <c r="D130" t="str">
        <f t="shared" si="1"/>
        <v>IA.02.08</v>
      </c>
      <c r="E130" t="s">
        <v>537</v>
      </c>
      <c r="F130" t="s">
        <v>538</v>
      </c>
    </row>
    <row r="131" spans="1:6" x14ac:dyDescent="0.25">
      <c r="A131" t="s">
        <v>11</v>
      </c>
      <c r="C131" t="s">
        <v>542</v>
      </c>
      <c r="D131" t="str">
        <f t="shared" ref="D131:D194" si="2">CONCATENATE(LEFT(C131,2),".",TEXT(_xlfn.TEXTBEFORE(RIGHT(C131,LEN(C131)-3),"(",,,1,RIGHT(C131,LEN(C131)-3)),"00"),IF(ISERROR(TEXT(LEFT(_xlfn.TEXTAFTER(C131,"(",,,1),LEN(_xlfn.TEXTAFTER(C131,"(",,,1))-1),"00")),"",CONCATENATE(".",TEXT(LEFT(_xlfn.TEXTAFTER(C131,"(",,,1),LEN(_xlfn.TEXTAFTER(C131,"(",,,1))-1),"00"))))</f>
        <v>IA.03</v>
      </c>
      <c r="E131" t="s">
        <v>543</v>
      </c>
      <c r="F131" t="s">
        <v>544</v>
      </c>
    </row>
    <row r="132" spans="1:6" x14ac:dyDescent="0.25">
      <c r="A132" t="s">
        <v>11</v>
      </c>
      <c r="C132" t="s">
        <v>545</v>
      </c>
      <c r="D132" t="str">
        <f t="shared" si="2"/>
        <v>IA.04</v>
      </c>
      <c r="E132" t="s">
        <v>546</v>
      </c>
      <c r="F132" t="s">
        <v>547</v>
      </c>
    </row>
    <row r="133" spans="1:6" x14ac:dyDescent="0.25">
      <c r="A133" t="s">
        <v>11</v>
      </c>
      <c r="C133" t="s">
        <v>548</v>
      </c>
      <c r="D133" t="str">
        <f t="shared" si="2"/>
        <v>IA.04.04</v>
      </c>
      <c r="E133" t="s">
        <v>549</v>
      </c>
      <c r="F133" t="s">
        <v>550</v>
      </c>
    </row>
    <row r="134" spans="1:6" x14ac:dyDescent="0.25">
      <c r="A134" t="s">
        <v>11</v>
      </c>
      <c r="C134" t="s">
        <v>551</v>
      </c>
      <c r="D134" t="str">
        <f t="shared" si="2"/>
        <v>IA.05</v>
      </c>
      <c r="E134" t="s">
        <v>552</v>
      </c>
      <c r="F134" t="s">
        <v>553</v>
      </c>
    </row>
    <row r="135" spans="1:6" x14ac:dyDescent="0.25">
      <c r="A135" t="s">
        <v>11</v>
      </c>
      <c r="C135" t="s">
        <v>554</v>
      </c>
      <c r="D135" t="str">
        <f t="shared" si="2"/>
        <v>IA.05.01</v>
      </c>
      <c r="E135" t="s">
        <v>555</v>
      </c>
      <c r="F135" t="s">
        <v>556</v>
      </c>
    </row>
    <row r="136" spans="1:6" x14ac:dyDescent="0.25">
      <c r="A136" t="s">
        <v>11</v>
      </c>
      <c r="C136" t="s">
        <v>557</v>
      </c>
      <c r="D136" t="str">
        <f t="shared" si="2"/>
        <v>IA.05.02</v>
      </c>
      <c r="E136" t="s">
        <v>558</v>
      </c>
      <c r="F136" t="s">
        <v>559</v>
      </c>
    </row>
    <row r="137" spans="1:6" x14ac:dyDescent="0.25">
      <c r="A137" t="s">
        <v>11</v>
      </c>
      <c r="C137" t="s">
        <v>560</v>
      </c>
      <c r="D137" t="str">
        <f t="shared" si="2"/>
        <v>IA.05.06</v>
      </c>
      <c r="E137" t="s">
        <v>561</v>
      </c>
      <c r="F137" t="s">
        <v>562</v>
      </c>
    </row>
    <row r="138" spans="1:6" x14ac:dyDescent="0.25">
      <c r="A138" t="s">
        <v>11</v>
      </c>
      <c r="C138" t="s">
        <v>563</v>
      </c>
      <c r="D138" t="str">
        <f t="shared" si="2"/>
        <v>IA.06</v>
      </c>
      <c r="E138" t="s">
        <v>564</v>
      </c>
      <c r="F138" t="s">
        <v>565</v>
      </c>
    </row>
    <row r="139" spans="1:6" x14ac:dyDescent="0.25">
      <c r="A139" t="s">
        <v>11</v>
      </c>
      <c r="C139" t="s">
        <v>566</v>
      </c>
      <c r="D139" t="str">
        <f t="shared" si="2"/>
        <v>IA.07</v>
      </c>
      <c r="E139" t="s">
        <v>567</v>
      </c>
      <c r="F139" t="s">
        <v>568</v>
      </c>
    </row>
    <row r="140" spans="1:6" x14ac:dyDescent="0.25">
      <c r="A140" t="s">
        <v>11</v>
      </c>
      <c r="C140" t="s">
        <v>569</v>
      </c>
      <c r="D140" t="str">
        <f t="shared" si="2"/>
        <v>IA.08</v>
      </c>
      <c r="E140" t="s">
        <v>570</v>
      </c>
      <c r="F140" t="s">
        <v>571</v>
      </c>
    </row>
    <row r="141" spans="1:6" x14ac:dyDescent="0.25">
      <c r="A141" t="s">
        <v>11</v>
      </c>
      <c r="C141" t="s">
        <v>572</v>
      </c>
      <c r="D141" t="str">
        <f t="shared" si="2"/>
        <v>IA.08.01</v>
      </c>
      <c r="E141" t="s">
        <v>573</v>
      </c>
      <c r="F141" t="s">
        <v>574</v>
      </c>
    </row>
    <row r="142" spans="1:6" x14ac:dyDescent="0.25">
      <c r="A142" t="s">
        <v>11</v>
      </c>
      <c r="C142" t="s">
        <v>575</v>
      </c>
      <c r="D142" t="str">
        <f t="shared" si="2"/>
        <v>IA.08.02</v>
      </c>
      <c r="E142" t="s">
        <v>576</v>
      </c>
      <c r="F142" t="s">
        <v>577</v>
      </c>
    </row>
    <row r="143" spans="1:6" x14ac:dyDescent="0.25">
      <c r="A143" t="s">
        <v>11</v>
      </c>
      <c r="C143" t="s">
        <v>578</v>
      </c>
      <c r="D143" t="str">
        <f t="shared" si="2"/>
        <v>IA.08.04</v>
      </c>
      <c r="E143" t="s">
        <v>579</v>
      </c>
      <c r="F143" t="s">
        <v>580</v>
      </c>
    </row>
    <row r="144" spans="1:6" x14ac:dyDescent="0.25">
      <c r="A144" t="s">
        <v>84</v>
      </c>
      <c r="C144" t="s">
        <v>597</v>
      </c>
      <c r="D144" t="str">
        <f t="shared" si="2"/>
        <v>IR.01</v>
      </c>
      <c r="E144" t="s">
        <v>598</v>
      </c>
      <c r="F144" t="s">
        <v>599</v>
      </c>
    </row>
    <row r="145" spans="1:6" x14ac:dyDescent="0.25">
      <c r="A145" t="s">
        <v>84</v>
      </c>
      <c r="C145" t="s">
        <v>600</v>
      </c>
      <c r="D145" t="str">
        <f t="shared" si="2"/>
        <v>IR.02</v>
      </c>
      <c r="E145" t="s">
        <v>601</v>
      </c>
      <c r="F145" t="s">
        <v>602</v>
      </c>
    </row>
    <row r="146" spans="1:6" x14ac:dyDescent="0.25">
      <c r="A146" t="s">
        <v>84</v>
      </c>
      <c r="C146" t="s">
        <v>605</v>
      </c>
      <c r="D146" t="str">
        <f t="shared" si="2"/>
        <v>IR.03</v>
      </c>
      <c r="E146" t="s">
        <v>606</v>
      </c>
      <c r="F146" t="s">
        <v>607</v>
      </c>
    </row>
    <row r="147" spans="1:6" x14ac:dyDescent="0.25">
      <c r="A147" t="s">
        <v>84</v>
      </c>
      <c r="C147" t="s">
        <v>608</v>
      </c>
      <c r="D147" t="str">
        <f t="shared" si="2"/>
        <v>IR.03.02</v>
      </c>
      <c r="E147" t="s">
        <v>609</v>
      </c>
      <c r="F147" t="s">
        <v>610</v>
      </c>
    </row>
    <row r="148" spans="1:6" x14ac:dyDescent="0.25">
      <c r="A148" t="s">
        <v>84</v>
      </c>
      <c r="C148" t="s">
        <v>611</v>
      </c>
      <c r="D148" t="str">
        <f t="shared" si="2"/>
        <v>IR.04</v>
      </c>
      <c r="E148" t="s">
        <v>612</v>
      </c>
      <c r="F148" t="s">
        <v>613</v>
      </c>
    </row>
    <row r="149" spans="1:6" x14ac:dyDescent="0.25">
      <c r="A149" t="s">
        <v>84</v>
      </c>
      <c r="C149" t="s">
        <v>614</v>
      </c>
      <c r="D149" t="str">
        <f t="shared" si="2"/>
        <v>IR.04.01</v>
      </c>
      <c r="E149" t="s">
        <v>615</v>
      </c>
      <c r="F149" t="s">
        <v>616</v>
      </c>
    </row>
    <row r="150" spans="1:6" x14ac:dyDescent="0.25">
      <c r="A150" t="s">
        <v>84</v>
      </c>
      <c r="C150" t="s">
        <v>619</v>
      </c>
      <c r="D150" t="str">
        <f t="shared" si="2"/>
        <v>IR.05</v>
      </c>
      <c r="E150" t="s">
        <v>620</v>
      </c>
      <c r="F150" t="s">
        <v>621</v>
      </c>
    </row>
    <row r="151" spans="1:6" x14ac:dyDescent="0.25">
      <c r="A151" t="s">
        <v>84</v>
      </c>
      <c r="C151" t="s">
        <v>623</v>
      </c>
      <c r="D151" t="str">
        <f t="shared" si="2"/>
        <v>IR.06</v>
      </c>
      <c r="E151" t="s">
        <v>624</v>
      </c>
      <c r="F151" t="s">
        <v>625</v>
      </c>
    </row>
    <row r="152" spans="1:6" x14ac:dyDescent="0.25">
      <c r="A152" t="s">
        <v>84</v>
      </c>
      <c r="C152" t="s">
        <v>626</v>
      </c>
      <c r="D152" t="str">
        <f t="shared" si="2"/>
        <v>IR.06.01</v>
      </c>
      <c r="E152" t="s">
        <v>627</v>
      </c>
      <c r="F152" t="s">
        <v>628</v>
      </c>
    </row>
    <row r="153" spans="1:6" x14ac:dyDescent="0.25">
      <c r="A153" t="s">
        <v>84</v>
      </c>
      <c r="C153" t="s">
        <v>629</v>
      </c>
      <c r="D153" t="str">
        <f t="shared" si="2"/>
        <v>IR.06.03</v>
      </c>
      <c r="E153" t="s">
        <v>630</v>
      </c>
      <c r="F153" t="s">
        <v>631</v>
      </c>
    </row>
    <row r="154" spans="1:6" x14ac:dyDescent="0.25">
      <c r="A154" t="s">
        <v>84</v>
      </c>
      <c r="C154" t="s">
        <v>632</v>
      </c>
      <c r="D154" t="str">
        <f t="shared" si="2"/>
        <v>IR.07</v>
      </c>
      <c r="E154" t="s">
        <v>633</v>
      </c>
      <c r="F154" t="s">
        <v>634</v>
      </c>
    </row>
    <row r="155" spans="1:6" x14ac:dyDescent="0.25">
      <c r="A155" t="s">
        <v>84</v>
      </c>
      <c r="C155" t="s">
        <v>635</v>
      </c>
      <c r="D155" t="str">
        <f t="shared" si="2"/>
        <v>IR.07.01</v>
      </c>
      <c r="E155" t="s">
        <v>636</v>
      </c>
      <c r="F155" t="s">
        <v>637</v>
      </c>
    </row>
    <row r="156" spans="1:6" x14ac:dyDescent="0.25">
      <c r="A156" t="s">
        <v>84</v>
      </c>
      <c r="C156" t="s">
        <v>638</v>
      </c>
      <c r="D156" t="str">
        <f t="shared" si="2"/>
        <v>IR.08</v>
      </c>
      <c r="E156" t="s">
        <v>639</v>
      </c>
      <c r="F156" t="s">
        <v>640</v>
      </c>
    </row>
    <row r="157" spans="1:6" x14ac:dyDescent="0.25">
      <c r="A157" t="s">
        <v>12</v>
      </c>
      <c r="C157" t="s">
        <v>641</v>
      </c>
      <c r="D157" t="str">
        <f t="shared" si="2"/>
        <v>MA.01</v>
      </c>
      <c r="E157" t="s">
        <v>642</v>
      </c>
      <c r="F157" t="s">
        <v>643</v>
      </c>
    </row>
    <row r="158" spans="1:6" x14ac:dyDescent="0.25">
      <c r="A158" t="s">
        <v>12</v>
      </c>
      <c r="C158" t="s">
        <v>644</v>
      </c>
      <c r="D158" t="str">
        <f t="shared" si="2"/>
        <v>MA.02</v>
      </c>
      <c r="E158" t="s">
        <v>645</v>
      </c>
      <c r="F158" t="s">
        <v>646</v>
      </c>
    </row>
    <row r="159" spans="1:6" x14ac:dyDescent="0.25">
      <c r="A159" t="s">
        <v>12</v>
      </c>
      <c r="C159" t="s">
        <v>648</v>
      </c>
      <c r="D159" t="str">
        <f t="shared" si="2"/>
        <v>MA.03</v>
      </c>
      <c r="E159" t="s">
        <v>649</v>
      </c>
      <c r="F159" t="s">
        <v>650</v>
      </c>
    </row>
    <row r="160" spans="1:6" x14ac:dyDescent="0.25">
      <c r="A160" t="s">
        <v>12</v>
      </c>
      <c r="C160" t="s">
        <v>651</v>
      </c>
      <c r="D160" t="str">
        <f t="shared" si="2"/>
        <v>MA.03.01</v>
      </c>
      <c r="E160" t="s">
        <v>652</v>
      </c>
      <c r="F160" t="s">
        <v>653</v>
      </c>
    </row>
    <row r="161" spans="1:6" x14ac:dyDescent="0.25">
      <c r="A161" t="s">
        <v>12</v>
      </c>
      <c r="C161" t="s">
        <v>654</v>
      </c>
      <c r="D161" t="str">
        <f t="shared" si="2"/>
        <v>MA.03.02</v>
      </c>
      <c r="E161" t="s">
        <v>655</v>
      </c>
      <c r="F161" t="s">
        <v>656</v>
      </c>
    </row>
    <row r="162" spans="1:6" x14ac:dyDescent="0.25">
      <c r="A162" t="s">
        <v>12</v>
      </c>
      <c r="C162" t="s">
        <v>657</v>
      </c>
      <c r="D162" t="str">
        <f t="shared" si="2"/>
        <v>MA.03.03</v>
      </c>
      <c r="E162" t="s">
        <v>658</v>
      </c>
      <c r="F162" t="s">
        <v>659</v>
      </c>
    </row>
    <row r="163" spans="1:6" x14ac:dyDescent="0.25">
      <c r="A163" t="s">
        <v>12</v>
      </c>
      <c r="C163" t="s">
        <v>660</v>
      </c>
      <c r="D163" t="str">
        <f t="shared" si="2"/>
        <v>MA.04</v>
      </c>
      <c r="E163" t="s">
        <v>661</v>
      </c>
      <c r="F163" t="s">
        <v>662</v>
      </c>
    </row>
    <row r="164" spans="1:6" x14ac:dyDescent="0.25">
      <c r="A164" t="s">
        <v>12</v>
      </c>
      <c r="C164" t="s">
        <v>664</v>
      </c>
      <c r="D164" t="str">
        <f t="shared" si="2"/>
        <v>MA.05</v>
      </c>
      <c r="E164" t="s">
        <v>665</v>
      </c>
      <c r="F164" t="s">
        <v>666</v>
      </c>
    </row>
    <row r="165" spans="1:6" x14ac:dyDescent="0.25">
      <c r="A165" t="s">
        <v>12</v>
      </c>
      <c r="C165" t="s">
        <v>668</v>
      </c>
      <c r="D165" t="str">
        <f t="shared" si="2"/>
        <v>MA.06</v>
      </c>
      <c r="E165" t="s">
        <v>669</v>
      </c>
      <c r="F165" t="s">
        <v>670</v>
      </c>
    </row>
    <row r="166" spans="1:6" x14ac:dyDescent="0.25">
      <c r="A166" t="s">
        <v>13</v>
      </c>
      <c r="C166" t="s">
        <v>671</v>
      </c>
      <c r="D166" t="str">
        <f t="shared" si="2"/>
        <v>MP.01</v>
      </c>
      <c r="E166" t="s">
        <v>672</v>
      </c>
      <c r="F166" t="s">
        <v>673</v>
      </c>
    </row>
    <row r="167" spans="1:6" x14ac:dyDescent="0.25">
      <c r="A167" t="s">
        <v>13</v>
      </c>
      <c r="C167" t="s">
        <v>674</v>
      </c>
      <c r="D167" t="str">
        <f t="shared" si="2"/>
        <v>MP.02</v>
      </c>
      <c r="E167" t="s">
        <v>675</v>
      </c>
      <c r="F167" t="s">
        <v>676</v>
      </c>
    </row>
    <row r="168" spans="1:6" x14ac:dyDescent="0.25">
      <c r="A168" t="s">
        <v>13</v>
      </c>
      <c r="C168" t="s">
        <v>677</v>
      </c>
      <c r="D168" t="str">
        <f t="shared" si="2"/>
        <v>MP.03</v>
      </c>
      <c r="E168" t="s">
        <v>678</v>
      </c>
      <c r="F168" t="s">
        <v>679</v>
      </c>
    </row>
    <row r="169" spans="1:6" x14ac:dyDescent="0.25">
      <c r="A169" t="s">
        <v>13</v>
      </c>
      <c r="C169" t="s">
        <v>680</v>
      </c>
      <c r="D169" t="str">
        <f t="shared" si="2"/>
        <v>MP.04</v>
      </c>
      <c r="E169" t="s">
        <v>681</v>
      </c>
      <c r="F169" t="s">
        <v>682</v>
      </c>
    </row>
    <row r="170" spans="1:6" x14ac:dyDescent="0.25">
      <c r="A170" t="s">
        <v>13</v>
      </c>
      <c r="C170" t="s">
        <v>683</v>
      </c>
      <c r="D170" t="str">
        <f t="shared" si="2"/>
        <v>MP.05</v>
      </c>
      <c r="E170" t="s">
        <v>684</v>
      </c>
      <c r="F170" t="s">
        <v>685</v>
      </c>
    </row>
    <row r="171" spans="1:6" x14ac:dyDescent="0.25">
      <c r="A171" t="s">
        <v>13</v>
      </c>
      <c r="C171" t="s">
        <v>686</v>
      </c>
      <c r="D171" t="str">
        <f t="shared" si="2"/>
        <v>MP.06</v>
      </c>
      <c r="E171" t="s">
        <v>687</v>
      </c>
      <c r="F171" t="s">
        <v>688</v>
      </c>
    </row>
    <row r="172" spans="1:6" x14ac:dyDescent="0.25">
      <c r="A172" t="s">
        <v>13</v>
      </c>
      <c r="C172" t="s">
        <v>692</v>
      </c>
      <c r="D172" t="str">
        <f t="shared" si="2"/>
        <v>MP.07</v>
      </c>
      <c r="E172" t="s">
        <v>693</v>
      </c>
      <c r="F172" t="s">
        <v>694</v>
      </c>
    </row>
    <row r="173" spans="1:6" x14ac:dyDescent="0.25">
      <c r="A173" t="s">
        <v>695</v>
      </c>
      <c r="C173" t="s">
        <v>696</v>
      </c>
      <c r="D173" t="str">
        <f t="shared" si="2"/>
        <v>PE.01</v>
      </c>
      <c r="E173" t="s">
        <v>697</v>
      </c>
      <c r="F173" t="s">
        <v>698</v>
      </c>
    </row>
    <row r="174" spans="1:6" x14ac:dyDescent="0.25">
      <c r="A174" t="s">
        <v>695</v>
      </c>
      <c r="C174" t="s">
        <v>726</v>
      </c>
      <c r="D174" t="str">
        <f t="shared" si="2"/>
        <v>PE.10</v>
      </c>
      <c r="E174" t="s">
        <v>727</v>
      </c>
      <c r="F174" t="s">
        <v>728</v>
      </c>
    </row>
    <row r="175" spans="1:6" x14ac:dyDescent="0.25">
      <c r="A175" t="s">
        <v>695</v>
      </c>
      <c r="C175" t="s">
        <v>729</v>
      </c>
      <c r="D175" t="str">
        <f t="shared" si="2"/>
        <v>PE.11</v>
      </c>
      <c r="E175" t="s">
        <v>730</v>
      </c>
      <c r="F175" t="s">
        <v>731</v>
      </c>
    </row>
    <row r="176" spans="1:6" x14ac:dyDescent="0.25">
      <c r="A176" t="s">
        <v>695</v>
      </c>
      <c r="C176" t="s">
        <v>733</v>
      </c>
      <c r="D176" t="str">
        <f t="shared" si="2"/>
        <v>PE.12</v>
      </c>
      <c r="E176" t="s">
        <v>734</v>
      </c>
      <c r="F176" t="s">
        <v>735</v>
      </c>
    </row>
    <row r="177" spans="1:6" x14ac:dyDescent="0.25">
      <c r="A177" t="s">
        <v>695</v>
      </c>
      <c r="C177" t="s">
        <v>736</v>
      </c>
      <c r="D177" t="str">
        <f t="shared" si="2"/>
        <v>PE.13</v>
      </c>
      <c r="E177" t="s">
        <v>737</v>
      </c>
      <c r="F177" t="s">
        <v>738</v>
      </c>
    </row>
    <row r="178" spans="1:6" x14ac:dyDescent="0.25">
      <c r="A178" t="s">
        <v>695</v>
      </c>
      <c r="C178" t="s">
        <v>739</v>
      </c>
      <c r="D178" t="str">
        <f t="shared" si="2"/>
        <v>PE.13.01</v>
      </c>
      <c r="E178" t="s">
        <v>740</v>
      </c>
      <c r="F178" t="s">
        <v>741</v>
      </c>
    </row>
    <row r="179" spans="1:6" x14ac:dyDescent="0.25">
      <c r="A179" t="s">
        <v>695</v>
      </c>
      <c r="C179" t="s">
        <v>743</v>
      </c>
      <c r="D179" t="str">
        <f t="shared" si="2"/>
        <v>PE.14</v>
      </c>
      <c r="E179" t="s">
        <v>744</v>
      </c>
      <c r="F179" t="s">
        <v>745</v>
      </c>
    </row>
    <row r="180" spans="1:6" x14ac:dyDescent="0.25">
      <c r="A180" t="s">
        <v>695</v>
      </c>
      <c r="C180" t="s">
        <v>746</v>
      </c>
      <c r="D180" t="str">
        <f t="shared" si="2"/>
        <v>PE.15</v>
      </c>
      <c r="E180" t="s">
        <v>747</v>
      </c>
      <c r="F180" t="s">
        <v>748</v>
      </c>
    </row>
    <row r="181" spans="1:6" x14ac:dyDescent="0.25">
      <c r="A181" t="s">
        <v>695</v>
      </c>
      <c r="C181" t="s">
        <v>750</v>
      </c>
      <c r="D181" t="str">
        <f t="shared" si="2"/>
        <v>PE.16</v>
      </c>
      <c r="E181" t="s">
        <v>751</v>
      </c>
      <c r="F181" t="s">
        <v>752</v>
      </c>
    </row>
    <row r="182" spans="1:6" x14ac:dyDescent="0.25">
      <c r="A182" t="s">
        <v>695</v>
      </c>
      <c r="C182" t="s">
        <v>753</v>
      </c>
      <c r="D182" t="str">
        <f t="shared" si="2"/>
        <v>PE.17</v>
      </c>
      <c r="E182" t="s">
        <v>754</v>
      </c>
      <c r="F182" t="s">
        <v>755</v>
      </c>
    </row>
    <row r="183" spans="1:6" x14ac:dyDescent="0.25">
      <c r="A183" t="s">
        <v>695</v>
      </c>
      <c r="C183" t="s">
        <v>699</v>
      </c>
      <c r="D183" t="str">
        <f t="shared" si="2"/>
        <v>PE.02</v>
      </c>
      <c r="E183" t="s">
        <v>700</v>
      </c>
      <c r="F183" t="s">
        <v>701</v>
      </c>
    </row>
    <row r="184" spans="1:6" x14ac:dyDescent="0.25">
      <c r="A184" t="s">
        <v>695</v>
      </c>
      <c r="C184" t="s">
        <v>702</v>
      </c>
      <c r="D184" t="str">
        <f t="shared" si="2"/>
        <v>PE.03</v>
      </c>
      <c r="E184" t="s">
        <v>703</v>
      </c>
      <c r="F184" t="s">
        <v>704</v>
      </c>
    </row>
    <row r="185" spans="1:6" x14ac:dyDescent="0.25">
      <c r="A185" t="s">
        <v>695</v>
      </c>
      <c r="C185" t="s">
        <v>706</v>
      </c>
      <c r="D185" t="str">
        <f t="shared" si="2"/>
        <v>PE.04</v>
      </c>
      <c r="E185" t="s">
        <v>707</v>
      </c>
      <c r="F185" t="s">
        <v>708</v>
      </c>
    </row>
    <row r="186" spans="1:6" x14ac:dyDescent="0.25">
      <c r="A186" t="s">
        <v>695</v>
      </c>
      <c r="C186" t="s">
        <v>709</v>
      </c>
      <c r="D186" t="str">
        <f t="shared" si="2"/>
        <v>PE.05</v>
      </c>
      <c r="E186" t="s">
        <v>710</v>
      </c>
      <c r="F186" t="s">
        <v>711</v>
      </c>
    </row>
    <row r="187" spans="1:6" x14ac:dyDescent="0.25">
      <c r="A187" t="s">
        <v>695</v>
      </c>
      <c r="C187" t="s">
        <v>712</v>
      </c>
      <c r="D187" t="str">
        <f t="shared" si="2"/>
        <v>PE.06</v>
      </c>
      <c r="E187" t="s">
        <v>713</v>
      </c>
      <c r="F187" t="s">
        <v>714</v>
      </c>
    </row>
    <row r="188" spans="1:6" x14ac:dyDescent="0.25">
      <c r="A188" t="s">
        <v>695</v>
      </c>
      <c r="C188" t="s">
        <v>715</v>
      </c>
      <c r="D188" t="str">
        <f t="shared" si="2"/>
        <v>PE.06.01</v>
      </c>
      <c r="E188" t="s">
        <v>716</v>
      </c>
      <c r="F188" t="s">
        <v>717</v>
      </c>
    </row>
    <row r="189" spans="1:6" x14ac:dyDescent="0.25">
      <c r="A189" t="s">
        <v>695</v>
      </c>
      <c r="C189" t="s">
        <v>719</v>
      </c>
      <c r="D189" t="str">
        <f t="shared" si="2"/>
        <v>PE.08</v>
      </c>
      <c r="E189" t="s">
        <v>720</v>
      </c>
      <c r="F189" t="s">
        <v>721</v>
      </c>
    </row>
    <row r="190" spans="1:6" x14ac:dyDescent="0.25">
      <c r="A190" t="s">
        <v>695</v>
      </c>
      <c r="C190" t="s">
        <v>723</v>
      </c>
      <c r="D190" t="str">
        <f t="shared" si="2"/>
        <v>PE.09</v>
      </c>
      <c r="E190" t="s">
        <v>724</v>
      </c>
      <c r="F190" t="s">
        <v>725</v>
      </c>
    </row>
    <row r="191" spans="1:6" x14ac:dyDescent="0.25">
      <c r="A191" t="s">
        <v>757</v>
      </c>
      <c r="C191" t="s">
        <v>758</v>
      </c>
      <c r="D191" t="str">
        <f t="shared" si="2"/>
        <v>PL.01</v>
      </c>
      <c r="E191" t="s">
        <v>759</v>
      </c>
      <c r="F191" t="s">
        <v>760</v>
      </c>
    </row>
    <row r="192" spans="1:6" x14ac:dyDescent="0.25">
      <c r="A192" t="s">
        <v>757</v>
      </c>
      <c r="C192" t="s">
        <v>773</v>
      </c>
      <c r="D192" t="str">
        <f t="shared" si="2"/>
        <v>PL.10</v>
      </c>
      <c r="E192" t="s">
        <v>774</v>
      </c>
      <c r="F192" t="s">
        <v>775</v>
      </c>
    </row>
    <row r="193" spans="1:6" x14ac:dyDescent="0.25">
      <c r="A193" t="s">
        <v>757</v>
      </c>
      <c r="C193" t="s">
        <v>776</v>
      </c>
      <c r="D193" t="str">
        <f t="shared" si="2"/>
        <v>PL.11</v>
      </c>
      <c r="E193" t="s">
        <v>777</v>
      </c>
      <c r="F193" t="s">
        <v>778</v>
      </c>
    </row>
    <row r="194" spans="1:6" x14ac:dyDescent="0.25">
      <c r="A194" t="s">
        <v>757</v>
      </c>
      <c r="C194" t="s">
        <v>761</v>
      </c>
      <c r="D194" t="str">
        <f t="shared" si="2"/>
        <v>PL.02</v>
      </c>
      <c r="E194" t="s">
        <v>762</v>
      </c>
      <c r="F194" t="s">
        <v>763</v>
      </c>
    </row>
    <row r="195" spans="1:6" x14ac:dyDescent="0.25">
      <c r="A195" t="s">
        <v>757</v>
      </c>
      <c r="C195" t="s">
        <v>764</v>
      </c>
      <c r="D195" t="str">
        <f t="shared" ref="D195:D258" si="3">CONCATENATE(LEFT(C195,2),".",TEXT(_xlfn.TEXTBEFORE(RIGHT(C195,LEN(C195)-3),"(",,,1,RIGHT(C195,LEN(C195)-3)),"00"),IF(ISERROR(TEXT(LEFT(_xlfn.TEXTAFTER(C195,"(",,,1),LEN(_xlfn.TEXTAFTER(C195,"(",,,1))-1),"00")),"",CONCATENATE(".",TEXT(LEFT(_xlfn.TEXTAFTER(C195,"(",,,1),LEN(_xlfn.TEXTAFTER(C195,"(",,,1))-1),"00"))))</f>
        <v>PL.04</v>
      </c>
      <c r="E195" t="s">
        <v>765</v>
      </c>
      <c r="F195" t="s">
        <v>766</v>
      </c>
    </row>
    <row r="196" spans="1:6" x14ac:dyDescent="0.25">
      <c r="A196" t="s">
        <v>757</v>
      </c>
      <c r="C196" t="s">
        <v>767</v>
      </c>
      <c r="D196" t="str">
        <f t="shared" si="3"/>
        <v>PL.04.01</v>
      </c>
      <c r="E196" t="s">
        <v>768</v>
      </c>
      <c r="F196" t="s">
        <v>769</v>
      </c>
    </row>
    <row r="197" spans="1:6" x14ac:dyDescent="0.25">
      <c r="A197" t="s">
        <v>757</v>
      </c>
      <c r="C197" t="s">
        <v>770</v>
      </c>
      <c r="D197" t="str">
        <f t="shared" si="3"/>
        <v>PL.08</v>
      </c>
      <c r="E197" t="s">
        <v>771</v>
      </c>
      <c r="F197" t="s">
        <v>772</v>
      </c>
    </row>
    <row r="198" spans="1:6" x14ac:dyDescent="0.25">
      <c r="A198" t="s">
        <v>14</v>
      </c>
      <c r="C198" t="s">
        <v>779</v>
      </c>
      <c r="D198" t="str">
        <f t="shared" si="3"/>
        <v>PS.01</v>
      </c>
      <c r="E198" t="s">
        <v>780</v>
      </c>
      <c r="F198" t="s">
        <v>781</v>
      </c>
    </row>
    <row r="199" spans="1:6" x14ac:dyDescent="0.25">
      <c r="A199" t="s">
        <v>14</v>
      </c>
      <c r="C199" t="s">
        <v>782</v>
      </c>
      <c r="D199" t="str">
        <f t="shared" si="3"/>
        <v>PS.02</v>
      </c>
      <c r="E199" t="s">
        <v>783</v>
      </c>
      <c r="F199" t="s">
        <v>784</v>
      </c>
    </row>
    <row r="200" spans="1:6" x14ac:dyDescent="0.25">
      <c r="A200" t="s">
        <v>14</v>
      </c>
      <c r="C200" t="s">
        <v>785</v>
      </c>
      <c r="D200" t="str">
        <f t="shared" si="3"/>
        <v>PS.03</v>
      </c>
      <c r="E200" t="s">
        <v>786</v>
      </c>
      <c r="F200" t="s">
        <v>787</v>
      </c>
    </row>
    <row r="201" spans="1:6" x14ac:dyDescent="0.25">
      <c r="A201" t="s">
        <v>14</v>
      </c>
      <c r="C201" t="s">
        <v>788</v>
      </c>
      <c r="D201" t="str">
        <f t="shared" si="3"/>
        <v>PS.04</v>
      </c>
      <c r="E201" t="s">
        <v>789</v>
      </c>
      <c r="F201" t="s">
        <v>790</v>
      </c>
    </row>
    <row r="202" spans="1:6" x14ac:dyDescent="0.25">
      <c r="A202" t="s">
        <v>14</v>
      </c>
      <c r="C202" t="s">
        <v>792</v>
      </c>
      <c r="D202" t="str">
        <f t="shared" si="3"/>
        <v>PS.05</v>
      </c>
      <c r="E202" t="s">
        <v>793</v>
      </c>
      <c r="F202" t="s">
        <v>794</v>
      </c>
    </row>
    <row r="203" spans="1:6" x14ac:dyDescent="0.25">
      <c r="A203" t="s">
        <v>14</v>
      </c>
      <c r="C203" t="s">
        <v>795</v>
      </c>
      <c r="D203" t="str">
        <f t="shared" si="3"/>
        <v>PS.06</v>
      </c>
      <c r="E203" t="s">
        <v>796</v>
      </c>
      <c r="F203" t="s">
        <v>797</v>
      </c>
    </row>
    <row r="204" spans="1:6" x14ac:dyDescent="0.25">
      <c r="A204" t="s">
        <v>14</v>
      </c>
      <c r="C204" t="s">
        <v>798</v>
      </c>
      <c r="D204" t="str">
        <f t="shared" si="3"/>
        <v>PS.07</v>
      </c>
      <c r="E204" t="s">
        <v>799</v>
      </c>
      <c r="F204" t="s">
        <v>800</v>
      </c>
    </row>
    <row r="205" spans="1:6" x14ac:dyDescent="0.25">
      <c r="A205" t="s">
        <v>14</v>
      </c>
      <c r="C205" t="s">
        <v>801</v>
      </c>
      <c r="D205" t="str">
        <f t="shared" si="3"/>
        <v>PS.08</v>
      </c>
      <c r="E205" t="s">
        <v>802</v>
      </c>
      <c r="F205" t="s">
        <v>803</v>
      </c>
    </row>
    <row r="206" spans="1:6" x14ac:dyDescent="0.25">
      <c r="A206" t="s">
        <v>14</v>
      </c>
      <c r="C206" t="s">
        <v>804</v>
      </c>
      <c r="D206" t="str">
        <f t="shared" si="3"/>
        <v>PS.09</v>
      </c>
      <c r="E206" t="s">
        <v>805</v>
      </c>
      <c r="F206" t="s">
        <v>806</v>
      </c>
    </row>
    <row r="207" spans="1:6" x14ac:dyDescent="0.25">
      <c r="A207" t="s">
        <v>15</v>
      </c>
      <c r="C207" t="s">
        <v>807</v>
      </c>
      <c r="D207" t="str">
        <f t="shared" si="3"/>
        <v>RA.01</v>
      </c>
      <c r="E207" t="s">
        <v>808</v>
      </c>
      <c r="F207" t="s">
        <v>809</v>
      </c>
    </row>
    <row r="208" spans="1:6" x14ac:dyDescent="0.25">
      <c r="A208" t="s">
        <v>15</v>
      </c>
      <c r="C208" t="s">
        <v>810</v>
      </c>
      <c r="D208" t="str">
        <f t="shared" si="3"/>
        <v>RA.02</v>
      </c>
      <c r="E208" t="s">
        <v>811</v>
      </c>
      <c r="F208" t="s">
        <v>812</v>
      </c>
    </row>
    <row r="209" spans="1:6" x14ac:dyDescent="0.25">
      <c r="A209" t="s">
        <v>15</v>
      </c>
      <c r="C209" t="s">
        <v>813</v>
      </c>
      <c r="D209" t="str">
        <f t="shared" si="3"/>
        <v>RA.03</v>
      </c>
      <c r="E209" t="s">
        <v>814</v>
      </c>
      <c r="F209" t="s">
        <v>815</v>
      </c>
    </row>
    <row r="210" spans="1:6" x14ac:dyDescent="0.25">
      <c r="A210" t="s">
        <v>15</v>
      </c>
      <c r="C210" t="s">
        <v>816</v>
      </c>
      <c r="D210" t="str">
        <f t="shared" si="3"/>
        <v>RA.03.01</v>
      </c>
      <c r="E210" t="s">
        <v>817</v>
      </c>
      <c r="F210" t="s">
        <v>818</v>
      </c>
    </row>
    <row r="211" spans="1:6" x14ac:dyDescent="0.25">
      <c r="A211" t="s">
        <v>15</v>
      </c>
      <c r="C211" t="s">
        <v>819</v>
      </c>
      <c r="D211" t="str">
        <f t="shared" si="3"/>
        <v>RA.05</v>
      </c>
      <c r="E211" t="s">
        <v>820</v>
      </c>
      <c r="F211" t="s">
        <v>821</v>
      </c>
    </row>
    <row r="212" spans="1:6" x14ac:dyDescent="0.25">
      <c r="A212" t="s">
        <v>15</v>
      </c>
      <c r="C212" t="s">
        <v>829</v>
      </c>
      <c r="D212" t="str">
        <f t="shared" si="3"/>
        <v>RA.05.11</v>
      </c>
      <c r="E212" t="s">
        <v>830</v>
      </c>
      <c r="F212" t="s">
        <v>831</v>
      </c>
    </row>
    <row r="213" spans="1:6" x14ac:dyDescent="0.25">
      <c r="A213" t="s">
        <v>15</v>
      </c>
      <c r="C213" t="s">
        <v>822</v>
      </c>
      <c r="D213" t="str">
        <f t="shared" si="3"/>
        <v>RA.05.02</v>
      </c>
      <c r="E213" t="s">
        <v>823</v>
      </c>
      <c r="F213" t="s">
        <v>824</v>
      </c>
    </row>
    <row r="214" spans="1:6" x14ac:dyDescent="0.25">
      <c r="A214" t="s">
        <v>15</v>
      </c>
      <c r="C214" t="s">
        <v>826</v>
      </c>
      <c r="D214" t="str">
        <f t="shared" si="3"/>
        <v>RA.05.05</v>
      </c>
      <c r="E214" t="s">
        <v>827</v>
      </c>
      <c r="F214" t="s">
        <v>828</v>
      </c>
    </row>
    <row r="215" spans="1:6" x14ac:dyDescent="0.25">
      <c r="A215" t="s">
        <v>15</v>
      </c>
      <c r="C215" t="s">
        <v>832</v>
      </c>
      <c r="D215" t="str">
        <f t="shared" si="3"/>
        <v>RA.07</v>
      </c>
      <c r="E215" t="s">
        <v>833</v>
      </c>
      <c r="F215" t="s">
        <v>834</v>
      </c>
    </row>
    <row r="216" spans="1:6" x14ac:dyDescent="0.25">
      <c r="A216" t="s">
        <v>15</v>
      </c>
      <c r="C216" t="s">
        <v>835</v>
      </c>
      <c r="D216" t="str">
        <f t="shared" si="3"/>
        <v>RA.09</v>
      </c>
      <c r="E216" t="s">
        <v>836</v>
      </c>
      <c r="F216" t="s">
        <v>837</v>
      </c>
    </row>
    <row r="217" spans="1:6" x14ac:dyDescent="0.25">
      <c r="A217" t="s">
        <v>838</v>
      </c>
      <c r="C217" t="s">
        <v>839</v>
      </c>
      <c r="D217" t="str">
        <f t="shared" si="3"/>
        <v>SA.01</v>
      </c>
      <c r="E217" t="s">
        <v>840</v>
      </c>
      <c r="F217" t="s">
        <v>841</v>
      </c>
    </row>
    <row r="218" spans="1:6" x14ac:dyDescent="0.25">
      <c r="A218" t="s">
        <v>838</v>
      </c>
      <c r="C218" t="s">
        <v>876</v>
      </c>
      <c r="D218" t="str">
        <f t="shared" si="3"/>
        <v>SA.10</v>
      </c>
      <c r="E218" t="s">
        <v>877</v>
      </c>
      <c r="F218" t="s">
        <v>878</v>
      </c>
    </row>
    <row r="219" spans="1:6" x14ac:dyDescent="0.25">
      <c r="A219" t="s">
        <v>838</v>
      </c>
      <c r="C219" t="s">
        <v>879</v>
      </c>
      <c r="D219" t="str">
        <f t="shared" si="3"/>
        <v>SA.11</v>
      </c>
      <c r="E219" t="s">
        <v>880</v>
      </c>
      <c r="F219" t="s">
        <v>881</v>
      </c>
    </row>
    <row r="220" spans="1:6" x14ac:dyDescent="0.25">
      <c r="A220" t="s">
        <v>838</v>
      </c>
      <c r="C220" t="s">
        <v>882</v>
      </c>
      <c r="D220" t="str">
        <f t="shared" si="3"/>
        <v>SA.15</v>
      </c>
      <c r="E220" t="s">
        <v>883</v>
      </c>
      <c r="F220" t="s">
        <v>884</v>
      </c>
    </row>
    <row r="221" spans="1:6" x14ac:dyDescent="0.25">
      <c r="A221" t="s">
        <v>838</v>
      </c>
      <c r="C221" t="s">
        <v>885</v>
      </c>
      <c r="D221" t="str">
        <f t="shared" si="3"/>
        <v>SA.15.03</v>
      </c>
      <c r="E221" t="s">
        <v>886</v>
      </c>
      <c r="F221" t="s">
        <v>887</v>
      </c>
    </row>
    <row r="222" spans="1:6" x14ac:dyDescent="0.25">
      <c r="A222" t="s">
        <v>838</v>
      </c>
      <c r="C222" t="s">
        <v>842</v>
      </c>
      <c r="D222" t="str">
        <f t="shared" si="3"/>
        <v>SA.02</v>
      </c>
      <c r="E222" t="s">
        <v>843</v>
      </c>
      <c r="F222" t="s">
        <v>844</v>
      </c>
    </row>
    <row r="223" spans="1:6" x14ac:dyDescent="0.25">
      <c r="A223" t="s">
        <v>838</v>
      </c>
      <c r="C223" t="s">
        <v>891</v>
      </c>
      <c r="D223" t="str">
        <f t="shared" si="3"/>
        <v>SA.22</v>
      </c>
      <c r="E223" t="s">
        <v>892</v>
      </c>
      <c r="F223" t="s">
        <v>893</v>
      </c>
    </row>
    <row r="224" spans="1:6" x14ac:dyDescent="0.25">
      <c r="A224" t="s">
        <v>838</v>
      </c>
      <c r="C224" t="s">
        <v>845</v>
      </c>
      <c r="D224" t="str">
        <f t="shared" si="3"/>
        <v>SA.03</v>
      </c>
      <c r="E224" t="s">
        <v>846</v>
      </c>
      <c r="F224" t="s">
        <v>847</v>
      </c>
    </row>
    <row r="225" spans="1:6" x14ac:dyDescent="0.25">
      <c r="A225" t="s">
        <v>838</v>
      </c>
      <c r="C225" t="s">
        <v>848</v>
      </c>
      <c r="D225" t="str">
        <f t="shared" si="3"/>
        <v>SA.04</v>
      </c>
      <c r="E225" t="s">
        <v>849</v>
      </c>
      <c r="F225" t="s">
        <v>850</v>
      </c>
    </row>
    <row r="226" spans="1:6" x14ac:dyDescent="0.25">
      <c r="A226" t="s">
        <v>838</v>
      </c>
      <c r="C226" t="s">
        <v>851</v>
      </c>
      <c r="D226" t="str">
        <f t="shared" si="3"/>
        <v>SA.04.01</v>
      </c>
      <c r="E226" t="s">
        <v>852</v>
      </c>
      <c r="F226" t="s">
        <v>853</v>
      </c>
    </row>
    <row r="227" spans="1:6" x14ac:dyDescent="0.25">
      <c r="A227" t="s">
        <v>838</v>
      </c>
      <c r="C227" t="s">
        <v>861</v>
      </c>
      <c r="D227" t="str">
        <f t="shared" si="3"/>
        <v>SA.04.10</v>
      </c>
      <c r="E227" t="s">
        <v>862</v>
      </c>
      <c r="F227" t="s">
        <v>863</v>
      </c>
    </row>
    <row r="228" spans="1:6" x14ac:dyDescent="0.25">
      <c r="A228" t="s">
        <v>838</v>
      </c>
      <c r="C228" t="s">
        <v>854</v>
      </c>
      <c r="D228" t="str">
        <f t="shared" si="3"/>
        <v>SA.04.02</v>
      </c>
      <c r="E228" t="s">
        <v>855</v>
      </c>
      <c r="F228" t="s">
        <v>856</v>
      </c>
    </row>
    <row r="229" spans="1:6" x14ac:dyDescent="0.25">
      <c r="A229" t="s">
        <v>838</v>
      </c>
      <c r="C229" t="s">
        <v>858</v>
      </c>
      <c r="D229" t="str">
        <f t="shared" si="3"/>
        <v>SA.04.09</v>
      </c>
      <c r="E229" t="s">
        <v>859</v>
      </c>
      <c r="F229" t="s">
        <v>860</v>
      </c>
    </row>
    <row r="230" spans="1:6" x14ac:dyDescent="0.25">
      <c r="A230" t="s">
        <v>838</v>
      </c>
      <c r="C230" t="s">
        <v>864</v>
      </c>
      <c r="D230" t="str">
        <f t="shared" si="3"/>
        <v>SA.05</v>
      </c>
      <c r="E230" t="s">
        <v>865</v>
      </c>
      <c r="F230" t="s">
        <v>866</v>
      </c>
    </row>
    <row r="231" spans="1:6" x14ac:dyDescent="0.25">
      <c r="A231" t="s">
        <v>838</v>
      </c>
      <c r="C231" t="s">
        <v>867</v>
      </c>
      <c r="D231" t="str">
        <f t="shared" si="3"/>
        <v>SA.08</v>
      </c>
      <c r="E231" t="s">
        <v>868</v>
      </c>
      <c r="F231" t="s">
        <v>869</v>
      </c>
    </row>
    <row r="232" spans="1:6" x14ac:dyDescent="0.25">
      <c r="A232" t="s">
        <v>838</v>
      </c>
      <c r="C232" t="s">
        <v>870</v>
      </c>
      <c r="D232" t="str">
        <f t="shared" si="3"/>
        <v>SA.09</v>
      </c>
      <c r="E232" t="s">
        <v>871</v>
      </c>
      <c r="F232" t="s">
        <v>872</v>
      </c>
    </row>
    <row r="233" spans="1:6" x14ac:dyDescent="0.25">
      <c r="A233" t="s">
        <v>838</v>
      </c>
      <c r="C233" t="s">
        <v>873</v>
      </c>
      <c r="D233" t="str">
        <f t="shared" si="3"/>
        <v>SA.09.02</v>
      </c>
      <c r="E233" t="s">
        <v>874</v>
      </c>
      <c r="F233" t="s">
        <v>875</v>
      </c>
    </row>
    <row r="234" spans="1:6" x14ac:dyDescent="0.25">
      <c r="A234" t="s">
        <v>894</v>
      </c>
      <c r="C234" t="s">
        <v>895</v>
      </c>
      <c r="D234" t="str">
        <f t="shared" si="3"/>
        <v>SC.01</v>
      </c>
      <c r="E234" t="s">
        <v>896</v>
      </c>
      <c r="F234" t="s">
        <v>897</v>
      </c>
    </row>
    <row r="235" spans="1:6" x14ac:dyDescent="0.25">
      <c r="A235" t="s">
        <v>894</v>
      </c>
      <c r="C235" t="s">
        <v>933</v>
      </c>
      <c r="D235" t="str">
        <f t="shared" si="3"/>
        <v>SC.10</v>
      </c>
      <c r="E235" t="s">
        <v>934</v>
      </c>
      <c r="F235" t="s">
        <v>935</v>
      </c>
    </row>
    <row r="236" spans="1:6" x14ac:dyDescent="0.25">
      <c r="A236" t="s">
        <v>894</v>
      </c>
      <c r="C236" t="s">
        <v>936</v>
      </c>
      <c r="D236" t="str">
        <f t="shared" si="3"/>
        <v>SC.12</v>
      </c>
      <c r="E236" t="s">
        <v>937</v>
      </c>
      <c r="F236" t="s">
        <v>938</v>
      </c>
    </row>
    <row r="237" spans="1:6" x14ac:dyDescent="0.25">
      <c r="A237" t="s">
        <v>894</v>
      </c>
      <c r="C237" t="s">
        <v>940</v>
      </c>
      <c r="D237" t="str">
        <f t="shared" si="3"/>
        <v>SC.13</v>
      </c>
      <c r="E237" t="s">
        <v>941</v>
      </c>
      <c r="F237" t="s">
        <v>942</v>
      </c>
    </row>
    <row r="238" spans="1:6" x14ac:dyDescent="0.25">
      <c r="A238" t="s">
        <v>894</v>
      </c>
      <c r="C238" t="s">
        <v>943</v>
      </c>
      <c r="D238" t="str">
        <f t="shared" si="3"/>
        <v>SC.15</v>
      </c>
      <c r="E238" t="s">
        <v>944</v>
      </c>
      <c r="F238" t="s">
        <v>945</v>
      </c>
    </row>
    <row r="239" spans="1:6" x14ac:dyDescent="0.25">
      <c r="A239" t="s">
        <v>894</v>
      </c>
      <c r="C239" t="s">
        <v>946</v>
      </c>
      <c r="D239" t="str">
        <f t="shared" si="3"/>
        <v>SC.17</v>
      </c>
      <c r="E239" t="s">
        <v>947</v>
      </c>
      <c r="F239" t="s">
        <v>948</v>
      </c>
    </row>
    <row r="240" spans="1:6" x14ac:dyDescent="0.25">
      <c r="A240" t="s">
        <v>894</v>
      </c>
      <c r="C240" t="s">
        <v>949</v>
      </c>
      <c r="D240" t="str">
        <f t="shared" si="3"/>
        <v>SC.18</v>
      </c>
      <c r="E240" t="s">
        <v>950</v>
      </c>
      <c r="F240" t="s">
        <v>951</v>
      </c>
    </row>
    <row r="241" spans="1:6" x14ac:dyDescent="0.25">
      <c r="A241" t="s">
        <v>894</v>
      </c>
      <c r="C241" t="s">
        <v>898</v>
      </c>
      <c r="D241" t="str">
        <f t="shared" si="3"/>
        <v>SC.02</v>
      </c>
      <c r="E241" t="s">
        <v>899</v>
      </c>
      <c r="F241" t="s">
        <v>900</v>
      </c>
    </row>
    <row r="242" spans="1:6" x14ac:dyDescent="0.25">
      <c r="A242" t="s">
        <v>894</v>
      </c>
      <c r="C242" t="s">
        <v>952</v>
      </c>
      <c r="D242" t="str">
        <f t="shared" si="3"/>
        <v>SC.20</v>
      </c>
      <c r="E242" t="s">
        <v>953</v>
      </c>
      <c r="F242" t="s">
        <v>954</v>
      </c>
    </row>
    <row r="243" spans="1:6" x14ac:dyDescent="0.25">
      <c r="A243" t="s">
        <v>894</v>
      </c>
      <c r="C243" t="s">
        <v>955</v>
      </c>
      <c r="D243" t="str">
        <f t="shared" si="3"/>
        <v>SC.21</v>
      </c>
      <c r="E243" t="s">
        <v>956</v>
      </c>
      <c r="F243" t="s">
        <v>957</v>
      </c>
    </row>
    <row r="244" spans="1:6" x14ac:dyDescent="0.25">
      <c r="A244" t="s">
        <v>894</v>
      </c>
      <c r="C244" t="s">
        <v>958</v>
      </c>
      <c r="D244" t="str">
        <f t="shared" si="3"/>
        <v>SC.22</v>
      </c>
      <c r="E244" t="s">
        <v>959</v>
      </c>
      <c r="F244" t="s">
        <v>960</v>
      </c>
    </row>
    <row r="245" spans="1:6" x14ac:dyDescent="0.25">
      <c r="A245" t="s">
        <v>894</v>
      </c>
      <c r="C245" t="s">
        <v>961</v>
      </c>
      <c r="D245" t="str">
        <f t="shared" si="3"/>
        <v>SC.23</v>
      </c>
      <c r="E245" t="s">
        <v>17</v>
      </c>
      <c r="F245" t="s">
        <v>962</v>
      </c>
    </row>
    <row r="246" spans="1:6" x14ac:dyDescent="0.25">
      <c r="A246" t="s">
        <v>894</v>
      </c>
      <c r="C246" t="s">
        <v>964</v>
      </c>
      <c r="D246" t="str">
        <f t="shared" si="3"/>
        <v>SC.28</v>
      </c>
      <c r="E246" t="s">
        <v>965</v>
      </c>
      <c r="F246" t="s">
        <v>966</v>
      </c>
    </row>
    <row r="247" spans="1:6" x14ac:dyDescent="0.25">
      <c r="A247" t="s">
        <v>894</v>
      </c>
      <c r="C247" t="s">
        <v>967</v>
      </c>
      <c r="D247" t="str">
        <f t="shared" si="3"/>
        <v>SC.28.01</v>
      </c>
      <c r="E247" t="s">
        <v>968</v>
      </c>
      <c r="F247" t="s">
        <v>969</v>
      </c>
    </row>
    <row r="248" spans="1:6" x14ac:dyDescent="0.25">
      <c r="A248" t="s">
        <v>894</v>
      </c>
      <c r="C248" t="s">
        <v>970</v>
      </c>
      <c r="D248" t="str">
        <f t="shared" si="3"/>
        <v>SC.39</v>
      </c>
      <c r="E248" t="s">
        <v>971</v>
      </c>
      <c r="F248" t="s">
        <v>972</v>
      </c>
    </row>
    <row r="249" spans="1:6" x14ac:dyDescent="0.25">
      <c r="A249" t="s">
        <v>894</v>
      </c>
      <c r="C249" t="s">
        <v>902</v>
      </c>
      <c r="D249" t="str">
        <f t="shared" si="3"/>
        <v>SC.04</v>
      </c>
      <c r="E249" t="s">
        <v>16</v>
      </c>
      <c r="F249" t="s">
        <v>903</v>
      </c>
    </row>
    <row r="250" spans="1:6" x14ac:dyDescent="0.25">
      <c r="A250" t="s">
        <v>894</v>
      </c>
      <c r="C250" t="s">
        <v>904</v>
      </c>
      <c r="D250" t="str">
        <f t="shared" si="3"/>
        <v>SC.05</v>
      </c>
      <c r="E250" t="s">
        <v>905</v>
      </c>
      <c r="F250" t="s">
        <v>906</v>
      </c>
    </row>
    <row r="251" spans="1:6" x14ac:dyDescent="0.25">
      <c r="A251" t="s">
        <v>894</v>
      </c>
      <c r="C251" t="s">
        <v>907</v>
      </c>
      <c r="D251" t="str">
        <f t="shared" si="3"/>
        <v>SC.07</v>
      </c>
      <c r="E251" t="s">
        <v>908</v>
      </c>
      <c r="F251" t="s">
        <v>909</v>
      </c>
    </row>
    <row r="252" spans="1:6" x14ac:dyDescent="0.25">
      <c r="A252" t="s">
        <v>894</v>
      </c>
      <c r="C252" t="s">
        <v>910</v>
      </c>
      <c r="D252" t="str">
        <f t="shared" si="3"/>
        <v>SC.07.03</v>
      </c>
      <c r="E252" t="s">
        <v>911</v>
      </c>
      <c r="F252" t="s">
        <v>912</v>
      </c>
    </row>
    <row r="253" spans="1:6" x14ac:dyDescent="0.25">
      <c r="A253" t="s">
        <v>894</v>
      </c>
      <c r="C253" t="s">
        <v>913</v>
      </c>
      <c r="D253" t="str">
        <f t="shared" si="3"/>
        <v>SC.07.04</v>
      </c>
      <c r="E253" t="s">
        <v>914</v>
      </c>
      <c r="F253" t="s">
        <v>915</v>
      </c>
    </row>
    <row r="254" spans="1:6" x14ac:dyDescent="0.25">
      <c r="A254" t="s">
        <v>894</v>
      </c>
      <c r="C254" t="s">
        <v>916</v>
      </c>
      <c r="D254" t="str">
        <f t="shared" si="3"/>
        <v>SC.07.05</v>
      </c>
      <c r="E254" t="s">
        <v>917</v>
      </c>
      <c r="F254" t="s">
        <v>918</v>
      </c>
    </row>
    <row r="255" spans="1:6" x14ac:dyDescent="0.25">
      <c r="A255" t="s">
        <v>894</v>
      </c>
      <c r="C255" t="s">
        <v>919</v>
      </c>
      <c r="D255" t="str">
        <f t="shared" si="3"/>
        <v>SC.07.07</v>
      </c>
      <c r="E255" t="s">
        <v>920</v>
      </c>
      <c r="F255" t="s">
        <v>921</v>
      </c>
    </row>
    <row r="256" spans="1:6" x14ac:dyDescent="0.25">
      <c r="A256" t="s">
        <v>894</v>
      </c>
      <c r="C256" t="s">
        <v>922</v>
      </c>
      <c r="D256" t="str">
        <f t="shared" si="3"/>
        <v>SC.07.08</v>
      </c>
      <c r="E256" t="s">
        <v>923</v>
      </c>
      <c r="F256" t="s">
        <v>924</v>
      </c>
    </row>
    <row r="257" spans="1:6" x14ac:dyDescent="0.25">
      <c r="A257" t="s">
        <v>894</v>
      </c>
      <c r="C257" t="s">
        <v>927</v>
      </c>
      <c r="D257" t="str">
        <f t="shared" si="3"/>
        <v>SC.08</v>
      </c>
      <c r="E257" t="s">
        <v>928</v>
      </c>
      <c r="F257" t="s">
        <v>929</v>
      </c>
    </row>
    <row r="258" spans="1:6" x14ac:dyDescent="0.25">
      <c r="A258" t="s">
        <v>894</v>
      </c>
      <c r="C258" t="s">
        <v>930</v>
      </c>
      <c r="D258" t="str">
        <f t="shared" si="3"/>
        <v>SC.08.01</v>
      </c>
      <c r="E258" t="s">
        <v>931</v>
      </c>
      <c r="F258" t="s">
        <v>932</v>
      </c>
    </row>
    <row r="259" spans="1:6" x14ac:dyDescent="0.25">
      <c r="A259" t="s">
        <v>18</v>
      </c>
      <c r="C259" t="s">
        <v>973</v>
      </c>
      <c r="D259" t="str">
        <f t="shared" ref="D259:D288" si="4">CONCATENATE(LEFT(C259,2),".",TEXT(_xlfn.TEXTBEFORE(RIGHT(C259,LEN(C259)-3),"(",,,1,RIGHT(C259,LEN(C259)-3)),"00"),IF(ISERROR(TEXT(LEFT(_xlfn.TEXTAFTER(C259,"(",,,1),LEN(_xlfn.TEXTAFTER(C259,"(",,,1))-1),"00")),"",CONCATENATE(".",TEXT(LEFT(_xlfn.TEXTAFTER(C259,"(",,,1),LEN(_xlfn.TEXTAFTER(C259,"(",,,1))-1),"00"))))</f>
        <v>SI.01</v>
      </c>
      <c r="E259" t="s">
        <v>974</v>
      </c>
      <c r="F259" t="s">
        <v>975</v>
      </c>
    </row>
    <row r="260" spans="1:6" x14ac:dyDescent="0.25">
      <c r="A260" t="s">
        <v>18</v>
      </c>
      <c r="C260" t="s">
        <v>1025</v>
      </c>
      <c r="D260" t="str">
        <f t="shared" si="4"/>
        <v>SI.10</v>
      </c>
      <c r="E260" t="s">
        <v>1026</v>
      </c>
      <c r="F260" t="s">
        <v>1027</v>
      </c>
    </row>
    <row r="261" spans="1:6" x14ac:dyDescent="0.25">
      <c r="A261" t="s">
        <v>18</v>
      </c>
      <c r="C261" t="s">
        <v>1028</v>
      </c>
      <c r="D261" t="str">
        <f t="shared" si="4"/>
        <v>SI.11</v>
      </c>
      <c r="E261" t="s">
        <v>1029</v>
      </c>
      <c r="F261" t="s">
        <v>1030</v>
      </c>
    </row>
    <row r="262" spans="1:6" x14ac:dyDescent="0.25">
      <c r="A262" t="s">
        <v>18</v>
      </c>
      <c r="C262" t="s">
        <v>1031</v>
      </c>
      <c r="D262" t="str">
        <f t="shared" si="4"/>
        <v>SI.12</v>
      </c>
      <c r="E262" t="s">
        <v>1032</v>
      </c>
      <c r="F262" t="s">
        <v>1033</v>
      </c>
    </row>
    <row r="263" spans="1:6" x14ac:dyDescent="0.25">
      <c r="A263" t="s">
        <v>18</v>
      </c>
      <c r="C263" t="s">
        <v>1034</v>
      </c>
      <c r="D263" t="str">
        <f t="shared" si="4"/>
        <v>SI.16</v>
      </c>
      <c r="E263" t="s">
        <v>1035</v>
      </c>
      <c r="F263" t="s">
        <v>1036</v>
      </c>
    </row>
    <row r="264" spans="1:6" x14ac:dyDescent="0.25">
      <c r="A264" t="s">
        <v>18</v>
      </c>
      <c r="C264" t="s">
        <v>976</v>
      </c>
      <c r="D264" t="str">
        <f t="shared" si="4"/>
        <v>SI.02</v>
      </c>
      <c r="E264" t="s">
        <v>977</v>
      </c>
      <c r="F264" t="s">
        <v>978</v>
      </c>
    </row>
    <row r="265" spans="1:6" x14ac:dyDescent="0.25">
      <c r="A265" t="s">
        <v>18</v>
      </c>
      <c r="C265" t="s">
        <v>979</v>
      </c>
      <c r="D265" t="str">
        <f t="shared" si="4"/>
        <v>SI.02.02</v>
      </c>
      <c r="E265" t="s">
        <v>980</v>
      </c>
      <c r="F265" t="s">
        <v>981</v>
      </c>
    </row>
    <row r="266" spans="1:6" x14ac:dyDescent="0.25">
      <c r="A266" t="s">
        <v>18</v>
      </c>
      <c r="C266" t="s">
        <v>982</v>
      </c>
      <c r="D266" t="str">
        <f t="shared" si="4"/>
        <v>SI.03</v>
      </c>
      <c r="E266" t="s">
        <v>983</v>
      </c>
      <c r="F266" t="s">
        <v>984</v>
      </c>
    </row>
    <row r="267" spans="1:6" x14ac:dyDescent="0.25">
      <c r="A267" t="s">
        <v>18</v>
      </c>
      <c r="C267" t="s">
        <v>985</v>
      </c>
      <c r="D267" t="str">
        <f t="shared" si="4"/>
        <v>SI.04</v>
      </c>
      <c r="E267" t="s">
        <v>986</v>
      </c>
      <c r="F267" t="s">
        <v>987</v>
      </c>
    </row>
    <row r="268" spans="1:6" x14ac:dyDescent="0.25">
      <c r="A268" t="s">
        <v>18</v>
      </c>
      <c r="C268" t="s">
        <v>988</v>
      </c>
      <c r="D268" t="str">
        <f t="shared" si="4"/>
        <v>SI.04.02</v>
      </c>
      <c r="E268" t="s">
        <v>989</v>
      </c>
      <c r="F268" t="s">
        <v>990</v>
      </c>
    </row>
    <row r="269" spans="1:6" x14ac:dyDescent="0.25">
      <c r="A269" t="s">
        <v>18</v>
      </c>
      <c r="C269" t="s">
        <v>991</v>
      </c>
      <c r="D269" t="str">
        <f t="shared" si="4"/>
        <v>SI.04.04</v>
      </c>
      <c r="E269" t="s">
        <v>992</v>
      </c>
      <c r="F269" t="s">
        <v>993</v>
      </c>
    </row>
    <row r="270" spans="1:6" x14ac:dyDescent="0.25">
      <c r="A270" t="s">
        <v>18</v>
      </c>
      <c r="C270" t="s">
        <v>994</v>
      </c>
      <c r="D270" t="str">
        <f t="shared" si="4"/>
        <v>SI.04.05</v>
      </c>
      <c r="E270" t="s">
        <v>995</v>
      </c>
      <c r="F270" t="s">
        <v>996</v>
      </c>
    </row>
    <row r="271" spans="1:6" x14ac:dyDescent="0.25">
      <c r="A271" t="s">
        <v>18</v>
      </c>
      <c r="C271" t="s">
        <v>1002</v>
      </c>
      <c r="D271" t="str">
        <f t="shared" si="4"/>
        <v>SI.05</v>
      </c>
      <c r="E271" t="s">
        <v>1003</v>
      </c>
      <c r="F271" t="s">
        <v>1004</v>
      </c>
    </row>
    <row r="272" spans="1:6" x14ac:dyDescent="0.25">
      <c r="A272" t="s">
        <v>18</v>
      </c>
      <c r="C272" t="s">
        <v>1007</v>
      </c>
      <c r="D272" t="str">
        <f t="shared" si="4"/>
        <v>SI.07</v>
      </c>
      <c r="E272" t="s">
        <v>1008</v>
      </c>
      <c r="F272" t="s">
        <v>1009</v>
      </c>
    </row>
    <row r="273" spans="1:6" x14ac:dyDescent="0.25">
      <c r="A273" t="s">
        <v>18</v>
      </c>
      <c r="C273" t="s">
        <v>1010</v>
      </c>
      <c r="D273" t="str">
        <f t="shared" si="4"/>
        <v>SI.07.01</v>
      </c>
      <c r="E273" t="s">
        <v>1011</v>
      </c>
      <c r="F273" t="s">
        <v>1012</v>
      </c>
    </row>
    <row r="274" spans="1:6" x14ac:dyDescent="0.25">
      <c r="A274" t="s">
        <v>18</v>
      </c>
      <c r="C274" t="s">
        <v>1015</v>
      </c>
      <c r="D274" t="str">
        <f t="shared" si="4"/>
        <v>SI.07.07</v>
      </c>
      <c r="E274" t="s">
        <v>1016</v>
      </c>
      <c r="F274" t="s">
        <v>1017</v>
      </c>
    </row>
    <row r="275" spans="1:6" x14ac:dyDescent="0.25">
      <c r="A275" t="s">
        <v>18</v>
      </c>
      <c r="C275" t="s">
        <v>1019</v>
      </c>
      <c r="D275" t="str">
        <f t="shared" si="4"/>
        <v>SI.08</v>
      </c>
      <c r="E275" t="s">
        <v>1020</v>
      </c>
      <c r="F275" t="s">
        <v>1021</v>
      </c>
    </row>
    <row r="276" spans="1:6" x14ac:dyDescent="0.25">
      <c r="A276" t="s">
        <v>18</v>
      </c>
      <c r="C276" t="s">
        <v>1022</v>
      </c>
      <c r="D276" t="str">
        <f t="shared" si="4"/>
        <v>SI.08.02</v>
      </c>
      <c r="E276" t="s">
        <v>1023</v>
      </c>
      <c r="F276" t="s">
        <v>1024</v>
      </c>
    </row>
    <row r="277" spans="1:6" x14ac:dyDescent="0.25">
      <c r="A277" t="s">
        <v>1037</v>
      </c>
      <c r="C277" t="s">
        <v>1038</v>
      </c>
      <c r="D277" t="str">
        <f t="shared" si="4"/>
        <v>SR.01</v>
      </c>
      <c r="E277" t="s">
        <v>1039</v>
      </c>
      <c r="F277" t="s">
        <v>1040</v>
      </c>
    </row>
    <row r="278" spans="1:6" x14ac:dyDescent="0.25">
      <c r="A278" t="s">
        <v>1037</v>
      </c>
      <c r="C278" t="s">
        <v>1061</v>
      </c>
      <c r="D278" t="str">
        <f t="shared" si="4"/>
        <v>SR.10</v>
      </c>
      <c r="E278" t="s">
        <v>1062</v>
      </c>
      <c r="F278" t="s">
        <v>1063</v>
      </c>
    </row>
    <row r="279" spans="1:6" x14ac:dyDescent="0.25">
      <c r="A279" t="s">
        <v>1037</v>
      </c>
      <c r="C279" t="s">
        <v>1064</v>
      </c>
      <c r="D279" t="str">
        <f t="shared" si="4"/>
        <v>SR.11</v>
      </c>
      <c r="E279" t="s">
        <v>1065</v>
      </c>
      <c r="F279" t="s">
        <v>1066</v>
      </c>
    </row>
    <row r="280" spans="1:6" x14ac:dyDescent="0.25">
      <c r="A280" t="s">
        <v>1037</v>
      </c>
      <c r="C280" t="s">
        <v>1067</v>
      </c>
      <c r="D280" t="str">
        <f t="shared" si="4"/>
        <v>SR.11.01</v>
      </c>
      <c r="E280" t="s">
        <v>1068</v>
      </c>
      <c r="F280" t="s">
        <v>232</v>
      </c>
    </row>
    <row r="281" spans="1:6" x14ac:dyDescent="0.25">
      <c r="A281" t="s">
        <v>1037</v>
      </c>
      <c r="C281" t="s">
        <v>1069</v>
      </c>
      <c r="D281" t="str">
        <f t="shared" si="4"/>
        <v>SR.11.02</v>
      </c>
      <c r="E281" t="s">
        <v>1070</v>
      </c>
      <c r="F281" t="s">
        <v>232</v>
      </c>
    </row>
    <row r="282" spans="1:6" x14ac:dyDescent="0.25">
      <c r="A282" t="s">
        <v>1037</v>
      </c>
      <c r="C282" t="s">
        <v>1071</v>
      </c>
      <c r="D282" t="str">
        <f t="shared" si="4"/>
        <v>SR.12</v>
      </c>
      <c r="E282" t="s">
        <v>1072</v>
      </c>
      <c r="F282" t="s">
        <v>1073</v>
      </c>
    </row>
    <row r="283" spans="1:6" x14ac:dyDescent="0.25">
      <c r="A283" t="s">
        <v>1037</v>
      </c>
      <c r="C283" t="s">
        <v>1041</v>
      </c>
      <c r="D283" t="str">
        <f t="shared" si="4"/>
        <v>SR.02</v>
      </c>
      <c r="E283" t="s">
        <v>1042</v>
      </c>
      <c r="F283" t="s">
        <v>1043</v>
      </c>
    </row>
    <row r="284" spans="1:6" x14ac:dyDescent="0.25">
      <c r="A284" t="s">
        <v>1037</v>
      </c>
      <c r="C284" t="s">
        <v>1044</v>
      </c>
      <c r="D284" t="str">
        <f t="shared" si="4"/>
        <v>SR.02.01</v>
      </c>
      <c r="E284" t="s">
        <v>1045</v>
      </c>
      <c r="F284" t="s">
        <v>1046</v>
      </c>
    </row>
    <row r="285" spans="1:6" x14ac:dyDescent="0.25">
      <c r="A285" t="s">
        <v>1037</v>
      </c>
      <c r="C285" t="s">
        <v>1047</v>
      </c>
      <c r="D285" t="str">
        <f t="shared" si="4"/>
        <v>SR.03</v>
      </c>
      <c r="E285" t="s">
        <v>1048</v>
      </c>
      <c r="F285" t="s">
        <v>1049</v>
      </c>
    </row>
    <row r="286" spans="1:6" x14ac:dyDescent="0.25">
      <c r="A286" t="s">
        <v>1037</v>
      </c>
      <c r="C286" t="s">
        <v>1050</v>
      </c>
      <c r="D286" t="str">
        <f t="shared" si="4"/>
        <v>SR.05</v>
      </c>
      <c r="E286" t="s">
        <v>1051</v>
      </c>
      <c r="F286" t="s">
        <v>1052</v>
      </c>
    </row>
    <row r="287" spans="1:6" x14ac:dyDescent="0.25">
      <c r="A287" t="s">
        <v>1037</v>
      </c>
      <c r="C287" t="s">
        <v>1053</v>
      </c>
      <c r="D287" t="str">
        <f t="shared" si="4"/>
        <v>SR.06</v>
      </c>
      <c r="E287" t="s">
        <v>1054</v>
      </c>
      <c r="F287" t="s">
        <v>1055</v>
      </c>
    </row>
    <row r="288" spans="1:6" x14ac:dyDescent="0.25">
      <c r="A288" t="s">
        <v>1037</v>
      </c>
      <c r="C288" t="s">
        <v>1056</v>
      </c>
      <c r="D288" t="str">
        <f t="shared" si="4"/>
        <v>SR.08</v>
      </c>
      <c r="E288" t="s">
        <v>1057</v>
      </c>
      <c r="F288" t="s">
        <v>1058</v>
      </c>
    </row>
  </sheetData>
  <autoFilter ref="A1:F288" xr:uid="{7A9DD77F-1BA2-4E43-8977-5E8B8DE62988}"/>
  <sortState xmlns:xlrd2="http://schemas.microsoft.com/office/spreadsheetml/2017/richdata2" ref="A2:F288">
    <sortCondition ref="D2:D288"/>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5DC85-89D1-4FB4-99E4-4002E2CF2C87}">
  <dimension ref="A1:H371"/>
  <sheetViews>
    <sheetView topLeftCell="A357" workbookViewId="0">
      <selection activeCell="A371" sqref="A371"/>
    </sheetView>
  </sheetViews>
  <sheetFormatPr defaultRowHeight="15" x14ac:dyDescent="0.25"/>
  <sheetData>
    <row r="1" spans="1:8" ht="90" x14ac:dyDescent="0.25">
      <c r="A1" s="35" t="s">
        <v>1075</v>
      </c>
      <c r="B1" s="36" t="s">
        <v>1076</v>
      </c>
      <c r="C1" s="36" t="s">
        <v>1077</v>
      </c>
      <c r="D1" s="36" t="s">
        <v>1078</v>
      </c>
      <c r="E1" s="36" t="s">
        <v>1079</v>
      </c>
      <c r="F1" s="36" t="s">
        <v>1080</v>
      </c>
      <c r="G1" s="36" t="s">
        <v>1081</v>
      </c>
      <c r="H1" s="37" t="s">
        <v>1082</v>
      </c>
    </row>
    <row r="2" spans="1:8" ht="60" x14ac:dyDescent="0.25">
      <c r="A2" s="38" t="s">
        <v>1083</v>
      </c>
      <c r="B2" s="39" t="s">
        <v>126</v>
      </c>
      <c r="C2" s="39" t="s">
        <v>1084</v>
      </c>
      <c r="D2" s="39"/>
      <c r="E2" s="40" t="s">
        <v>1085</v>
      </c>
      <c r="F2" s="40" t="s">
        <v>1086</v>
      </c>
      <c r="G2" s="40" t="s">
        <v>1086</v>
      </c>
      <c r="H2" s="41" t="s">
        <v>1086</v>
      </c>
    </row>
    <row r="3" spans="1:8" ht="45" x14ac:dyDescent="0.25">
      <c r="A3" s="42" t="s">
        <v>1087</v>
      </c>
      <c r="B3" s="43" t="s">
        <v>129</v>
      </c>
      <c r="C3" s="43" t="s">
        <v>1088</v>
      </c>
      <c r="D3" s="43"/>
      <c r="E3" s="44"/>
      <c r="F3" s="44" t="s">
        <v>1086</v>
      </c>
      <c r="G3" s="44" t="s">
        <v>1086</v>
      </c>
      <c r="H3" s="45" t="s">
        <v>1086</v>
      </c>
    </row>
    <row r="4" spans="1:8" ht="135" x14ac:dyDescent="0.25">
      <c r="A4" s="38" t="s">
        <v>1089</v>
      </c>
      <c r="B4" s="39" t="s">
        <v>132</v>
      </c>
      <c r="C4" s="39" t="s">
        <v>1090</v>
      </c>
      <c r="D4" s="39"/>
      <c r="E4" s="40"/>
      <c r="F4" s="40"/>
      <c r="G4" s="40" t="s">
        <v>1086</v>
      </c>
      <c r="H4" s="41" t="s">
        <v>1086</v>
      </c>
    </row>
    <row r="5" spans="1:8" ht="180" x14ac:dyDescent="0.25">
      <c r="A5" s="42" t="s">
        <v>1091</v>
      </c>
      <c r="B5" s="43" t="s">
        <v>135</v>
      </c>
      <c r="C5" s="43" t="s">
        <v>1092</v>
      </c>
      <c r="D5" s="43"/>
      <c r="E5" s="44"/>
      <c r="F5" s="44"/>
      <c r="G5" s="44" t="s">
        <v>1086</v>
      </c>
      <c r="H5" s="45" t="s">
        <v>1086</v>
      </c>
    </row>
    <row r="6" spans="1:8" ht="75" x14ac:dyDescent="0.25">
      <c r="A6" s="38" t="s">
        <v>1093</v>
      </c>
      <c r="B6" s="39" t="s">
        <v>138</v>
      </c>
      <c r="C6" s="39" t="s">
        <v>1094</v>
      </c>
      <c r="D6" s="39"/>
      <c r="E6" s="40"/>
      <c r="F6" s="40"/>
      <c r="G6" s="40" t="s">
        <v>1086</v>
      </c>
      <c r="H6" s="41" t="s">
        <v>1086</v>
      </c>
    </row>
    <row r="7" spans="1:8" ht="90" x14ac:dyDescent="0.25">
      <c r="A7" s="42" t="s">
        <v>1095</v>
      </c>
      <c r="B7" s="43" t="s">
        <v>141</v>
      </c>
      <c r="C7" s="43" t="s">
        <v>1096</v>
      </c>
      <c r="D7" s="43"/>
      <c r="E7" s="44"/>
      <c r="F7" s="44"/>
      <c r="G7" s="44" t="s">
        <v>1086</v>
      </c>
      <c r="H7" s="45" t="s">
        <v>1086</v>
      </c>
    </row>
    <row r="8" spans="1:8" ht="75" x14ac:dyDescent="0.25">
      <c r="A8" s="38" t="s">
        <v>1097</v>
      </c>
      <c r="B8" s="39" t="s">
        <v>144</v>
      </c>
      <c r="C8" s="39" t="s">
        <v>1098</v>
      </c>
      <c r="D8" s="39"/>
      <c r="E8" s="40"/>
      <c r="F8" s="40"/>
      <c r="G8" s="40" t="s">
        <v>1086</v>
      </c>
      <c r="H8" s="41" t="s">
        <v>1086</v>
      </c>
    </row>
    <row r="9" spans="1:8" ht="90" x14ac:dyDescent="0.25">
      <c r="A9" s="38" t="s">
        <v>1099</v>
      </c>
      <c r="B9" s="39" t="s">
        <v>147</v>
      </c>
      <c r="C9" s="39" t="s">
        <v>1100</v>
      </c>
      <c r="D9" s="39"/>
      <c r="E9" s="40"/>
      <c r="F9" s="40"/>
      <c r="G9" s="40"/>
      <c r="H9" s="41" t="s">
        <v>1086</v>
      </c>
    </row>
    <row r="10" spans="1:8" ht="120" x14ac:dyDescent="0.25">
      <c r="A10" s="42" t="s">
        <v>1101</v>
      </c>
      <c r="B10" s="43" t="s">
        <v>148</v>
      </c>
      <c r="C10" s="43" t="s">
        <v>1102</v>
      </c>
      <c r="D10" s="43"/>
      <c r="E10" s="44"/>
      <c r="F10" s="44"/>
      <c r="G10" s="44"/>
      <c r="H10" s="45" t="s">
        <v>1086</v>
      </c>
    </row>
    <row r="11" spans="1:8" ht="135" x14ac:dyDescent="0.25">
      <c r="A11" s="38" t="s">
        <v>1103</v>
      </c>
      <c r="B11" s="39" t="s">
        <v>149</v>
      </c>
      <c r="C11" s="39" t="s">
        <v>1104</v>
      </c>
      <c r="D11" s="39"/>
      <c r="E11" s="40"/>
      <c r="F11" s="40"/>
      <c r="G11" s="40" t="s">
        <v>1086</v>
      </c>
      <c r="H11" s="41" t="s">
        <v>1086</v>
      </c>
    </row>
    <row r="12" spans="1:8" ht="45" x14ac:dyDescent="0.25">
      <c r="A12" s="42" t="s">
        <v>1105</v>
      </c>
      <c r="B12" s="43" t="s">
        <v>152</v>
      </c>
      <c r="C12" s="43" t="s">
        <v>1106</v>
      </c>
      <c r="D12" s="43"/>
      <c r="E12" s="44"/>
      <c r="F12" s="44" t="s">
        <v>1086</v>
      </c>
      <c r="G12" s="44" t="s">
        <v>1086</v>
      </c>
      <c r="H12" s="45" t="s">
        <v>1086</v>
      </c>
    </row>
    <row r="13" spans="1:8" ht="60" x14ac:dyDescent="0.25">
      <c r="A13" s="42" t="s">
        <v>1107</v>
      </c>
      <c r="B13" s="43" t="s">
        <v>155</v>
      </c>
      <c r="C13" s="43" t="s">
        <v>1108</v>
      </c>
      <c r="D13" s="43"/>
      <c r="E13" s="44"/>
      <c r="F13" s="44"/>
      <c r="G13" s="44" t="s">
        <v>1086</v>
      </c>
      <c r="H13" s="45" t="s">
        <v>1086</v>
      </c>
    </row>
    <row r="14" spans="1:8" ht="165" x14ac:dyDescent="0.25">
      <c r="A14" s="42" t="s">
        <v>1109</v>
      </c>
      <c r="B14" s="43" t="s">
        <v>158</v>
      </c>
      <c r="C14" s="43" t="s">
        <v>1110</v>
      </c>
      <c r="D14" s="43"/>
      <c r="E14" s="44"/>
      <c r="F14" s="44"/>
      <c r="G14" s="44"/>
      <c r="H14" s="45" t="s">
        <v>1086</v>
      </c>
    </row>
    <row r="15" spans="1:8" ht="45" x14ac:dyDescent="0.25">
      <c r="A15" s="38" t="s">
        <v>1111</v>
      </c>
      <c r="B15" s="39" t="s">
        <v>159</v>
      </c>
      <c r="C15" s="39" t="s">
        <v>1112</v>
      </c>
      <c r="D15" s="39"/>
      <c r="E15" s="40"/>
      <c r="F15" s="40"/>
      <c r="G15" s="40" t="s">
        <v>1086</v>
      </c>
      <c r="H15" s="41" t="s">
        <v>1086</v>
      </c>
    </row>
    <row r="16" spans="1:8" ht="30" x14ac:dyDescent="0.25">
      <c r="A16" s="42" t="s">
        <v>1113</v>
      </c>
      <c r="B16" s="43" t="s">
        <v>162</v>
      </c>
      <c r="C16" s="43" t="s">
        <v>1114</v>
      </c>
      <c r="D16" s="43"/>
      <c r="E16" s="44"/>
      <c r="F16" s="44"/>
      <c r="G16" s="44" t="s">
        <v>1086</v>
      </c>
      <c r="H16" s="45" t="s">
        <v>1086</v>
      </c>
    </row>
    <row r="17" spans="1:8" ht="135" x14ac:dyDescent="0.25">
      <c r="A17" s="38" t="s">
        <v>1115</v>
      </c>
      <c r="B17" s="39" t="s">
        <v>165</v>
      </c>
      <c r="C17" s="39" t="s">
        <v>1116</v>
      </c>
      <c r="D17" s="39"/>
      <c r="E17" s="40"/>
      <c r="F17" s="40"/>
      <c r="G17" s="40" t="s">
        <v>1086</v>
      </c>
      <c r="H17" s="41" t="s">
        <v>1086</v>
      </c>
    </row>
    <row r="18" spans="1:8" ht="150" x14ac:dyDescent="0.25">
      <c r="A18" s="42" t="s">
        <v>1117</v>
      </c>
      <c r="B18" s="43" t="s">
        <v>168</v>
      </c>
      <c r="C18" s="43" t="s">
        <v>1118</v>
      </c>
      <c r="D18" s="43"/>
      <c r="E18" s="44"/>
      <c r="F18" s="44"/>
      <c r="G18" s="44" t="s">
        <v>1086</v>
      </c>
      <c r="H18" s="45" t="s">
        <v>1086</v>
      </c>
    </row>
    <row r="19" spans="1:8" ht="135" x14ac:dyDescent="0.25">
      <c r="A19" s="38" t="s">
        <v>1119</v>
      </c>
      <c r="B19" s="39" t="s">
        <v>171</v>
      </c>
      <c r="C19" s="39" t="s">
        <v>1120</v>
      </c>
      <c r="D19" s="39"/>
      <c r="E19" s="40"/>
      <c r="F19" s="40"/>
      <c r="G19" s="40"/>
      <c r="H19" s="41" t="s">
        <v>1086</v>
      </c>
    </row>
    <row r="20" spans="1:8" ht="90" x14ac:dyDescent="0.25">
      <c r="A20" s="38" t="s">
        <v>1121</v>
      </c>
      <c r="B20" s="39" t="s">
        <v>172</v>
      </c>
      <c r="C20" s="39" t="s">
        <v>1122</v>
      </c>
      <c r="D20" s="39"/>
      <c r="E20" s="40"/>
      <c r="F20" s="40"/>
      <c r="G20" s="40" t="s">
        <v>1086</v>
      </c>
      <c r="H20" s="41" t="s">
        <v>1086</v>
      </c>
    </row>
    <row r="21" spans="1:8" ht="90" x14ac:dyDescent="0.25">
      <c r="A21" s="38" t="s">
        <v>1123</v>
      </c>
      <c r="B21" s="39" t="s">
        <v>175</v>
      </c>
      <c r="C21" s="39" t="s">
        <v>1124</v>
      </c>
      <c r="D21" s="39"/>
      <c r="E21" s="40"/>
      <c r="F21" s="40"/>
      <c r="G21" s="40" t="s">
        <v>1086</v>
      </c>
      <c r="H21" s="41" t="s">
        <v>1086</v>
      </c>
    </row>
    <row r="22" spans="1:8" ht="120" x14ac:dyDescent="0.25">
      <c r="A22" s="38" t="s">
        <v>1125</v>
      </c>
      <c r="B22" s="39" t="s">
        <v>178</v>
      </c>
      <c r="C22" s="39" t="s">
        <v>1126</v>
      </c>
      <c r="D22" s="39"/>
      <c r="E22" s="40"/>
      <c r="F22" s="40"/>
      <c r="G22" s="40" t="s">
        <v>1086</v>
      </c>
      <c r="H22" s="41" t="s">
        <v>1086</v>
      </c>
    </row>
    <row r="23" spans="1:8" ht="210" x14ac:dyDescent="0.25">
      <c r="A23" s="42" t="s">
        <v>1127</v>
      </c>
      <c r="B23" s="43" t="s">
        <v>181</v>
      </c>
      <c r="C23" s="43" t="s">
        <v>1128</v>
      </c>
      <c r="D23" s="43"/>
      <c r="E23" s="44"/>
      <c r="F23" s="44"/>
      <c r="G23" s="44" t="s">
        <v>1086</v>
      </c>
      <c r="H23" s="45" t="s">
        <v>1086</v>
      </c>
    </row>
    <row r="24" spans="1:8" ht="75" x14ac:dyDescent="0.25">
      <c r="A24" s="38" t="s">
        <v>1129</v>
      </c>
      <c r="B24" s="39" t="s">
        <v>184</v>
      </c>
      <c r="C24" s="39" t="s">
        <v>1130</v>
      </c>
      <c r="D24" s="39"/>
      <c r="E24" s="40"/>
      <c r="F24" s="40" t="s">
        <v>1086</v>
      </c>
      <c r="G24" s="40" t="s">
        <v>1086</v>
      </c>
      <c r="H24" s="41" t="s">
        <v>1086</v>
      </c>
    </row>
    <row r="25" spans="1:8" ht="60" x14ac:dyDescent="0.25">
      <c r="A25" s="42" t="s">
        <v>1131</v>
      </c>
      <c r="B25" s="43" t="s">
        <v>187</v>
      </c>
      <c r="C25" s="43" t="s">
        <v>1132</v>
      </c>
      <c r="D25" s="43"/>
      <c r="E25" s="44"/>
      <c r="F25" s="44" t="s">
        <v>1086</v>
      </c>
      <c r="G25" s="44" t="s">
        <v>1086</v>
      </c>
      <c r="H25" s="45" t="s">
        <v>1086</v>
      </c>
    </row>
    <row r="26" spans="1:8" ht="60" x14ac:dyDescent="0.25">
      <c r="A26" s="42" t="s">
        <v>1133</v>
      </c>
      <c r="B26" s="43" t="s">
        <v>190</v>
      </c>
      <c r="C26" s="43" t="s">
        <v>1134</v>
      </c>
      <c r="D26" s="43"/>
      <c r="E26" s="44"/>
      <c r="F26" s="44"/>
      <c r="G26" s="44"/>
      <c r="H26" s="45" t="s">
        <v>1086</v>
      </c>
    </row>
    <row r="27" spans="1:8" ht="30" x14ac:dyDescent="0.25">
      <c r="A27" s="38" t="s">
        <v>1135</v>
      </c>
      <c r="B27" s="39" t="s">
        <v>191</v>
      </c>
      <c r="C27" s="39" t="s">
        <v>1136</v>
      </c>
      <c r="D27" s="39"/>
      <c r="E27" s="40"/>
      <c r="F27" s="40"/>
      <c r="G27" s="40" t="s">
        <v>1086</v>
      </c>
      <c r="H27" s="41" t="s">
        <v>1086</v>
      </c>
    </row>
    <row r="28" spans="1:8" ht="75" x14ac:dyDescent="0.25">
      <c r="A28" s="42" t="s">
        <v>1137</v>
      </c>
      <c r="B28" s="43" t="s">
        <v>194</v>
      </c>
      <c r="C28" s="43" t="s">
        <v>1138</v>
      </c>
      <c r="D28" s="43"/>
      <c r="E28" s="44"/>
      <c r="F28" s="44"/>
      <c r="G28" s="44" t="s">
        <v>1086</v>
      </c>
      <c r="H28" s="45" t="s">
        <v>1086</v>
      </c>
    </row>
    <row r="29" spans="1:8" ht="45" x14ac:dyDescent="0.25">
      <c r="A29" s="38" t="s">
        <v>1139</v>
      </c>
      <c r="B29" s="39" t="s">
        <v>197</v>
      </c>
      <c r="C29" s="39" t="s">
        <v>1140</v>
      </c>
      <c r="D29" s="39"/>
      <c r="E29" s="40"/>
      <c r="F29" s="40"/>
      <c r="G29" s="40" t="s">
        <v>1086</v>
      </c>
      <c r="H29" s="41" t="s">
        <v>1086</v>
      </c>
    </row>
    <row r="30" spans="1:8" ht="105" x14ac:dyDescent="0.25">
      <c r="A30" s="42" t="s">
        <v>1141</v>
      </c>
      <c r="B30" s="43" t="s">
        <v>200</v>
      </c>
      <c r="C30" s="43" t="s">
        <v>1142</v>
      </c>
      <c r="D30" s="43"/>
      <c r="E30" s="44"/>
      <c r="F30" s="44" t="s">
        <v>1086</v>
      </c>
      <c r="G30" s="44" t="s">
        <v>1086</v>
      </c>
      <c r="H30" s="45" t="s">
        <v>1086</v>
      </c>
    </row>
    <row r="31" spans="1:8" ht="30" x14ac:dyDescent="0.25">
      <c r="A31" s="42" t="s">
        <v>1143</v>
      </c>
      <c r="B31" s="43" t="s">
        <v>203</v>
      </c>
      <c r="C31" s="43" t="s">
        <v>1144</v>
      </c>
      <c r="D31" s="43"/>
      <c r="E31" s="44"/>
      <c r="F31" s="44" t="s">
        <v>1086</v>
      </c>
      <c r="G31" s="44" t="s">
        <v>1086</v>
      </c>
      <c r="H31" s="45" t="s">
        <v>1086</v>
      </c>
    </row>
    <row r="32" spans="1:8" ht="75" x14ac:dyDescent="0.25">
      <c r="A32" s="38" t="s">
        <v>1145</v>
      </c>
      <c r="B32" s="39" t="s">
        <v>206</v>
      </c>
      <c r="C32" s="39" t="s">
        <v>1146</v>
      </c>
      <c r="D32" s="39"/>
      <c r="E32" s="40"/>
      <c r="F32" s="40"/>
      <c r="G32" s="40" t="s">
        <v>1086</v>
      </c>
      <c r="H32" s="41" t="s">
        <v>1086</v>
      </c>
    </row>
    <row r="33" spans="1:8" ht="165" x14ac:dyDescent="0.25">
      <c r="A33" s="42" t="s">
        <v>1147</v>
      </c>
      <c r="B33" s="43" t="s">
        <v>209</v>
      </c>
      <c r="C33" s="43" t="s">
        <v>1148</v>
      </c>
      <c r="D33" s="43"/>
      <c r="E33" s="44"/>
      <c r="F33" s="44"/>
      <c r="G33" s="44" t="s">
        <v>1086</v>
      </c>
      <c r="H33" s="45" t="s">
        <v>1086</v>
      </c>
    </row>
    <row r="34" spans="1:8" ht="90" x14ac:dyDescent="0.25">
      <c r="A34" s="38" t="s">
        <v>1149</v>
      </c>
      <c r="B34" s="39" t="s">
        <v>212</v>
      </c>
      <c r="C34" s="39" t="s">
        <v>1150</v>
      </c>
      <c r="D34" s="39"/>
      <c r="E34" s="40"/>
      <c r="F34" s="40"/>
      <c r="G34" s="40" t="s">
        <v>1086</v>
      </c>
      <c r="H34" s="41" t="s">
        <v>1086</v>
      </c>
    </row>
    <row r="35" spans="1:8" ht="105" x14ac:dyDescent="0.25">
      <c r="A35" s="42" t="s">
        <v>1151</v>
      </c>
      <c r="B35" s="43" t="s">
        <v>215</v>
      </c>
      <c r="C35" s="43" t="s">
        <v>1152</v>
      </c>
      <c r="D35" s="43"/>
      <c r="E35" s="44"/>
      <c r="F35" s="44"/>
      <c r="G35" s="44" t="s">
        <v>1086</v>
      </c>
      <c r="H35" s="45" t="s">
        <v>1086</v>
      </c>
    </row>
    <row r="36" spans="1:8" ht="30" x14ac:dyDescent="0.25">
      <c r="A36" s="38" t="s">
        <v>1153</v>
      </c>
      <c r="B36" s="39" t="s">
        <v>218</v>
      </c>
      <c r="C36" s="39" t="s">
        <v>1154</v>
      </c>
      <c r="D36" s="39"/>
      <c r="E36" s="40"/>
      <c r="F36" s="40" t="s">
        <v>1086</v>
      </c>
      <c r="G36" s="40" t="s">
        <v>1086</v>
      </c>
      <c r="H36" s="41" t="s">
        <v>1086</v>
      </c>
    </row>
    <row r="37" spans="1:8" ht="105" x14ac:dyDescent="0.25">
      <c r="A37" s="42" t="s">
        <v>1155</v>
      </c>
      <c r="B37" s="43" t="s">
        <v>221</v>
      </c>
      <c r="C37" s="43" t="s">
        <v>1156</v>
      </c>
      <c r="D37" s="43"/>
      <c r="E37" s="44"/>
      <c r="F37" s="44"/>
      <c r="G37" s="44" t="s">
        <v>1086</v>
      </c>
      <c r="H37" s="45" t="s">
        <v>1086</v>
      </c>
    </row>
    <row r="38" spans="1:8" ht="90" x14ac:dyDescent="0.25">
      <c r="A38" s="42" t="s">
        <v>1157</v>
      </c>
      <c r="B38" s="43" t="s">
        <v>224</v>
      </c>
      <c r="C38" s="43" t="s">
        <v>1158</v>
      </c>
      <c r="D38" s="43"/>
      <c r="E38" s="44"/>
      <c r="F38" s="44"/>
      <c r="G38" s="44" t="s">
        <v>1086</v>
      </c>
      <c r="H38" s="45" t="s">
        <v>1086</v>
      </c>
    </row>
    <row r="39" spans="1:8" ht="90" x14ac:dyDescent="0.25">
      <c r="A39" s="38" t="s">
        <v>1159</v>
      </c>
      <c r="B39" s="39" t="s">
        <v>227</v>
      </c>
      <c r="C39" s="39" t="s">
        <v>1160</v>
      </c>
      <c r="D39" s="39"/>
      <c r="E39" s="40"/>
      <c r="F39" s="40"/>
      <c r="G39" s="40"/>
      <c r="H39" s="41" t="s">
        <v>1086</v>
      </c>
    </row>
    <row r="40" spans="1:8" ht="120" x14ac:dyDescent="0.25">
      <c r="A40" s="42" t="s">
        <v>1161</v>
      </c>
      <c r="B40" s="43" t="s">
        <v>228</v>
      </c>
      <c r="C40" s="43" t="s">
        <v>1162</v>
      </c>
      <c r="D40" s="43"/>
      <c r="E40" s="44"/>
      <c r="F40" s="44"/>
      <c r="G40" s="44"/>
      <c r="H40" s="45" t="s">
        <v>1086</v>
      </c>
    </row>
    <row r="41" spans="1:8" ht="75" x14ac:dyDescent="0.25">
      <c r="A41" s="38" t="s">
        <v>1163</v>
      </c>
      <c r="B41" s="39" t="s">
        <v>229</v>
      </c>
      <c r="C41" s="39" t="s">
        <v>1164</v>
      </c>
      <c r="D41" s="39"/>
      <c r="E41" s="40"/>
      <c r="F41" s="40" t="s">
        <v>1086</v>
      </c>
      <c r="G41" s="40" t="s">
        <v>1086</v>
      </c>
      <c r="H41" s="41" t="s">
        <v>1086</v>
      </c>
    </row>
    <row r="42" spans="1:8" ht="180" x14ac:dyDescent="0.25">
      <c r="A42" s="42" t="s">
        <v>1165</v>
      </c>
      <c r="B42" s="43" t="s">
        <v>233</v>
      </c>
      <c r="C42" s="43" t="s">
        <v>1166</v>
      </c>
      <c r="D42" s="43"/>
      <c r="E42" s="44"/>
      <c r="F42" s="44"/>
      <c r="G42" s="44" t="s">
        <v>1086</v>
      </c>
      <c r="H42" s="45" t="s">
        <v>1086</v>
      </c>
    </row>
    <row r="43" spans="1:8" ht="45" x14ac:dyDescent="0.25">
      <c r="A43" s="38" t="s">
        <v>1167</v>
      </c>
      <c r="B43" s="39" t="s">
        <v>236</v>
      </c>
      <c r="C43" s="39" t="s">
        <v>1168</v>
      </c>
      <c r="D43" s="39"/>
      <c r="E43" s="40"/>
      <c r="F43" s="40" t="s">
        <v>1086</v>
      </c>
      <c r="G43" s="40" t="s">
        <v>1086</v>
      </c>
      <c r="H43" s="41" t="s">
        <v>1086</v>
      </c>
    </row>
    <row r="44" spans="1:8" ht="105" x14ac:dyDescent="0.25">
      <c r="A44" s="42" t="s">
        <v>1169</v>
      </c>
      <c r="B44" s="43" t="s">
        <v>239</v>
      </c>
      <c r="C44" s="43" t="s">
        <v>1170</v>
      </c>
      <c r="D44" s="43"/>
      <c r="E44" s="44"/>
      <c r="F44" s="44"/>
      <c r="G44" s="44" t="s">
        <v>1086</v>
      </c>
      <c r="H44" s="45" t="s">
        <v>1086</v>
      </c>
    </row>
    <row r="45" spans="1:8" ht="150" x14ac:dyDescent="0.25">
      <c r="A45" s="38" t="s">
        <v>1171</v>
      </c>
      <c r="B45" s="39" t="s">
        <v>242</v>
      </c>
      <c r="C45" s="39" t="s">
        <v>1172</v>
      </c>
      <c r="D45" s="39"/>
      <c r="E45" s="40"/>
      <c r="F45" s="40"/>
      <c r="G45" s="40" t="s">
        <v>1086</v>
      </c>
      <c r="H45" s="41" t="s">
        <v>1086</v>
      </c>
    </row>
    <row r="46" spans="1:8" ht="45" x14ac:dyDescent="0.25">
      <c r="A46" s="38" t="s">
        <v>1173</v>
      </c>
      <c r="B46" s="39" t="s">
        <v>245</v>
      </c>
      <c r="C46" s="39" t="s">
        <v>1174</v>
      </c>
      <c r="D46" s="39"/>
      <c r="E46" s="40"/>
      <c r="F46" s="40"/>
      <c r="G46" s="40" t="s">
        <v>1086</v>
      </c>
      <c r="H46" s="41" t="s">
        <v>1086</v>
      </c>
    </row>
    <row r="47" spans="1:8" ht="60" x14ac:dyDescent="0.25">
      <c r="A47" s="42" t="s">
        <v>1175</v>
      </c>
      <c r="B47" s="43" t="s">
        <v>248</v>
      </c>
      <c r="C47" s="43" t="s">
        <v>1176</v>
      </c>
      <c r="D47" s="43"/>
      <c r="E47" s="44"/>
      <c r="F47" s="44" t="s">
        <v>1086</v>
      </c>
      <c r="G47" s="44" t="s">
        <v>1086</v>
      </c>
      <c r="H47" s="45" t="s">
        <v>1086</v>
      </c>
    </row>
    <row r="48" spans="1:8" ht="60" x14ac:dyDescent="0.25">
      <c r="A48" s="42" t="s">
        <v>1177</v>
      </c>
      <c r="B48" s="43" t="s">
        <v>251</v>
      </c>
      <c r="C48" s="43" t="s">
        <v>1084</v>
      </c>
      <c r="D48" s="43"/>
      <c r="E48" s="44" t="s">
        <v>1085</v>
      </c>
      <c r="F48" s="44" t="s">
        <v>1086</v>
      </c>
      <c r="G48" s="44" t="s">
        <v>1086</v>
      </c>
      <c r="H48" s="45" t="s">
        <v>1086</v>
      </c>
    </row>
    <row r="49" spans="1:8" ht="75" x14ac:dyDescent="0.25">
      <c r="A49" s="38" t="s">
        <v>1178</v>
      </c>
      <c r="B49" s="39" t="s">
        <v>254</v>
      </c>
      <c r="C49" s="39" t="s">
        <v>1179</v>
      </c>
      <c r="D49" s="39"/>
      <c r="E49" s="40" t="s">
        <v>1085</v>
      </c>
      <c r="F49" s="40" t="s">
        <v>1086</v>
      </c>
      <c r="G49" s="40" t="s">
        <v>1086</v>
      </c>
      <c r="H49" s="41" t="s">
        <v>1086</v>
      </c>
    </row>
    <row r="50" spans="1:8" ht="105" x14ac:dyDescent="0.25">
      <c r="A50" s="38" t="s">
        <v>1180</v>
      </c>
      <c r="B50" s="39" t="s">
        <v>257</v>
      </c>
      <c r="C50" s="39" t="s">
        <v>1181</v>
      </c>
      <c r="D50" s="39"/>
      <c r="E50" s="40"/>
      <c r="F50" s="40" t="s">
        <v>1086</v>
      </c>
      <c r="G50" s="40" t="s">
        <v>1086</v>
      </c>
      <c r="H50" s="41" t="s">
        <v>1086</v>
      </c>
    </row>
    <row r="51" spans="1:8" ht="135" x14ac:dyDescent="0.25">
      <c r="A51" s="42" t="s">
        <v>1182</v>
      </c>
      <c r="B51" s="43" t="s">
        <v>260</v>
      </c>
      <c r="C51" s="43" t="s">
        <v>1183</v>
      </c>
      <c r="D51" s="43"/>
      <c r="E51" s="44"/>
      <c r="F51" s="44"/>
      <c r="G51" s="44" t="s">
        <v>1086</v>
      </c>
      <c r="H51" s="45" t="s">
        <v>1086</v>
      </c>
    </row>
    <row r="52" spans="1:8" ht="45" x14ac:dyDescent="0.25">
      <c r="A52" s="42" t="s">
        <v>1184</v>
      </c>
      <c r="B52" s="43" t="s">
        <v>263</v>
      </c>
      <c r="C52" s="43" t="s">
        <v>1185</v>
      </c>
      <c r="D52" s="43"/>
      <c r="E52" s="44" t="s">
        <v>1085</v>
      </c>
      <c r="F52" s="44" t="s">
        <v>1086</v>
      </c>
      <c r="G52" s="44" t="s">
        <v>1086</v>
      </c>
      <c r="H52" s="45" t="s">
        <v>1086</v>
      </c>
    </row>
    <row r="53" spans="1:8" ht="30" x14ac:dyDescent="0.25">
      <c r="A53" s="42" t="s">
        <v>1186</v>
      </c>
      <c r="B53" s="43" t="s">
        <v>266</v>
      </c>
      <c r="C53" s="43" t="s">
        <v>1187</v>
      </c>
      <c r="D53" s="43"/>
      <c r="E53" s="44" t="s">
        <v>1085</v>
      </c>
      <c r="F53" s="44" t="s">
        <v>1086</v>
      </c>
      <c r="G53" s="44" t="s">
        <v>1086</v>
      </c>
      <c r="H53" s="45" t="s">
        <v>1086</v>
      </c>
    </row>
    <row r="54" spans="1:8" ht="60" x14ac:dyDescent="0.25">
      <c r="A54" s="38" t="s">
        <v>1188</v>
      </c>
      <c r="B54" s="39" t="s">
        <v>269</v>
      </c>
      <c r="C54" s="39" t="s">
        <v>1084</v>
      </c>
      <c r="D54" s="39"/>
      <c r="E54" s="40" t="s">
        <v>1085</v>
      </c>
      <c r="F54" s="40" t="s">
        <v>1086</v>
      </c>
      <c r="G54" s="40" t="s">
        <v>1086</v>
      </c>
      <c r="H54" s="41" t="s">
        <v>1086</v>
      </c>
    </row>
    <row r="55" spans="1:8" ht="30" x14ac:dyDescent="0.25">
      <c r="A55" s="42" t="s">
        <v>1189</v>
      </c>
      <c r="B55" s="43" t="s">
        <v>272</v>
      </c>
      <c r="C55" s="43" t="s">
        <v>1190</v>
      </c>
      <c r="D55" s="43"/>
      <c r="E55" s="44" t="s">
        <v>1085</v>
      </c>
      <c r="F55" s="44" t="s">
        <v>1086</v>
      </c>
      <c r="G55" s="44" t="s">
        <v>1086</v>
      </c>
      <c r="H55" s="45" t="s">
        <v>1086</v>
      </c>
    </row>
    <row r="56" spans="1:8" ht="45" x14ac:dyDescent="0.25">
      <c r="A56" s="38" t="s">
        <v>1191</v>
      </c>
      <c r="B56" s="39" t="s">
        <v>275</v>
      </c>
      <c r="C56" s="39" t="s">
        <v>1192</v>
      </c>
      <c r="D56" s="39"/>
      <c r="E56" s="40"/>
      <c r="F56" s="40" t="s">
        <v>1086</v>
      </c>
      <c r="G56" s="40" t="s">
        <v>1086</v>
      </c>
      <c r="H56" s="41" t="s">
        <v>1086</v>
      </c>
    </row>
    <row r="57" spans="1:8" ht="120" x14ac:dyDescent="0.25">
      <c r="A57" s="42" t="s">
        <v>1193</v>
      </c>
      <c r="B57" s="43" t="s">
        <v>278</v>
      </c>
      <c r="C57" s="43" t="s">
        <v>1194</v>
      </c>
      <c r="D57" s="43"/>
      <c r="E57" s="44"/>
      <c r="F57" s="44"/>
      <c r="G57" s="44" t="s">
        <v>1086</v>
      </c>
      <c r="H57" s="45" t="s">
        <v>1086</v>
      </c>
    </row>
    <row r="58" spans="1:8" ht="60" x14ac:dyDescent="0.25">
      <c r="A58" s="38" t="s">
        <v>1195</v>
      </c>
      <c r="B58" s="39" t="s">
        <v>281</v>
      </c>
      <c r="C58" s="39" t="s">
        <v>1196</v>
      </c>
      <c r="D58" s="39"/>
      <c r="E58" s="40"/>
      <c r="F58" s="40" t="s">
        <v>1086</v>
      </c>
      <c r="G58" s="40" t="s">
        <v>1086</v>
      </c>
      <c r="H58" s="41" t="s">
        <v>1086</v>
      </c>
    </row>
    <row r="59" spans="1:8" ht="90" x14ac:dyDescent="0.25">
      <c r="A59" s="38" t="s">
        <v>1197</v>
      </c>
      <c r="B59" s="39" t="s">
        <v>284</v>
      </c>
      <c r="C59" s="39" t="s">
        <v>1198</v>
      </c>
      <c r="D59" s="39"/>
      <c r="E59" s="40"/>
      <c r="F59" s="40" t="s">
        <v>1086</v>
      </c>
      <c r="G59" s="40" t="s">
        <v>1086</v>
      </c>
      <c r="H59" s="41" t="s">
        <v>1086</v>
      </c>
    </row>
    <row r="60" spans="1:8" ht="135" x14ac:dyDescent="0.25">
      <c r="A60" s="42" t="s">
        <v>1199</v>
      </c>
      <c r="B60" s="43" t="s">
        <v>287</v>
      </c>
      <c r="C60" s="43" t="s">
        <v>1200</v>
      </c>
      <c r="D60" s="43"/>
      <c r="E60" s="44"/>
      <c r="F60" s="44"/>
      <c r="G60" s="44"/>
      <c r="H60" s="45" t="s">
        <v>1086</v>
      </c>
    </row>
    <row r="61" spans="1:8" ht="135" x14ac:dyDescent="0.25">
      <c r="A61" s="38" t="s">
        <v>1201</v>
      </c>
      <c r="B61" s="39" t="s">
        <v>288</v>
      </c>
      <c r="C61" s="39" t="s">
        <v>1202</v>
      </c>
      <c r="D61" s="39"/>
      <c r="E61" s="40"/>
      <c r="F61" s="40"/>
      <c r="G61" s="40"/>
      <c r="H61" s="41" t="s">
        <v>1086</v>
      </c>
    </row>
    <row r="62" spans="1:8" ht="105" x14ac:dyDescent="0.25">
      <c r="A62" s="38" t="s">
        <v>1203</v>
      </c>
      <c r="B62" s="39" t="s">
        <v>289</v>
      </c>
      <c r="C62" s="39" t="s">
        <v>1204</v>
      </c>
      <c r="D62" s="39"/>
      <c r="E62" s="40"/>
      <c r="F62" s="40" t="s">
        <v>1086</v>
      </c>
      <c r="G62" s="40" t="s">
        <v>1086</v>
      </c>
      <c r="H62" s="41" t="s">
        <v>1086</v>
      </c>
    </row>
    <row r="63" spans="1:8" ht="180" x14ac:dyDescent="0.25">
      <c r="A63" s="42" t="s">
        <v>1205</v>
      </c>
      <c r="B63" s="43" t="s">
        <v>292</v>
      </c>
      <c r="C63" s="43" t="s">
        <v>1206</v>
      </c>
      <c r="D63" s="43"/>
      <c r="E63" s="44"/>
      <c r="F63" s="44"/>
      <c r="G63" s="44" t="s">
        <v>1086</v>
      </c>
      <c r="H63" s="45" t="s">
        <v>1086</v>
      </c>
    </row>
    <row r="64" spans="1:8" ht="180" x14ac:dyDescent="0.25">
      <c r="A64" s="42" t="s">
        <v>1207</v>
      </c>
      <c r="B64" s="43" t="s">
        <v>295</v>
      </c>
      <c r="C64" s="43" t="s">
        <v>1208</v>
      </c>
      <c r="D64" s="43"/>
      <c r="E64" s="44"/>
      <c r="F64" s="44"/>
      <c r="G64" s="44" t="s">
        <v>1086</v>
      </c>
      <c r="H64" s="45" t="s">
        <v>1086</v>
      </c>
    </row>
    <row r="65" spans="1:8" ht="180" x14ac:dyDescent="0.25">
      <c r="A65" s="42" t="s">
        <v>1209</v>
      </c>
      <c r="B65" s="43" t="s">
        <v>298</v>
      </c>
      <c r="C65" s="43" t="s">
        <v>1210</v>
      </c>
      <c r="D65" s="43"/>
      <c r="E65" s="44"/>
      <c r="F65" s="44"/>
      <c r="G65" s="44"/>
      <c r="H65" s="45" t="s">
        <v>1086</v>
      </c>
    </row>
    <row r="66" spans="1:8" ht="180" x14ac:dyDescent="0.25">
      <c r="A66" s="38" t="s">
        <v>1211</v>
      </c>
      <c r="B66" s="39" t="s">
        <v>299</v>
      </c>
      <c r="C66" s="39" t="s">
        <v>1212</v>
      </c>
      <c r="D66" s="39"/>
      <c r="E66" s="40"/>
      <c r="F66" s="40"/>
      <c r="G66" s="40"/>
      <c r="H66" s="41" t="s">
        <v>1086</v>
      </c>
    </row>
    <row r="67" spans="1:8" ht="105" x14ac:dyDescent="0.25">
      <c r="A67" s="42" t="s">
        <v>1213</v>
      </c>
      <c r="B67" s="43" t="s">
        <v>300</v>
      </c>
      <c r="C67" s="43" t="s">
        <v>1214</v>
      </c>
      <c r="D67" s="43"/>
      <c r="E67" s="44"/>
      <c r="F67" s="44"/>
      <c r="G67" s="44" t="s">
        <v>1086</v>
      </c>
      <c r="H67" s="45" t="s">
        <v>1086</v>
      </c>
    </row>
    <row r="68" spans="1:8" ht="165" x14ac:dyDescent="0.25">
      <c r="A68" s="38" t="s">
        <v>1215</v>
      </c>
      <c r="B68" s="39" t="s">
        <v>303</v>
      </c>
      <c r="C68" s="39" t="s">
        <v>1216</v>
      </c>
      <c r="D68" s="39"/>
      <c r="E68" s="40"/>
      <c r="F68" s="40"/>
      <c r="G68" s="40" t="s">
        <v>1086</v>
      </c>
      <c r="H68" s="41" t="s">
        <v>1086</v>
      </c>
    </row>
    <row r="69" spans="1:8" ht="30" x14ac:dyDescent="0.25">
      <c r="A69" s="38" t="s">
        <v>1217</v>
      </c>
      <c r="B69" s="39" t="s">
        <v>306</v>
      </c>
      <c r="C69" s="39" t="s">
        <v>1218</v>
      </c>
      <c r="D69" s="39"/>
      <c r="E69" s="40"/>
      <c r="F69" s="40" t="s">
        <v>1086</v>
      </c>
      <c r="G69" s="40" t="s">
        <v>1086</v>
      </c>
      <c r="H69" s="41" t="s">
        <v>1086</v>
      </c>
    </row>
    <row r="70" spans="1:8" ht="75" x14ac:dyDescent="0.25">
      <c r="A70" s="42" t="s">
        <v>1219</v>
      </c>
      <c r="B70" s="43" t="s">
        <v>309</v>
      </c>
      <c r="C70" s="43" t="s">
        <v>1220</v>
      </c>
      <c r="D70" s="43"/>
      <c r="E70" s="44"/>
      <c r="F70" s="44" t="s">
        <v>1086</v>
      </c>
      <c r="G70" s="44" t="s">
        <v>1086</v>
      </c>
      <c r="H70" s="45" t="s">
        <v>1086</v>
      </c>
    </row>
    <row r="71" spans="1:8" ht="180" x14ac:dyDescent="0.25">
      <c r="A71" s="42" t="s">
        <v>1221</v>
      </c>
      <c r="B71" s="43" t="s">
        <v>312</v>
      </c>
      <c r="C71" s="43" t="s">
        <v>1222</v>
      </c>
      <c r="D71" s="43"/>
      <c r="E71" s="44"/>
      <c r="F71" s="44"/>
      <c r="G71" s="44"/>
      <c r="H71" s="45" t="s">
        <v>1086</v>
      </c>
    </row>
    <row r="72" spans="1:8" ht="135" x14ac:dyDescent="0.25">
      <c r="A72" s="38" t="s">
        <v>1223</v>
      </c>
      <c r="B72" s="39" t="s">
        <v>313</v>
      </c>
      <c r="C72" s="39" t="s">
        <v>1224</v>
      </c>
      <c r="D72" s="39"/>
      <c r="E72" s="40"/>
      <c r="F72" s="40"/>
      <c r="G72" s="40"/>
      <c r="H72" s="41" t="s">
        <v>1086</v>
      </c>
    </row>
    <row r="73" spans="1:8" ht="165" x14ac:dyDescent="0.25">
      <c r="A73" s="42" t="s">
        <v>1225</v>
      </c>
      <c r="B73" s="43" t="s">
        <v>314</v>
      </c>
      <c r="C73" s="43" t="s">
        <v>1226</v>
      </c>
      <c r="D73" s="43"/>
      <c r="E73" s="44"/>
      <c r="F73" s="44"/>
      <c r="G73" s="44" t="s">
        <v>1086</v>
      </c>
      <c r="H73" s="45" t="s">
        <v>1086</v>
      </c>
    </row>
    <row r="74" spans="1:8" ht="45" x14ac:dyDescent="0.25">
      <c r="A74" s="42" t="s">
        <v>1227</v>
      </c>
      <c r="B74" s="43" t="s">
        <v>317</v>
      </c>
      <c r="C74" s="43" t="s">
        <v>1228</v>
      </c>
      <c r="D74" s="43"/>
      <c r="E74" s="44"/>
      <c r="F74" s="44"/>
      <c r="G74" s="44"/>
      <c r="H74" s="45" t="s">
        <v>1086</v>
      </c>
    </row>
    <row r="75" spans="1:8" ht="60" x14ac:dyDescent="0.25">
      <c r="A75" s="42" t="s">
        <v>1229</v>
      </c>
      <c r="B75" s="43" t="s">
        <v>318</v>
      </c>
      <c r="C75" s="43" t="s">
        <v>1230</v>
      </c>
      <c r="D75" s="43"/>
      <c r="E75" s="44" t="s">
        <v>1085</v>
      </c>
      <c r="F75" s="44" t="s">
        <v>1086</v>
      </c>
      <c r="G75" s="44" t="s">
        <v>1086</v>
      </c>
      <c r="H75" s="45" t="s">
        <v>1086</v>
      </c>
    </row>
    <row r="76" spans="1:8" ht="60" x14ac:dyDescent="0.25">
      <c r="A76" s="42" t="s">
        <v>1231</v>
      </c>
      <c r="B76" s="43" t="s">
        <v>321</v>
      </c>
      <c r="C76" s="43" t="s">
        <v>1232</v>
      </c>
      <c r="D76" s="43"/>
      <c r="E76" s="44"/>
      <c r="F76" s="44" t="s">
        <v>1086</v>
      </c>
      <c r="G76" s="44" t="s">
        <v>1086</v>
      </c>
      <c r="H76" s="45" t="s">
        <v>1086</v>
      </c>
    </row>
    <row r="77" spans="1:8" ht="150" x14ac:dyDescent="0.25">
      <c r="A77" s="38" t="s">
        <v>1233</v>
      </c>
      <c r="B77" s="39" t="s">
        <v>324</v>
      </c>
      <c r="C77" s="39" t="s">
        <v>1234</v>
      </c>
      <c r="D77" s="39"/>
      <c r="E77" s="40"/>
      <c r="F77" s="40"/>
      <c r="G77" s="40"/>
      <c r="H77" s="41" t="s">
        <v>1086</v>
      </c>
    </row>
    <row r="78" spans="1:8" ht="150" x14ac:dyDescent="0.25">
      <c r="A78" s="38" t="s">
        <v>1235</v>
      </c>
      <c r="B78" s="39" t="s">
        <v>325</v>
      </c>
      <c r="C78" s="39" t="s">
        <v>1236</v>
      </c>
      <c r="D78" s="39"/>
      <c r="E78" s="40"/>
      <c r="F78" s="40"/>
      <c r="G78" s="40"/>
      <c r="H78" s="41" t="s">
        <v>1086</v>
      </c>
    </row>
    <row r="79" spans="1:8" ht="60" x14ac:dyDescent="0.25">
      <c r="A79" s="42" t="s">
        <v>1237</v>
      </c>
      <c r="B79" s="43" t="s">
        <v>327</v>
      </c>
      <c r="C79" s="43" t="s">
        <v>1084</v>
      </c>
      <c r="D79" s="43"/>
      <c r="E79" s="44" t="s">
        <v>1085</v>
      </c>
      <c r="F79" s="44" t="s">
        <v>1086</v>
      </c>
      <c r="G79" s="44" t="s">
        <v>1086</v>
      </c>
      <c r="H79" s="45" t="s">
        <v>1086</v>
      </c>
    </row>
    <row r="80" spans="1:8" ht="45" x14ac:dyDescent="0.25">
      <c r="A80" s="38" t="s">
        <v>1238</v>
      </c>
      <c r="B80" s="39" t="s">
        <v>330</v>
      </c>
      <c r="C80" s="39" t="s">
        <v>1239</v>
      </c>
      <c r="D80" s="39"/>
      <c r="E80" s="40" t="s">
        <v>1085</v>
      </c>
      <c r="F80" s="40" t="s">
        <v>1086</v>
      </c>
      <c r="G80" s="40" t="s">
        <v>1086</v>
      </c>
      <c r="H80" s="41" t="s">
        <v>1086</v>
      </c>
    </row>
    <row r="81" spans="1:8" ht="105" x14ac:dyDescent="0.25">
      <c r="A81" s="42" t="s">
        <v>1240</v>
      </c>
      <c r="B81" s="43" t="s">
        <v>333</v>
      </c>
      <c r="C81" s="43" t="s">
        <v>1241</v>
      </c>
      <c r="D81" s="43"/>
      <c r="E81" s="44"/>
      <c r="F81" s="44"/>
      <c r="G81" s="44" t="s">
        <v>1086</v>
      </c>
      <c r="H81" s="45" t="s">
        <v>1086</v>
      </c>
    </row>
    <row r="82" spans="1:8" ht="105" x14ac:dyDescent="0.25">
      <c r="A82" s="38" t="s">
        <v>1242</v>
      </c>
      <c r="B82" s="39" t="s">
        <v>336</v>
      </c>
      <c r="C82" s="39" t="s">
        <v>1243</v>
      </c>
      <c r="D82" s="39"/>
      <c r="E82" s="40"/>
      <c r="F82" s="40"/>
      <c r="G82" s="40"/>
      <c r="H82" s="41" t="s">
        <v>1086</v>
      </c>
    </row>
    <row r="83" spans="1:8" ht="60" x14ac:dyDescent="0.25">
      <c r="A83" s="38" t="s">
        <v>1244</v>
      </c>
      <c r="B83" s="39" t="s">
        <v>337</v>
      </c>
      <c r="C83" s="39" t="s">
        <v>1245</v>
      </c>
      <c r="D83" s="39"/>
      <c r="E83" s="40"/>
      <c r="F83" s="40" t="s">
        <v>1086</v>
      </c>
      <c r="G83" s="40" t="s">
        <v>1086</v>
      </c>
      <c r="H83" s="41" t="s">
        <v>1086</v>
      </c>
    </row>
    <row r="84" spans="1:8" ht="105" x14ac:dyDescent="0.25">
      <c r="A84" s="38" t="s">
        <v>1246</v>
      </c>
      <c r="B84" s="39" t="s">
        <v>340</v>
      </c>
      <c r="C84" s="39" t="s">
        <v>1247</v>
      </c>
      <c r="D84" s="39"/>
      <c r="E84" s="40"/>
      <c r="F84" s="40"/>
      <c r="G84" s="40"/>
      <c r="H84" s="41" t="s">
        <v>1086</v>
      </c>
    </row>
    <row r="85" spans="1:8" ht="75" x14ac:dyDescent="0.25">
      <c r="A85" s="42" t="s">
        <v>1248</v>
      </c>
      <c r="B85" s="43" t="s">
        <v>341</v>
      </c>
      <c r="C85" s="43" t="s">
        <v>1249</v>
      </c>
      <c r="D85" s="43"/>
      <c r="E85" s="44" t="s">
        <v>1085</v>
      </c>
      <c r="F85" s="44" t="s">
        <v>1086</v>
      </c>
      <c r="G85" s="44" t="s">
        <v>1086</v>
      </c>
      <c r="H85" s="45" t="s">
        <v>1086</v>
      </c>
    </row>
    <row r="86" spans="1:8" ht="30" x14ac:dyDescent="0.25">
      <c r="A86" s="42" t="s">
        <v>1250</v>
      </c>
      <c r="B86" s="43" t="s">
        <v>344</v>
      </c>
      <c r="C86" s="43" t="s">
        <v>1251</v>
      </c>
      <c r="D86" s="43"/>
      <c r="E86" s="44" t="s">
        <v>1085</v>
      </c>
      <c r="F86" s="44" t="s">
        <v>1086</v>
      </c>
      <c r="G86" s="44" t="s">
        <v>1086</v>
      </c>
      <c r="H86" s="45" t="s">
        <v>1086</v>
      </c>
    </row>
    <row r="87" spans="1:8" ht="60" x14ac:dyDescent="0.25">
      <c r="A87" s="38" t="s">
        <v>1252</v>
      </c>
      <c r="B87" s="39" t="s">
        <v>347</v>
      </c>
      <c r="C87" s="39" t="s">
        <v>1253</v>
      </c>
      <c r="D87" s="39"/>
      <c r="E87" s="40" t="s">
        <v>1085</v>
      </c>
      <c r="F87" s="40" t="s">
        <v>1086</v>
      </c>
      <c r="G87" s="40" t="s">
        <v>1086</v>
      </c>
      <c r="H87" s="41" t="s">
        <v>1086</v>
      </c>
    </row>
    <row r="88" spans="1:8" ht="120" x14ac:dyDescent="0.25">
      <c r="A88" s="42" t="s">
        <v>1254</v>
      </c>
      <c r="B88" s="43" t="s">
        <v>350</v>
      </c>
      <c r="C88" s="43" t="s">
        <v>1255</v>
      </c>
      <c r="D88" s="43"/>
      <c r="E88" s="44"/>
      <c r="F88" s="44"/>
      <c r="G88" s="44" t="s">
        <v>1086</v>
      </c>
      <c r="H88" s="45" t="s">
        <v>1086</v>
      </c>
    </row>
    <row r="89" spans="1:8" ht="90" x14ac:dyDescent="0.25">
      <c r="A89" s="38" t="s">
        <v>1256</v>
      </c>
      <c r="B89" s="39" t="s">
        <v>353</v>
      </c>
      <c r="C89" s="39" t="s">
        <v>1257</v>
      </c>
      <c r="D89" s="39"/>
      <c r="E89" s="40" t="s">
        <v>1085</v>
      </c>
      <c r="F89" s="40" t="s">
        <v>1086</v>
      </c>
      <c r="G89" s="40" t="s">
        <v>1086</v>
      </c>
      <c r="H89" s="41" t="s">
        <v>1086</v>
      </c>
    </row>
    <row r="90" spans="1:8" ht="45" x14ac:dyDescent="0.25">
      <c r="A90" s="42" t="s">
        <v>1258</v>
      </c>
      <c r="B90" s="43" t="s">
        <v>356</v>
      </c>
      <c r="C90" s="43" t="s">
        <v>1259</v>
      </c>
      <c r="D90" s="43"/>
      <c r="E90" s="44"/>
      <c r="F90" s="44"/>
      <c r="G90" s="44"/>
      <c r="H90" s="45" t="s">
        <v>1086</v>
      </c>
    </row>
    <row r="91" spans="1:8" ht="150" x14ac:dyDescent="0.25">
      <c r="A91" s="38" t="s">
        <v>1260</v>
      </c>
      <c r="B91" s="39" t="s">
        <v>357</v>
      </c>
      <c r="C91" s="39" t="s">
        <v>1261</v>
      </c>
      <c r="D91" s="39"/>
      <c r="E91" s="40"/>
      <c r="F91" s="40"/>
      <c r="G91" s="40"/>
      <c r="H91" s="41" t="s">
        <v>1086</v>
      </c>
    </row>
    <row r="92" spans="1:8" ht="60" x14ac:dyDescent="0.25">
      <c r="A92" s="42" t="s">
        <v>1262</v>
      </c>
      <c r="B92" s="43" t="s">
        <v>358</v>
      </c>
      <c r="C92" s="43" t="s">
        <v>1263</v>
      </c>
      <c r="D92" s="43"/>
      <c r="E92" s="44"/>
      <c r="F92" s="44" t="s">
        <v>1086</v>
      </c>
      <c r="G92" s="44" t="s">
        <v>1086</v>
      </c>
      <c r="H92" s="45" t="s">
        <v>1086</v>
      </c>
    </row>
    <row r="93" spans="1:8" ht="60" x14ac:dyDescent="0.25">
      <c r="A93" s="42" t="s">
        <v>1264</v>
      </c>
      <c r="B93" s="43" t="s">
        <v>361</v>
      </c>
      <c r="C93" s="43" t="s">
        <v>1084</v>
      </c>
      <c r="D93" s="43"/>
      <c r="E93" s="44" t="s">
        <v>1085</v>
      </c>
      <c r="F93" s="44" t="s">
        <v>1086</v>
      </c>
      <c r="G93" s="44" t="s">
        <v>1086</v>
      </c>
      <c r="H93" s="45" t="s">
        <v>1086</v>
      </c>
    </row>
    <row r="94" spans="1:8" ht="45" x14ac:dyDescent="0.25">
      <c r="A94" s="38" t="s">
        <v>1265</v>
      </c>
      <c r="B94" s="39" t="s">
        <v>364</v>
      </c>
      <c r="C94" s="39" t="s">
        <v>1266</v>
      </c>
      <c r="D94" s="39"/>
      <c r="E94" s="40"/>
      <c r="F94" s="40" t="s">
        <v>1086</v>
      </c>
      <c r="G94" s="40" t="s">
        <v>1086</v>
      </c>
      <c r="H94" s="41" t="s">
        <v>1086</v>
      </c>
    </row>
    <row r="95" spans="1:8" ht="150" x14ac:dyDescent="0.25">
      <c r="A95" s="38" t="s">
        <v>1267</v>
      </c>
      <c r="B95" s="39" t="s">
        <v>367</v>
      </c>
      <c r="C95" s="39" t="s">
        <v>1268</v>
      </c>
      <c r="D95" s="39"/>
      <c r="E95" s="40"/>
      <c r="F95" s="40"/>
      <c r="G95" s="40" t="s">
        <v>1086</v>
      </c>
      <c r="H95" s="41" t="s">
        <v>1086</v>
      </c>
    </row>
    <row r="96" spans="1:8" ht="120" x14ac:dyDescent="0.25">
      <c r="A96" s="42" t="s">
        <v>1269</v>
      </c>
      <c r="B96" s="43" t="s">
        <v>370</v>
      </c>
      <c r="C96" s="43" t="s">
        <v>1270</v>
      </c>
      <c r="D96" s="43"/>
      <c r="E96" s="44"/>
      <c r="F96" s="44"/>
      <c r="G96" s="44" t="s">
        <v>1086</v>
      </c>
      <c r="H96" s="45" t="s">
        <v>1086</v>
      </c>
    </row>
    <row r="97" spans="1:8" ht="165" x14ac:dyDescent="0.25">
      <c r="A97" s="42" t="s">
        <v>1271</v>
      </c>
      <c r="B97" s="43" t="s">
        <v>373</v>
      </c>
      <c r="C97" s="43" t="s">
        <v>1272</v>
      </c>
      <c r="D97" s="43"/>
      <c r="E97" s="44"/>
      <c r="F97" s="44"/>
      <c r="G97" s="44" t="s">
        <v>1086</v>
      </c>
      <c r="H97" s="45" t="s">
        <v>1086</v>
      </c>
    </row>
    <row r="98" spans="1:8" ht="60" x14ac:dyDescent="0.25">
      <c r="A98" s="38" t="s">
        <v>1273</v>
      </c>
      <c r="B98" s="39" t="s">
        <v>376</v>
      </c>
      <c r="C98" s="39" t="s">
        <v>1274</v>
      </c>
      <c r="D98" s="39"/>
      <c r="E98" s="40"/>
      <c r="F98" s="40"/>
      <c r="G98" s="40" t="s">
        <v>1086</v>
      </c>
      <c r="H98" s="41" t="s">
        <v>1086</v>
      </c>
    </row>
    <row r="99" spans="1:8" ht="195" x14ac:dyDescent="0.25">
      <c r="A99" s="42" t="s">
        <v>1275</v>
      </c>
      <c r="B99" s="43" t="s">
        <v>379</v>
      </c>
      <c r="C99" s="43" t="s">
        <v>1276</v>
      </c>
      <c r="D99" s="43"/>
      <c r="E99" s="44"/>
      <c r="F99" s="44"/>
      <c r="G99" s="44"/>
      <c r="H99" s="45" t="s">
        <v>1086</v>
      </c>
    </row>
    <row r="100" spans="1:8" ht="165" x14ac:dyDescent="0.25">
      <c r="A100" s="38" t="s">
        <v>1277</v>
      </c>
      <c r="B100" s="39" t="s">
        <v>380</v>
      </c>
      <c r="C100" s="39" t="s">
        <v>1278</v>
      </c>
      <c r="D100" s="39"/>
      <c r="E100" s="40"/>
      <c r="F100" s="40"/>
      <c r="G100" s="40" t="s">
        <v>1086</v>
      </c>
      <c r="H100" s="41" t="s">
        <v>1086</v>
      </c>
    </row>
    <row r="101" spans="1:8" ht="135" x14ac:dyDescent="0.25">
      <c r="A101" s="38" t="s">
        <v>1279</v>
      </c>
      <c r="B101" s="39" t="s">
        <v>383</v>
      </c>
      <c r="C101" s="39" t="s">
        <v>1280</v>
      </c>
      <c r="D101" s="39"/>
      <c r="E101" s="40"/>
      <c r="F101" s="40"/>
      <c r="G101" s="40" t="s">
        <v>1086</v>
      </c>
      <c r="H101" s="41" t="s">
        <v>1086</v>
      </c>
    </row>
    <row r="102" spans="1:8" ht="120" x14ac:dyDescent="0.25">
      <c r="A102" s="38" t="s">
        <v>1281</v>
      </c>
      <c r="B102" s="39" t="s">
        <v>386</v>
      </c>
      <c r="C102" s="39" t="s">
        <v>1282</v>
      </c>
      <c r="D102" s="39"/>
      <c r="E102" s="40"/>
      <c r="F102" s="40"/>
      <c r="G102" s="40"/>
      <c r="H102" s="41" t="s">
        <v>1086</v>
      </c>
    </row>
    <row r="103" spans="1:8" ht="30" x14ac:dyDescent="0.25">
      <c r="A103" s="42" t="s">
        <v>1283</v>
      </c>
      <c r="B103" s="43" t="s">
        <v>387</v>
      </c>
      <c r="C103" s="43" t="s">
        <v>1284</v>
      </c>
      <c r="D103" s="43"/>
      <c r="E103" s="44" t="s">
        <v>1085</v>
      </c>
      <c r="F103" s="44" t="s">
        <v>1086</v>
      </c>
      <c r="G103" s="44" t="s">
        <v>1086</v>
      </c>
      <c r="H103" s="45" t="s">
        <v>1086</v>
      </c>
    </row>
    <row r="104" spans="1:8" ht="105" x14ac:dyDescent="0.25">
      <c r="A104" s="38" t="s">
        <v>1285</v>
      </c>
      <c r="B104" s="39" t="s">
        <v>390</v>
      </c>
      <c r="C104" s="39" t="s">
        <v>1286</v>
      </c>
      <c r="D104" s="39"/>
      <c r="E104" s="40"/>
      <c r="F104" s="40"/>
      <c r="G104" s="40"/>
      <c r="H104" s="41" t="s">
        <v>1086</v>
      </c>
    </row>
    <row r="105" spans="1:8" ht="90" x14ac:dyDescent="0.25">
      <c r="A105" s="42" t="s">
        <v>1287</v>
      </c>
      <c r="B105" s="43" t="s">
        <v>391</v>
      </c>
      <c r="C105" s="43" t="s">
        <v>1288</v>
      </c>
      <c r="D105" s="43"/>
      <c r="E105" s="44"/>
      <c r="F105" s="44"/>
      <c r="G105" s="44" t="s">
        <v>1086</v>
      </c>
      <c r="H105" s="45" t="s">
        <v>1086</v>
      </c>
    </row>
    <row r="106" spans="1:8" ht="60" x14ac:dyDescent="0.25">
      <c r="A106" s="38" t="s">
        <v>1289</v>
      </c>
      <c r="B106" s="39" t="s">
        <v>394</v>
      </c>
      <c r="C106" s="39" t="s">
        <v>1290</v>
      </c>
      <c r="D106" s="39"/>
      <c r="E106" s="40"/>
      <c r="F106" s="40" t="s">
        <v>1086</v>
      </c>
      <c r="G106" s="40" t="s">
        <v>1086</v>
      </c>
      <c r="H106" s="41" t="s">
        <v>1086</v>
      </c>
    </row>
    <row r="107" spans="1:8" ht="180" x14ac:dyDescent="0.25">
      <c r="A107" s="42" t="s">
        <v>1291</v>
      </c>
      <c r="B107" s="43" t="s">
        <v>397</v>
      </c>
      <c r="C107" s="43" t="s">
        <v>1292</v>
      </c>
      <c r="D107" s="43"/>
      <c r="E107" s="44"/>
      <c r="F107" s="44"/>
      <c r="G107" s="44"/>
      <c r="H107" s="45" t="s">
        <v>1086</v>
      </c>
    </row>
    <row r="108" spans="1:8" ht="45" x14ac:dyDescent="0.25">
      <c r="A108" s="38" t="s">
        <v>1293</v>
      </c>
      <c r="B108" s="39" t="s">
        <v>398</v>
      </c>
      <c r="C108" s="39" t="s">
        <v>1294</v>
      </c>
      <c r="D108" s="39"/>
      <c r="E108" s="40"/>
      <c r="F108" s="40" t="s">
        <v>1086</v>
      </c>
      <c r="G108" s="40" t="s">
        <v>1086</v>
      </c>
      <c r="H108" s="41" t="s">
        <v>1086</v>
      </c>
    </row>
    <row r="109" spans="1:8" ht="180" x14ac:dyDescent="0.25">
      <c r="A109" s="42" t="s">
        <v>1295</v>
      </c>
      <c r="B109" s="43" t="s">
        <v>401</v>
      </c>
      <c r="C109" s="43" t="s">
        <v>1296</v>
      </c>
      <c r="D109" s="43"/>
      <c r="E109" s="44"/>
      <c r="F109" s="44"/>
      <c r="G109" s="44"/>
      <c r="H109" s="45" t="s">
        <v>1086</v>
      </c>
    </row>
    <row r="110" spans="1:8" ht="135" x14ac:dyDescent="0.25">
      <c r="A110" s="38" t="s">
        <v>1297</v>
      </c>
      <c r="B110" s="39" t="s">
        <v>402</v>
      </c>
      <c r="C110" s="39" t="s">
        <v>1298</v>
      </c>
      <c r="D110" s="39"/>
      <c r="E110" s="40"/>
      <c r="F110" s="40"/>
      <c r="G110" s="40"/>
      <c r="H110" s="41" t="s">
        <v>1086</v>
      </c>
    </row>
    <row r="111" spans="1:8" ht="45" x14ac:dyDescent="0.25">
      <c r="A111" s="42" t="s">
        <v>1299</v>
      </c>
      <c r="B111" s="43" t="s">
        <v>403</v>
      </c>
      <c r="C111" s="43" t="s">
        <v>1300</v>
      </c>
      <c r="D111" s="43"/>
      <c r="E111" s="44"/>
      <c r="F111" s="44" t="s">
        <v>1086</v>
      </c>
      <c r="G111" s="44" t="s">
        <v>1086</v>
      </c>
      <c r="H111" s="45" t="s">
        <v>1086</v>
      </c>
    </row>
    <row r="112" spans="1:8" ht="75" x14ac:dyDescent="0.25">
      <c r="A112" s="38" t="s">
        <v>1301</v>
      </c>
      <c r="B112" s="39" t="s">
        <v>406</v>
      </c>
      <c r="C112" s="39" t="s">
        <v>1302</v>
      </c>
      <c r="D112" s="39"/>
      <c r="E112" s="40"/>
      <c r="F112" s="40"/>
      <c r="G112" s="40" t="s">
        <v>1086</v>
      </c>
      <c r="H112" s="41" t="s">
        <v>1086</v>
      </c>
    </row>
    <row r="113" spans="1:8" ht="105" x14ac:dyDescent="0.25">
      <c r="A113" s="42" t="s">
        <v>1303</v>
      </c>
      <c r="B113" s="43" t="s">
        <v>409</v>
      </c>
      <c r="C113" s="43" t="s">
        <v>1304</v>
      </c>
      <c r="D113" s="43"/>
      <c r="E113" s="44"/>
      <c r="F113" s="44"/>
      <c r="G113" s="44" t="s">
        <v>1086</v>
      </c>
      <c r="H113" s="45" t="s">
        <v>1086</v>
      </c>
    </row>
    <row r="114" spans="1:8" ht="90" x14ac:dyDescent="0.25">
      <c r="A114" s="38" t="s">
        <v>1305</v>
      </c>
      <c r="B114" s="39" t="s">
        <v>412</v>
      </c>
      <c r="C114" s="39" t="s">
        <v>1306</v>
      </c>
      <c r="D114" s="39"/>
      <c r="E114" s="40"/>
      <c r="F114" s="40"/>
      <c r="G114" s="40" t="s">
        <v>1086</v>
      </c>
      <c r="H114" s="41" t="s">
        <v>1086</v>
      </c>
    </row>
    <row r="115" spans="1:8" ht="75" x14ac:dyDescent="0.25">
      <c r="A115" s="42" t="s">
        <v>1307</v>
      </c>
      <c r="B115" s="43" t="s">
        <v>415</v>
      </c>
      <c r="C115" s="43" t="s">
        <v>1308</v>
      </c>
      <c r="D115" s="43"/>
      <c r="E115" s="44"/>
      <c r="F115" s="44" t="s">
        <v>1086</v>
      </c>
      <c r="G115" s="44" t="s">
        <v>1086</v>
      </c>
      <c r="H115" s="45" t="s">
        <v>1086</v>
      </c>
    </row>
    <row r="116" spans="1:8" ht="150" x14ac:dyDescent="0.25">
      <c r="A116" s="38" t="s">
        <v>1309</v>
      </c>
      <c r="B116" s="39" t="s">
        <v>418</v>
      </c>
      <c r="C116" s="39" t="s">
        <v>1310</v>
      </c>
      <c r="D116" s="39"/>
      <c r="E116" s="40"/>
      <c r="F116" s="40"/>
      <c r="G116" s="40" t="s">
        <v>1086</v>
      </c>
      <c r="H116" s="41" t="s">
        <v>1086</v>
      </c>
    </row>
    <row r="117" spans="1:8" ht="135" x14ac:dyDescent="0.25">
      <c r="A117" s="42" t="s">
        <v>1311</v>
      </c>
      <c r="B117" s="43" t="s">
        <v>421</v>
      </c>
      <c r="C117" s="43" t="s">
        <v>1312</v>
      </c>
      <c r="D117" s="43"/>
      <c r="E117" s="44"/>
      <c r="F117" s="44"/>
      <c r="G117" s="44"/>
      <c r="H117" s="45" t="s">
        <v>1086</v>
      </c>
    </row>
    <row r="118" spans="1:8" ht="195" x14ac:dyDescent="0.25">
      <c r="A118" s="38" t="s">
        <v>1313</v>
      </c>
      <c r="B118" s="39" t="s">
        <v>422</v>
      </c>
      <c r="C118" s="39" t="s">
        <v>1314</v>
      </c>
      <c r="D118" s="39"/>
      <c r="E118" s="40"/>
      <c r="F118" s="40"/>
      <c r="G118" s="40" t="s">
        <v>1086</v>
      </c>
      <c r="H118" s="41" t="s">
        <v>1086</v>
      </c>
    </row>
    <row r="119" spans="1:8" ht="135" x14ac:dyDescent="0.25">
      <c r="A119" s="42" t="s">
        <v>1315</v>
      </c>
      <c r="B119" s="43" t="s">
        <v>425</v>
      </c>
      <c r="C119" s="43" t="s">
        <v>1316</v>
      </c>
      <c r="D119" s="43"/>
      <c r="E119" s="44"/>
      <c r="F119" s="44"/>
      <c r="G119" s="44"/>
      <c r="H119" s="45" t="s">
        <v>1086</v>
      </c>
    </row>
    <row r="120" spans="1:8" ht="75" x14ac:dyDescent="0.25">
      <c r="A120" s="42" t="s">
        <v>1317</v>
      </c>
      <c r="B120" s="43" t="s">
        <v>426</v>
      </c>
      <c r="C120" s="43" t="s">
        <v>1318</v>
      </c>
      <c r="D120" s="43"/>
      <c r="E120" s="44"/>
      <c r="F120" s="44"/>
      <c r="G120" s="44" t="s">
        <v>1086</v>
      </c>
      <c r="H120" s="45" t="s">
        <v>1086</v>
      </c>
    </row>
    <row r="121" spans="1:8" ht="60" x14ac:dyDescent="0.25">
      <c r="A121" s="42" t="s">
        <v>1319</v>
      </c>
      <c r="B121" s="43" t="s">
        <v>429</v>
      </c>
      <c r="C121" s="43" t="s">
        <v>1320</v>
      </c>
      <c r="D121" s="43"/>
      <c r="E121" s="44"/>
      <c r="F121" s="44" t="s">
        <v>1086</v>
      </c>
      <c r="G121" s="44" t="s">
        <v>1086</v>
      </c>
      <c r="H121" s="45" t="s">
        <v>1086</v>
      </c>
    </row>
    <row r="122" spans="1:8" ht="45" x14ac:dyDescent="0.25">
      <c r="A122" s="42" t="s">
        <v>1321</v>
      </c>
      <c r="B122" s="43" t="s">
        <v>432</v>
      </c>
      <c r="C122" s="43" t="s">
        <v>1322</v>
      </c>
      <c r="D122" s="43"/>
      <c r="E122" s="44"/>
      <c r="F122" s="44" t="s">
        <v>1086</v>
      </c>
      <c r="G122" s="44" t="s">
        <v>1086</v>
      </c>
      <c r="H122" s="45" t="s">
        <v>1086</v>
      </c>
    </row>
    <row r="123" spans="1:8" ht="45" x14ac:dyDescent="0.25">
      <c r="A123" s="42" t="s">
        <v>1323</v>
      </c>
      <c r="B123" s="43" t="s">
        <v>435</v>
      </c>
      <c r="C123" s="43" t="s">
        <v>1324</v>
      </c>
      <c r="D123" s="43"/>
      <c r="E123" s="44"/>
      <c r="F123" s="44"/>
      <c r="G123" s="44" t="s">
        <v>1086</v>
      </c>
      <c r="H123" s="45" t="s">
        <v>1086</v>
      </c>
    </row>
    <row r="124" spans="1:8" ht="165" x14ac:dyDescent="0.25">
      <c r="A124" s="38" t="s">
        <v>1325</v>
      </c>
      <c r="B124" s="39" t="s">
        <v>438</v>
      </c>
      <c r="C124" s="39" t="s">
        <v>1326</v>
      </c>
      <c r="D124" s="39"/>
      <c r="E124" s="40"/>
      <c r="F124" s="40"/>
      <c r="G124" s="40" t="s">
        <v>1086</v>
      </c>
      <c r="H124" s="41" t="s">
        <v>1086</v>
      </c>
    </row>
    <row r="125" spans="1:8" ht="60" x14ac:dyDescent="0.25">
      <c r="A125" s="42" t="s">
        <v>1327</v>
      </c>
      <c r="B125" s="43" t="s">
        <v>442</v>
      </c>
      <c r="C125" s="43" t="s">
        <v>1084</v>
      </c>
      <c r="D125" s="43"/>
      <c r="E125" s="44"/>
      <c r="F125" s="44" t="s">
        <v>1086</v>
      </c>
      <c r="G125" s="44" t="s">
        <v>1086</v>
      </c>
      <c r="H125" s="45" t="s">
        <v>1086</v>
      </c>
    </row>
    <row r="126" spans="1:8" ht="30" x14ac:dyDescent="0.25">
      <c r="A126" s="38" t="s">
        <v>1328</v>
      </c>
      <c r="B126" s="39" t="s">
        <v>445</v>
      </c>
      <c r="C126" s="39" t="s">
        <v>1329</v>
      </c>
      <c r="D126" s="39"/>
      <c r="E126" s="40"/>
      <c r="F126" s="40" t="s">
        <v>1086</v>
      </c>
      <c r="G126" s="40" t="s">
        <v>1086</v>
      </c>
      <c r="H126" s="41" t="s">
        <v>1086</v>
      </c>
    </row>
    <row r="127" spans="1:8" ht="105" x14ac:dyDescent="0.25">
      <c r="A127" s="42" t="s">
        <v>1330</v>
      </c>
      <c r="B127" s="43" t="s">
        <v>448</v>
      </c>
      <c r="C127" s="43" t="s">
        <v>1331</v>
      </c>
      <c r="D127" s="43"/>
      <c r="E127" s="44"/>
      <c r="F127" s="44"/>
      <c r="G127" s="44" t="s">
        <v>1086</v>
      </c>
      <c r="H127" s="45" t="s">
        <v>1086</v>
      </c>
    </row>
    <row r="128" spans="1:8" ht="75" x14ac:dyDescent="0.25">
      <c r="A128" s="38" t="s">
        <v>1332</v>
      </c>
      <c r="B128" s="39" t="s">
        <v>451</v>
      </c>
      <c r="C128" s="39" t="s">
        <v>1333</v>
      </c>
      <c r="D128" s="39"/>
      <c r="E128" s="40"/>
      <c r="F128" s="40"/>
      <c r="G128" s="40"/>
      <c r="H128" s="41" t="s">
        <v>1086</v>
      </c>
    </row>
    <row r="129" spans="1:8" ht="135" x14ac:dyDescent="0.25">
      <c r="A129" s="42" t="s">
        <v>1334</v>
      </c>
      <c r="B129" s="43" t="s">
        <v>452</v>
      </c>
      <c r="C129" s="43" t="s">
        <v>1335</v>
      </c>
      <c r="D129" s="43"/>
      <c r="E129" s="44"/>
      <c r="F129" s="44"/>
      <c r="G129" s="44" t="s">
        <v>1086</v>
      </c>
      <c r="H129" s="45" t="s">
        <v>1086</v>
      </c>
    </row>
    <row r="130" spans="1:8" ht="135" x14ac:dyDescent="0.25">
      <c r="A130" s="42" t="s">
        <v>1336</v>
      </c>
      <c r="B130" s="43" t="s">
        <v>455</v>
      </c>
      <c r="C130" s="43" t="s">
        <v>1337</v>
      </c>
      <c r="D130" s="43"/>
      <c r="E130" s="44"/>
      <c r="F130" s="44"/>
      <c r="G130" s="44"/>
      <c r="H130" s="45" t="s">
        <v>1086</v>
      </c>
    </row>
    <row r="131" spans="1:8" ht="90" x14ac:dyDescent="0.25">
      <c r="A131" s="38" t="s">
        <v>1338</v>
      </c>
      <c r="B131" s="39" t="s">
        <v>456</v>
      </c>
      <c r="C131" s="39" t="s">
        <v>1339</v>
      </c>
      <c r="D131" s="39"/>
      <c r="E131" s="40"/>
      <c r="F131" s="40"/>
      <c r="G131" s="40" t="s">
        <v>1086</v>
      </c>
      <c r="H131" s="41" t="s">
        <v>1086</v>
      </c>
    </row>
    <row r="132" spans="1:8" ht="45" x14ac:dyDescent="0.25">
      <c r="A132" s="42" t="s">
        <v>1340</v>
      </c>
      <c r="B132" s="43" t="s">
        <v>459</v>
      </c>
      <c r="C132" s="43" t="s">
        <v>1341</v>
      </c>
      <c r="D132" s="43"/>
      <c r="E132" s="44"/>
      <c r="F132" s="44" t="s">
        <v>1086</v>
      </c>
      <c r="G132" s="44" t="s">
        <v>1086</v>
      </c>
      <c r="H132" s="45" t="s">
        <v>1086</v>
      </c>
    </row>
    <row r="133" spans="1:8" ht="90" x14ac:dyDescent="0.25">
      <c r="A133" s="38" t="s">
        <v>1342</v>
      </c>
      <c r="B133" s="39" t="s">
        <v>462</v>
      </c>
      <c r="C133" s="39" t="s">
        <v>1343</v>
      </c>
      <c r="D133" s="39"/>
      <c r="E133" s="40"/>
      <c r="F133" s="40"/>
      <c r="G133" s="40"/>
      <c r="H133" s="41" t="s">
        <v>1086</v>
      </c>
    </row>
    <row r="134" spans="1:8" ht="45" x14ac:dyDescent="0.25">
      <c r="A134" s="38" t="s">
        <v>1344</v>
      </c>
      <c r="B134" s="39" t="s">
        <v>463</v>
      </c>
      <c r="C134" s="39" t="s">
        <v>1345</v>
      </c>
      <c r="D134" s="39"/>
      <c r="E134" s="40"/>
      <c r="F134" s="40" t="s">
        <v>1086</v>
      </c>
      <c r="G134" s="40" t="s">
        <v>1086</v>
      </c>
      <c r="H134" s="41" t="s">
        <v>1086</v>
      </c>
    </row>
    <row r="135" spans="1:8" ht="105" x14ac:dyDescent="0.25">
      <c r="A135" s="42" t="s">
        <v>1346</v>
      </c>
      <c r="B135" s="43" t="s">
        <v>466</v>
      </c>
      <c r="C135" s="43" t="s">
        <v>1347</v>
      </c>
      <c r="D135" s="43"/>
      <c r="E135" s="44"/>
      <c r="F135" s="44"/>
      <c r="G135" s="44" t="s">
        <v>1086</v>
      </c>
      <c r="H135" s="45" t="s">
        <v>1086</v>
      </c>
    </row>
    <row r="136" spans="1:8" ht="105" x14ac:dyDescent="0.25">
      <c r="A136" s="38" t="s">
        <v>1348</v>
      </c>
      <c r="B136" s="39" t="s">
        <v>469</v>
      </c>
      <c r="C136" s="39" t="s">
        <v>1349</v>
      </c>
      <c r="D136" s="39"/>
      <c r="E136" s="40"/>
      <c r="F136" s="40"/>
      <c r="G136" s="40"/>
      <c r="H136" s="41" t="s">
        <v>1086</v>
      </c>
    </row>
    <row r="137" spans="1:8" ht="60" x14ac:dyDescent="0.25">
      <c r="A137" s="42" t="s">
        <v>1350</v>
      </c>
      <c r="B137" s="43" t="s">
        <v>470</v>
      </c>
      <c r="C137" s="43" t="s">
        <v>1351</v>
      </c>
      <c r="D137" s="43"/>
      <c r="E137" s="44"/>
      <c r="F137" s="44"/>
      <c r="G137" s="44" t="s">
        <v>1086</v>
      </c>
      <c r="H137" s="45" t="s">
        <v>1086</v>
      </c>
    </row>
    <row r="138" spans="1:8" ht="120" x14ac:dyDescent="0.25">
      <c r="A138" s="38" t="s">
        <v>1352</v>
      </c>
      <c r="B138" s="39" t="s">
        <v>473</v>
      </c>
      <c r="C138" s="39" t="s">
        <v>1353</v>
      </c>
      <c r="D138" s="39"/>
      <c r="E138" s="40"/>
      <c r="F138" s="40"/>
      <c r="G138" s="40" t="s">
        <v>1086</v>
      </c>
      <c r="H138" s="41" t="s">
        <v>1086</v>
      </c>
    </row>
    <row r="139" spans="1:8" ht="150" x14ac:dyDescent="0.25">
      <c r="A139" s="42" t="s">
        <v>1354</v>
      </c>
      <c r="B139" s="43" t="s">
        <v>476</v>
      </c>
      <c r="C139" s="43" t="s">
        <v>1355</v>
      </c>
      <c r="D139" s="43"/>
      <c r="E139" s="44"/>
      <c r="F139" s="44"/>
      <c r="G139" s="44"/>
      <c r="H139" s="45" t="s">
        <v>1086</v>
      </c>
    </row>
    <row r="140" spans="1:8" ht="90" x14ac:dyDescent="0.25">
      <c r="A140" s="38" t="s">
        <v>1356</v>
      </c>
      <c r="B140" s="39" t="s">
        <v>477</v>
      </c>
      <c r="C140" s="39" t="s">
        <v>1357</v>
      </c>
      <c r="D140" s="39"/>
      <c r="E140" s="40"/>
      <c r="F140" s="40"/>
      <c r="G140" s="40" t="s">
        <v>1086</v>
      </c>
      <c r="H140" s="41" t="s">
        <v>1086</v>
      </c>
    </row>
    <row r="141" spans="1:8" ht="60" x14ac:dyDescent="0.25">
      <c r="A141" s="42" t="s">
        <v>1358</v>
      </c>
      <c r="B141" s="43" t="s">
        <v>480</v>
      </c>
      <c r="C141" s="43" t="s">
        <v>1359</v>
      </c>
      <c r="D141" s="43"/>
      <c r="E141" s="44"/>
      <c r="F141" s="44"/>
      <c r="G141" s="44" t="s">
        <v>1086</v>
      </c>
      <c r="H141" s="45" t="s">
        <v>1086</v>
      </c>
    </row>
    <row r="142" spans="1:8" ht="120" x14ac:dyDescent="0.25">
      <c r="A142" s="38" t="s">
        <v>1360</v>
      </c>
      <c r="B142" s="39" t="s">
        <v>483</v>
      </c>
      <c r="C142" s="39" t="s">
        <v>1361</v>
      </c>
      <c r="D142" s="39"/>
      <c r="E142" s="40"/>
      <c r="F142" s="40"/>
      <c r="G142" s="40" t="s">
        <v>1086</v>
      </c>
      <c r="H142" s="41" t="s">
        <v>1086</v>
      </c>
    </row>
    <row r="143" spans="1:8" ht="90" x14ac:dyDescent="0.25">
      <c r="A143" s="42" t="s">
        <v>1362</v>
      </c>
      <c r="B143" s="43" t="s">
        <v>486</v>
      </c>
      <c r="C143" s="43" t="s">
        <v>1363</v>
      </c>
      <c r="D143" s="43"/>
      <c r="E143" s="44"/>
      <c r="F143" s="44"/>
      <c r="G143" s="44" t="s">
        <v>1086</v>
      </c>
      <c r="H143" s="45" t="s">
        <v>1086</v>
      </c>
    </row>
    <row r="144" spans="1:8" ht="105" x14ac:dyDescent="0.25">
      <c r="A144" s="38" t="s">
        <v>1364</v>
      </c>
      <c r="B144" s="39" t="s">
        <v>489</v>
      </c>
      <c r="C144" s="39" t="s">
        <v>1365</v>
      </c>
      <c r="D144" s="39"/>
      <c r="E144" s="40"/>
      <c r="F144" s="40"/>
      <c r="G144" s="40" t="s">
        <v>1086</v>
      </c>
      <c r="H144" s="41" t="s">
        <v>1086</v>
      </c>
    </row>
    <row r="145" spans="1:8" ht="105" x14ac:dyDescent="0.25">
      <c r="A145" s="42" t="s">
        <v>1366</v>
      </c>
      <c r="B145" s="43" t="s">
        <v>492</v>
      </c>
      <c r="C145" s="43" t="s">
        <v>1367</v>
      </c>
      <c r="D145" s="43"/>
      <c r="E145" s="44"/>
      <c r="F145" s="44"/>
      <c r="G145" s="44"/>
      <c r="H145" s="45" t="s">
        <v>1086</v>
      </c>
    </row>
    <row r="146" spans="1:8" ht="60" x14ac:dyDescent="0.25">
      <c r="A146" s="38" t="s">
        <v>1368</v>
      </c>
      <c r="B146" s="39" t="s">
        <v>493</v>
      </c>
      <c r="C146" s="39" t="s">
        <v>1369</v>
      </c>
      <c r="D146" s="39"/>
      <c r="E146" s="40"/>
      <c r="F146" s="40"/>
      <c r="G146" s="40" t="s">
        <v>1086</v>
      </c>
      <c r="H146" s="41" t="s">
        <v>1086</v>
      </c>
    </row>
    <row r="147" spans="1:8" ht="135" x14ac:dyDescent="0.25">
      <c r="A147" s="42" t="s">
        <v>1370</v>
      </c>
      <c r="B147" s="43" t="s">
        <v>496</v>
      </c>
      <c r="C147" s="43" t="s">
        <v>1371</v>
      </c>
      <c r="D147" s="43"/>
      <c r="E147" s="44"/>
      <c r="F147" s="44"/>
      <c r="G147" s="44" t="s">
        <v>1086</v>
      </c>
      <c r="H147" s="45" t="s">
        <v>1086</v>
      </c>
    </row>
    <row r="148" spans="1:8" ht="105" x14ac:dyDescent="0.25">
      <c r="A148" s="38" t="s">
        <v>1372</v>
      </c>
      <c r="B148" s="39" t="s">
        <v>499</v>
      </c>
      <c r="C148" s="39" t="s">
        <v>1373</v>
      </c>
      <c r="D148" s="39"/>
      <c r="E148" s="40"/>
      <c r="F148" s="40"/>
      <c r="G148" s="40" t="s">
        <v>1086</v>
      </c>
      <c r="H148" s="41" t="s">
        <v>1086</v>
      </c>
    </row>
    <row r="149" spans="1:8" ht="195" x14ac:dyDescent="0.25">
      <c r="A149" s="42" t="s">
        <v>1374</v>
      </c>
      <c r="B149" s="43" t="s">
        <v>502</v>
      </c>
      <c r="C149" s="43" t="s">
        <v>1375</v>
      </c>
      <c r="D149" s="43"/>
      <c r="E149" s="44"/>
      <c r="F149" s="44"/>
      <c r="G149" s="44"/>
      <c r="H149" s="45" t="s">
        <v>1086</v>
      </c>
    </row>
    <row r="150" spans="1:8" ht="120" x14ac:dyDescent="0.25">
      <c r="A150" s="38" t="s">
        <v>1376</v>
      </c>
      <c r="B150" s="39" t="s">
        <v>503</v>
      </c>
      <c r="C150" s="39" t="s">
        <v>1377</v>
      </c>
      <c r="D150" s="39"/>
      <c r="E150" s="40"/>
      <c r="F150" s="40"/>
      <c r="G150" s="40"/>
      <c r="H150" s="41" t="s">
        <v>1086</v>
      </c>
    </row>
    <row r="151" spans="1:8" ht="30" x14ac:dyDescent="0.25">
      <c r="A151" s="38" t="s">
        <v>1378</v>
      </c>
      <c r="B151" s="39" t="s">
        <v>504</v>
      </c>
      <c r="C151" s="39" t="s">
        <v>1379</v>
      </c>
      <c r="D151" s="39"/>
      <c r="E151" s="40"/>
      <c r="F151" s="40" t="s">
        <v>1086</v>
      </c>
      <c r="G151" s="40" t="s">
        <v>1086</v>
      </c>
      <c r="H151" s="41" t="s">
        <v>1086</v>
      </c>
    </row>
    <row r="152" spans="1:8" ht="105" x14ac:dyDescent="0.25">
      <c r="A152" s="42" t="s">
        <v>1380</v>
      </c>
      <c r="B152" s="43" t="s">
        <v>507</v>
      </c>
      <c r="C152" s="43" t="s">
        <v>1381</v>
      </c>
      <c r="D152" s="43"/>
      <c r="E152" s="44"/>
      <c r="F152" s="44"/>
      <c r="G152" s="44" t="s">
        <v>1086</v>
      </c>
      <c r="H152" s="45" t="s">
        <v>1086</v>
      </c>
    </row>
    <row r="153" spans="1:8" ht="90" x14ac:dyDescent="0.25">
      <c r="A153" s="38" t="s">
        <v>1382</v>
      </c>
      <c r="B153" s="39" t="s">
        <v>510</v>
      </c>
      <c r="C153" s="39" t="s">
        <v>1383</v>
      </c>
      <c r="D153" s="39"/>
      <c r="E153" s="40"/>
      <c r="F153" s="40"/>
      <c r="G153" s="40"/>
      <c r="H153" s="41" t="s">
        <v>1086</v>
      </c>
    </row>
    <row r="154" spans="1:8" ht="120" x14ac:dyDescent="0.25">
      <c r="A154" s="42" t="s">
        <v>1384</v>
      </c>
      <c r="B154" s="43" t="s">
        <v>511</v>
      </c>
      <c r="C154" s="43" t="s">
        <v>1385</v>
      </c>
      <c r="D154" s="43"/>
      <c r="E154" s="44"/>
      <c r="F154" s="44"/>
      <c r="G154" s="44"/>
      <c r="H154" s="45" t="s">
        <v>1086</v>
      </c>
    </row>
    <row r="155" spans="1:8" ht="120" x14ac:dyDescent="0.25">
      <c r="A155" s="42" t="s">
        <v>1386</v>
      </c>
      <c r="B155" s="43" t="s">
        <v>512</v>
      </c>
      <c r="C155" s="43" t="s">
        <v>1387</v>
      </c>
      <c r="D155" s="43"/>
      <c r="E155" s="44"/>
      <c r="F155" s="44"/>
      <c r="G155" s="44"/>
      <c r="H155" s="45" t="s">
        <v>1086</v>
      </c>
    </row>
    <row r="156" spans="1:8" ht="90" x14ac:dyDescent="0.25">
      <c r="A156" s="38" t="s">
        <v>1388</v>
      </c>
      <c r="B156" s="39" t="s">
        <v>513</v>
      </c>
      <c r="C156" s="39" t="s">
        <v>1389</v>
      </c>
      <c r="D156" s="39"/>
      <c r="E156" s="40"/>
      <c r="F156" s="40"/>
      <c r="G156" s="40" t="s">
        <v>1086</v>
      </c>
      <c r="H156" s="41" t="s">
        <v>1086</v>
      </c>
    </row>
    <row r="157" spans="1:8" ht="75" x14ac:dyDescent="0.25">
      <c r="A157" s="42" t="s">
        <v>1390</v>
      </c>
      <c r="B157" s="43" t="s">
        <v>516</v>
      </c>
      <c r="C157" s="43" t="s">
        <v>1391</v>
      </c>
      <c r="D157" s="43"/>
      <c r="E157" s="44"/>
      <c r="F157" s="44" t="s">
        <v>1086</v>
      </c>
      <c r="G157" s="44" t="s">
        <v>1086</v>
      </c>
      <c r="H157" s="45" t="s">
        <v>1086</v>
      </c>
    </row>
    <row r="158" spans="1:8" ht="120" x14ac:dyDescent="0.25">
      <c r="A158" s="42" t="s">
        <v>1392</v>
      </c>
      <c r="B158" s="43" t="s">
        <v>519</v>
      </c>
      <c r="C158" s="43" t="s">
        <v>1393</v>
      </c>
      <c r="D158" s="43"/>
      <c r="E158" s="44"/>
      <c r="F158" s="44"/>
      <c r="G158" s="44" t="s">
        <v>1086</v>
      </c>
      <c r="H158" s="45" t="s">
        <v>1086</v>
      </c>
    </row>
    <row r="159" spans="1:8" ht="135" x14ac:dyDescent="0.25">
      <c r="A159" s="42" t="s">
        <v>1394</v>
      </c>
      <c r="B159" s="43" t="s">
        <v>522</v>
      </c>
      <c r="C159" s="43" t="s">
        <v>1395</v>
      </c>
      <c r="D159" s="43"/>
      <c r="E159" s="44"/>
      <c r="F159" s="44"/>
      <c r="G159" s="44"/>
      <c r="H159" s="45" t="s">
        <v>1086</v>
      </c>
    </row>
    <row r="160" spans="1:8" ht="60" x14ac:dyDescent="0.25">
      <c r="A160" s="42" t="s">
        <v>1396</v>
      </c>
      <c r="B160" s="43" t="s">
        <v>523</v>
      </c>
      <c r="C160" s="43" t="s">
        <v>1084</v>
      </c>
      <c r="D160" s="43"/>
      <c r="E160" s="44"/>
      <c r="F160" s="44" t="s">
        <v>1086</v>
      </c>
      <c r="G160" s="44" t="s">
        <v>1086</v>
      </c>
      <c r="H160" s="45" t="s">
        <v>1086</v>
      </c>
    </row>
    <row r="161" spans="1:8" ht="120" x14ac:dyDescent="0.25">
      <c r="A161" s="38" t="s">
        <v>1397</v>
      </c>
      <c r="B161" s="39" t="s">
        <v>526</v>
      </c>
      <c r="C161" s="39" t="s">
        <v>1398</v>
      </c>
      <c r="D161" s="39"/>
      <c r="E161" s="40"/>
      <c r="F161" s="40" t="s">
        <v>1086</v>
      </c>
      <c r="G161" s="40" t="s">
        <v>1086</v>
      </c>
      <c r="H161" s="41" t="s">
        <v>1086</v>
      </c>
    </row>
    <row r="162" spans="1:8" ht="225" x14ac:dyDescent="0.25">
      <c r="A162" s="42" t="s">
        <v>1399</v>
      </c>
      <c r="B162" s="43" t="s">
        <v>529</v>
      </c>
      <c r="C162" s="43" t="s">
        <v>1400</v>
      </c>
      <c r="D162" s="43"/>
      <c r="E162" s="44"/>
      <c r="F162" s="44" t="s">
        <v>1086</v>
      </c>
      <c r="G162" s="44" t="s">
        <v>1086</v>
      </c>
      <c r="H162" s="45" t="s">
        <v>1086</v>
      </c>
    </row>
    <row r="163" spans="1:8" ht="240" x14ac:dyDescent="0.25">
      <c r="A163" s="38" t="s">
        <v>1401</v>
      </c>
      <c r="B163" s="39" t="s">
        <v>532</v>
      </c>
      <c r="C163" s="39" t="s">
        <v>1402</v>
      </c>
      <c r="D163" s="39"/>
      <c r="E163" s="40"/>
      <c r="F163" s="40" t="s">
        <v>1086</v>
      </c>
      <c r="G163" s="40" t="s">
        <v>1086</v>
      </c>
      <c r="H163" s="41" t="s">
        <v>1086</v>
      </c>
    </row>
    <row r="164" spans="1:8" ht="240" x14ac:dyDescent="0.25">
      <c r="A164" s="42" t="s">
        <v>1403</v>
      </c>
      <c r="B164" s="43" t="s">
        <v>535</v>
      </c>
      <c r="C164" s="43" t="s">
        <v>1404</v>
      </c>
      <c r="D164" s="43"/>
      <c r="E164" s="44"/>
      <c r="F164" s="44"/>
      <c r="G164" s="44"/>
      <c r="H164" s="45" t="s">
        <v>1086</v>
      </c>
    </row>
    <row r="165" spans="1:8" ht="195" x14ac:dyDescent="0.25">
      <c r="A165" s="38" t="s">
        <v>1405</v>
      </c>
      <c r="B165" s="39" t="s">
        <v>536</v>
      </c>
      <c r="C165" s="39" t="s">
        <v>1406</v>
      </c>
      <c r="D165" s="39"/>
      <c r="E165" s="40"/>
      <c r="F165" s="40" t="s">
        <v>1086</v>
      </c>
      <c r="G165" s="40" t="s">
        <v>1086</v>
      </c>
      <c r="H165" s="41" t="s">
        <v>1086</v>
      </c>
    </row>
    <row r="166" spans="1:8" ht="180" x14ac:dyDescent="0.25">
      <c r="A166" s="38" t="s">
        <v>1407</v>
      </c>
      <c r="B166" s="39" t="s">
        <v>539</v>
      </c>
      <c r="C166" s="39" t="s">
        <v>1408</v>
      </c>
      <c r="D166" s="39"/>
      <c r="E166" s="40"/>
      <c r="F166" s="40" t="s">
        <v>1086</v>
      </c>
      <c r="G166" s="40" t="s">
        <v>1086</v>
      </c>
      <c r="H166" s="41" t="s">
        <v>1086</v>
      </c>
    </row>
    <row r="167" spans="1:8" ht="90" x14ac:dyDescent="0.25">
      <c r="A167" s="38" t="s">
        <v>1409</v>
      </c>
      <c r="B167" s="39" t="s">
        <v>542</v>
      </c>
      <c r="C167" s="39" t="s">
        <v>1410</v>
      </c>
      <c r="D167" s="39"/>
      <c r="E167" s="40"/>
      <c r="F167" s="40"/>
      <c r="G167" s="40" t="s">
        <v>1086</v>
      </c>
      <c r="H167" s="41" t="s">
        <v>1086</v>
      </c>
    </row>
    <row r="168" spans="1:8" ht="60" x14ac:dyDescent="0.25">
      <c r="A168" s="42" t="s">
        <v>1411</v>
      </c>
      <c r="B168" s="43" t="s">
        <v>545</v>
      </c>
      <c r="C168" s="43" t="s">
        <v>1412</v>
      </c>
      <c r="D168" s="43"/>
      <c r="E168" s="44"/>
      <c r="F168" s="44" t="s">
        <v>1086</v>
      </c>
      <c r="G168" s="44" t="s">
        <v>1086</v>
      </c>
      <c r="H168" s="45" t="s">
        <v>1086</v>
      </c>
    </row>
    <row r="169" spans="1:8" ht="105" x14ac:dyDescent="0.25">
      <c r="A169" s="42" t="s">
        <v>1413</v>
      </c>
      <c r="B169" s="43" t="s">
        <v>548</v>
      </c>
      <c r="C169" s="43" t="s">
        <v>1414</v>
      </c>
      <c r="D169" s="43"/>
      <c r="E169" s="44"/>
      <c r="F169" s="44"/>
      <c r="G169" s="44" t="s">
        <v>1086</v>
      </c>
      <c r="H169" s="45" t="s">
        <v>1086</v>
      </c>
    </row>
    <row r="170" spans="1:8" ht="60" x14ac:dyDescent="0.25">
      <c r="A170" s="42" t="s">
        <v>1415</v>
      </c>
      <c r="B170" s="43" t="s">
        <v>551</v>
      </c>
      <c r="C170" s="43" t="s">
        <v>1416</v>
      </c>
      <c r="D170" s="43"/>
      <c r="E170" s="44"/>
      <c r="F170" s="44" t="s">
        <v>1086</v>
      </c>
      <c r="G170" s="44" t="s">
        <v>1086</v>
      </c>
      <c r="H170" s="45" t="s">
        <v>1086</v>
      </c>
    </row>
    <row r="171" spans="1:8" ht="120" x14ac:dyDescent="0.25">
      <c r="A171" s="38" t="s">
        <v>1417</v>
      </c>
      <c r="B171" s="39" t="s">
        <v>554</v>
      </c>
      <c r="C171" s="39" t="s">
        <v>1418</v>
      </c>
      <c r="D171" s="39"/>
      <c r="E171" s="40"/>
      <c r="F171" s="40" t="s">
        <v>1086</v>
      </c>
      <c r="G171" s="40" t="s">
        <v>1086</v>
      </c>
      <c r="H171" s="41" t="s">
        <v>1086</v>
      </c>
    </row>
    <row r="172" spans="1:8" ht="135" x14ac:dyDescent="0.25">
      <c r="A172" s="42" t="s">
        <v>1419</v>
      </c>
      <c r="B172" s="43" t="s">
        <v>557</v>
      </c>
      <c r="C172" s="43" t="s">
        <v>1420</v>
      </c>
      <c r="D172" s="43"/>
      <c r="E172" s="44"/>
      <c r="F172" s="44"/>
      <c r="G172" s="44" t="s">
        <v>1086</v>
      </c>
      <c r="H172" s="45" t="s">
        <v>1086</v>
      </c>
    </row>
    <row r="173" spans="1:8" ht="120" x14ac:dyDescent="0.25">
      <c r="A173" s="42" t="s">
        <v>1421</v>
      </c>
      <c r="B173" s="43" t="s">
        <v>560</v>
      </c>
      <c r="C173" s="43" t="s">
        <v>1422</v>
      </c>
      <c r="D173" s="43"/>
      <c r="E173" s="44"/>
      <c r="F173" s="44"/>
      <c r="G173" s="44" t="s">
        <v>1086</v>
      </c>
      <c r="H173" s="45" t="s">
        <v>1086</v>
      </c>
    </row>
    <row r="174" spans="1:8" ht="60" x14ac:dyDescent="0.25">
      <c r="A174" s="38" t="s">
        <v>1423</v>
      </c>
      <c r="B174" s="39" t="s">
        <v>563</v>
      </c>
      <c r="C174" s="39" t="s">
        <v>1424</v>
      </c>
      <c r="D174" s="39"/>
      <c r="E174" s="40"/>
      <c r="F174" s="40" t="s">
        <v>1086</v>
      </c>
      <c r="G174" s="40" t="s">
        <v>1086</v>
      </c>
      <c r="H174" s="41" t="s">
        <v>1086</v>
      </c>
    </row>
    <row r="175" spans="1:8" ht="75" x14ac:dyDescent="0.25">
      <c r="A175" s="42" t="s">
        <v>1425</v>
      </c>
      <c r="B175" s="43" t="s">
        <v>566</v>
      </c>
      <c r="C175" s="43" t="s">
        <v>1426</v>
      </c>
      <c r="D175" s="43"/>
      <c r="E175" s="44"/>
      <c r="F175" s="44" t="s">
        <v>1086</v>
      </c>
      <c r="G175" s="44" t="s">
        <v>1086</v>
      </c>
      <c r="H175" s="45" t="s">
        <v>1086</v>
      </c>
    </row>
    <row r="176" spans="1:8" ht="135" x14ac:dyDescent="0.25">
      <c r="A176" s="38" t="s">
        <v>1427</v>
      </c>
      <c r="B176" s="39" t="s">
        <v>569</v>
      </c>
      <c r="C176" s="39" t="s">
        <v>1428</v>
      </c>
      <c r="D176" s="39"/>
      <c r="E176" s="40"/>
      <c r="F176" s="40" t="s">
        <v>1086</v>
      </c>
      <c r="G176" s="40" t="s">
        <v>1086</v>
      </c>
      <c r="H176" s="41" t="s">
        <v>1086</v>
      </c>
    </row>
    <row r="177" spans="1:8" ht="225" x14ac:dyDescent="0.25">
      <c r="A177" s="42" t="s">
        <v>1429</v>
      </c>
      <c r="B177" s="43" t="s">
        <v>572</v>
      </c>
      <c r="C177" s="43" t="s">
        <v>1430</v>
      </c>
      <c r="D177" s="43"/>
      <c r="E177" s="44"/>
      <c r="F177" s="44" t="s">
        <v>1086</v>
      </c>
      <c r="G177" s="44" t="s">
        <v>1086</v>
      </c>
      <c r="H177" s="45" t="s">
        <v>1086</v>
      </c>
    </row>
    <row r="178" spans="1:8" ht="210" x14ac:dyDescent="0.25">
      <c r="A178" s="38" t="s">
        <v>1431</v>
      </c>
      <c r="B178" s="39" t="s">
        <v>575</v>
      </c>
      <c r="C178" s="39" t="s">
        <v>1432</v>
      </c>
      <c r="D178" s="39"/>
      <c r="E178" s="40"/>
      <c r="F178" s="40" t="s">
        <v>1086</v>
      </c>
      <c r="G178" s="40" t="s">
        <v>1086</v>
      </c>
      <c r="H178" s="41" t="s">
        <v>1086</v>
      </c>
    </row>
    <row r="179" spans="1:8" ht="180" x14ac:dyDescent="0.25">
      <c r="A179" s="38" t="s">
        <v>1433</v>
      </c>
      <c r="B179" s="39" t="s">
        <v>578</v>
      </c>
      <c r="C179" s="39" t="s">
        <v>1434</v>
      </c>
      <c r="D179" s="39"/>
      <c r="E179" s="40"/>
      <c r="F179" s="40" t="s">
        <v>1086</v>
      </c>
      <c r="G179" s="40" t="s">
        <v>1086</v>
      </c>
      <c r="H179" s="41" t="s">
        <v>1086</v>
      </c>
    </row>
    <row r="180" spans="1:8" ht="45" x14ac:dyDescent="0.25">
      <c r="A180" s="42" t="s">
        <v>1435</v>
      </c>
      <c r="B180" s="43" t="s">
        <v>581</v>
      </c>
      <c r="C180" s="43" t="s">
        <v>1436</v>
      </c>
      <c r="D180" s="43"/>
      <c r="E180" s="44"/>
      <c r="F180" s="44" t="s">
        <v>1086</v>
      </c>
      <c r="G180" s="44" t="s">
        <v>1086</v>
      </c>
      <c r="H180" s="45" t="s">
        <v>1086</v>
      </c>
    </row>
    <row r="181" spans="1:8" ht="30" x14ac:dyDescent="0.25">
      <c r="A181" s="38" t="s">
        <v>1437</v>
      </c>
      <c r="B181" s="39" t="s">
        <v>584</v>
      </c>
      <c r="C181" s="39" t="s">
        <v>1438</v>
      </c>
      <c r="D181" s="39"/>
      <c r="E181" s="40"/>
      <c r="F181" s="40"/>
      <c r="G181" s="40" t="s">
        <v>1086</v>
      </c>
      <c r="H181" s="41" t="s">
        <v>1086</v>
      </c>
    </row>
    <row r="182" spans="1:8" ht="75" x14ac:dyDescent="0.25">
      <c r="A182" s="38" t="s">
        <v>1439</v>
      </c>
      <c r="B182" s="39" t="s">
        <v>587</v>
      </c>
      <c r="C182" s="39" t="s">
        <v>1440</v>
      </c>
      <c r="D182" s="39"/>
      <c r="E182" s="40"/>
      <c r="F182" s="40"/>
      <c r="G182" s="40" t="s">
        <v>1086</v>
      </c>
      <c r="H182" s="41" t="s">
        <v>1086</v>
      </c>
    </row>
    <row r="183" spans="1:8" ht="135" x14ac:dyDescent="0.25">
      <c r="A183" s="42" t="s">
        <v>1441</v>
      </c>
      <c r="B183" s="43" t="s">
        <v>590</v>
      </c>
      <c r="C183" s="43" t="s">
        <v>1442</v>
      </c>
      <c r="D183" s="43"/>
      <c r="E183" s="44"/>
      <c r="F183" s="44"/>
      <c r="G183" s="44" t="s">
        <v>1086</v>
      </c>
      <c r="H183" s="45" t="s">
        <v>1086</v>
      </c>
    </row>
    <row r="184" spans="1:8" ht="120" x14ac:dyDescent="0.25">
      <c r="A184" s="38" t="s">
        <v>1443</v>
      </c>
      <c r="B184" s="39" t="s">
        <v>593</v>
      </c>
      <c r="C184" s="39" t="s">
        <v>1444</v>
      </c>
      <c r="D184" s="39"/>
      <c r="E184" s="40"/>
      <c r="F184" s="40"/>
      <c r="G184" s="40"/>
      <c r="H184" s="41" t="s">
        <v>1086</v>
      </c>
    </row>
    <row r="185" spans="1:8" ht="90" x14ac:dyDescent="0.25">
      <c r="A185" s="42" t="s">
        <v>1445</v>
      </c>
      <c r="B185" s="43" t="s">
        <v>594</v>
      </c>
      <c r="C185" s="43" t="s">
        <v>1446</v>
      </c>
      <c r="D185" s="43"/>
      <c r="E185" s="44"/>
      <c r="F185" s="44"/>
      <c r="G185" s="44" t="s">
        <v>1086</v>
      </c>
      <c r="H185" s="45" t="s">
        <v>1086</v>
      </c>
    </row>
    <row r="186" spans="1:8" ht="60" x14ac:dyDescent="0.25">
      <c r="A186" s="42" t="s">
        <v>1447</v>
      </c>
      <c r="B186" s="43" t="s">
        <v>597</v>
      </c>
      <c r="C186" s="43" t="s">
        <v>1084</v>
      </c>
      <c r="D186" s="43"/>
      <c r="E186" s="44" t="s">
        <v>1085</v>
      </c>
      <c r="F186" s="44" t="s">
        <v>1086</v>
      </c>
      <c r="G186" s="44" t="s">
        <v>1086</v>
      </c>
      <c r="H186" s="45" t="s">
        <v>1086</v>
      </c>
    </row>
    <row r="187" spans="1:8" ht="60" x14ac:dyDescent="0.25">
      <c r="A187" s="38" t="s">
        <v>1448</v>
      </c>
      <c r="B187" s="39" t="s">
        <v>600</v>
      </c>
      <c r="C187" s="39" t="s">
        <v>1449</v>
      </c>
      <c r="D187" s="39"/>
      <c r="E187" s="40" t="s">
        <v>1086</v>
      </c>
      <c r="F187" s="40" t="s">
        <v>1086</v>
      </c>
      <c r="G187" s="40" t="s">
        <v>1086</v>
      </c>
      <c r="H187" s="41" t="s">
        <v>1086</v>
      </c>
    </row>
    <row r="188" spans="1:8" ht="105" x14ac:dyDescent="0.25">
      <c r="A188" s="42" t="s">
        <v>1450</v>
      </c>
      <c r="B188" s="43" t="s">
        <v>603</v>
      </c>
      <c r="C188" s="43" t="s">
        <v>1451</v>
      </c>
      <c r="D188" s="43"/>
      <c r="E188" s="44"/>
      <c r="F188" s="44"/>
      <c r="G188" s="44"/>
      <c r="H188" s="45" t="s">
        <v>1086</v>
      </c>
    </row>
    <row r="189" spans="1:8" ht="150" x14ac:dyDescent="0.25">
      <c r="A189" s="38" t="s">
        <v>1452</v>
      </c>
      <c r="B189" s="39" t="s">
        <v>604</v>
      </c>
      <c r="C189" s="39" t="s">
        <v>1453</v>
      </c>
      <c r="D189" s="39"/>
      <c r="E189" s="40"/>
      <c r="F189" s="40"/>
      <c r="G189" s="40"/>
      <c r="H189" s="41" t="s">
        <v>1086</v>
      </c>
    </row>
    <row r="190" spans="1:8" ht="45" x14ac:dyDescent="0.25">
      <c r="A190" s="38" t="s">
        <v>1454</v>
      </c>
      <c r="B190" s="39" t="s">
        <v>605</v>
      </c>
      <c r="C190" s="39" t="s">
        <v>1455</v>
      </c>
      <c r="D190" s="39"/>
      <c r="E190" s="40" t="s">
        <v>1085</v>
      </c>
      <c r="F190" s="40"/>
      <c r="G190" s="40" t="s">
        <v>1086</v>
      </c>
      <c r="H190" s="41" t="s">
        <v>1086</v>
      </c>
    </row>
    <row r="191" spans="1:8" ht="120" x14ac:dyDescent="0.25">
      <c r="A191" s="38" t="s">
        <v>1456</v>
      </c>
      <c r="B191" s="39" t="s">
        <v>608</v>
      </c>
      <c r="C191" s="39" t="s">
        <v>1457</v>
      </c>
      <c r="D191" s="39"/>
      <c r="E191" s="40"/>
      <c r="F191" s="40"/>
      <c r="G191" s="40" t="s">
        <v>1086</v>
      </c>
      <c r="H191" s="41" t="s">
        <v>1086</v>
      </c>
    </row>
    <row r="192" spans="1:8" ht="30" x14ac:dyDescent="0.25">
      <c r="A192" s="38" t="s">
        <v>1458</v>
      </c>
      <c r="B192" s="39" t="s">
        <v>611</v>
      </c>
      <c r="C192" s="39" t="s">
        <v>1459</v>
      </c>
      <c r="D192" s="39"/>
      <c r="E192" s="40" t="s">
        <v>1086</v>
      </c>
      <c r="F192" s="40" t="s">
        <v>1086</v>
      </c>
      <c r="G192" s="40" t="s">
        <v>1086</v>
      </c>
      <c r="H192" s="41" t="s">
        <v>1086</v>
      </c>
    </row>
    <row r="193" spans="1:8" ht="135" x14ac:dyDescent="0.25">
      <c r="A193" s="42" t="s">
        <v>1460</v>
      </c>
      <c r="B193" s="43" t="s">
        <v>614</v>
      </c>
      <c r="C193" s="43" t="s">
        <v>1461</v>
      </c>
      <c r="D193" s="43"/>
      <c r="E193" s="44"/>
      <c r="F193" s="44"/>
      <c r="G193" s="44" t="s">
        <v>1086</v>
      </c>
      <c r="H193" s="45" t="s">
        <v>1086</v>
      </c>
    </row>
    <row r="194" spans="1:8" ht="105" x14ac:dyDescent="0.25">
      <c r="A194" s="38" t="s">
        <v>1462</v>
      </c>
      <c r="B194" s="39" t="s">
        <v>617</v>
      </c>
      <c r="C194" s="39" t="s">
        <v>1463</v>
      </c>
      <c r="D194" s="39"/>
      <c r="E194" s="40"/>
      <c r="F194" s="40"/>
      <c r="G194" s="40"/>
      <c r="H194" s="41" t="s">
        <v>1086</v>
      </c>
    </row>
    <row r="195" spans="1:8" ht="120" x14ac:dyDescent="0.25">
      <c r="A195" s="42" t="s">
        <v>1464</v>
      </c>
      <c r="B195" s="43" t="s">
        <v>618</v>
      </c>
      <c r="C195" s="43" t="s">
        <v>1465</v>
      </c>
      <c r="D195" s="43"/>
      <c r="E195" s="44"/>
      <c r="F195" s="44"/>
      <c r="G195" s="44"/>
      <c r="H195" s="45" t="s">
        <v>1086</v>
      </c>
    </row>
    <row r="196" spans="1:8" ht="45" x14ac:dyDescent="0.25">
      <c r="A196" s="38" t="s">
        <v>1466</v>
      </c>
      <c r="B196" s="39" t="s">
        <v>619</v>
      </c>
      <c r="C196" s="39" t="s">
        <v>1467</v>
      </c>
      <c r="D196" s="39"/>
      <c r="E196" s="40" t="s">
        <v>1086</v>
      </c>
      <c r="F196" s="40" t="s">
        <v>1086</v>
      </c>
      <c r="G196" s="40" t="s">
        <v>1086</v>
      </c>
      <c r="H196" s="41" t="s">
        <v>1086</v>
      </c>
    </row>
    <row r="197" spans="1:8" ht="150" x14ac:dyDescent="0.25">
      <c r="A197" s="42" t="s">
        <v>1468</v>
      </c>
      <c r="B197" s="43" t="s">
        <v>622</v>
      </c>
      <c r="C197" s="43" t="s">
        <v>1469</v>
      </c>
      <c r="D197" s="43"/>
      <c r="E197" s="44"/>
      <c r="F197" s="44"/>
      <c r="G197" s="44"/>
      <c r="H197" s="45" t="s">
        <v>1086</v>
      </c>
    </row>
    <row r="198" spans="1:8" ht="45" x14ac:dyDescent="0.25">
      <c r="A198" s="38" t="s">
        <v>1470</v>
      </c>
      <c r="B198" s="39" t="s">
        <v>623</v>
      </c>
      <c r="C198" s="39" t="s">
        <v>1471</v>
      </c>
      <c r="D198" s="39"/>
      <c r="E198" s="40" t="s">
        <v>1086</v>
      </c>
      <c r="F198" s="40" t="s">
        <v>1086</v>
      </c>
      <c r="G198" s="40" t="s">
        <v>1086</v>
      </c>
      <c r="H198" s="41" t="s">
        <v>1086</v>
      </c>
    </row>
    <row r="199" spans="1:8" ht="105" x14ac:dyDescent="0.25">
      <c r="A199" s="42" t="s">
        <v>1472</v>
      </c>
      <c r="B199" s="43" t="s">
        <v>626</v>
      </c>
      <c r="C199" s="43" t="s">
        <v>1473</v>
      </c>
      <c r="D199" s="43"/>
      <c r="E199" s="44"/>
      <c r="F199" s="44"/>
      <c r="G199" s="44" t="s">
        <v>1086</v>
      </c>
      <c r="H199" s="45" t="s">
        <v>1086</v>
      </c>
    </row>
    <row r="200" spans="1:8" ht="105" x14ac:dyDescent="0.25">
      <c r="A200" s="42" t="s">
        <v>1474</v>
      </c>
      <c r="B200" s="43" t="s">
        <v>629</v>
      </c>
      <c r="C200" s="43" t="s">
        <v>1475</v>
      </c>
      <c r="D200" s="43"/>
      <c r="E200" s="44"/>
      <c r="F200" s="44"/>
      <c r="G200" s="44" t="s">
        <v>1086</v>
      </c>
      <c r="H200" s="45" t="s">
        <v>1086</v>
      </c>
    </row>
    <row r="201" spans="1:8" ht="75" x14ac:dyDescent="0.25">
      <c r="A201" s="38" t="s">
        <v>1476</v>
      </c>
      <c r="B201" s="39" t="s">
        <v>632</v>
      </c>
      <c r="C201" s="39" t="s">
        <v>1477</v>
      </c>
      <c r="D201" s="39"/>
      <c r="E201" s="40" t="s">
        <v>1085</v>
      </c>
      <c r="F201" s="40" t="s">
        <v>1086</v>
      </c>
      <c r="G201" s="40" t="s">
        <v>1086</v>
      </c>
      <c r="H201" s="41" t="s">
        <v>1086</v>
      </c>
    </row>
    <row r="202" spans="1:8" ht="210" x14ac:dyDescent="0.25">
      <c r="A202" s="42" t="s">
        <v>1478</v>
      </c>
      <c r="B202" s="43" t="s">
        <v>635</v>
      </c>
      <c r="C202" s="43" t="s">
        <v>1479</v>
      </c>
      <c r="D202" s="43"/>
      <c r="E202" s="44"/>
      <c r="F202" s="44"/>
      <c r="G202" s="44" t="s">
        <v>1086</v>
      </c>
      <c r="H202" s="45" t="s">
        <v>1086</v>
      </c>
    </row>
    <row r="203" spans="1:8" ht="45" x14ac:dyDescent="0.25">
      <c r="A203" s="42" t="s">
        <v>1480</v>
      </c>
      <c r="B203" s="43" t="s">
        <v>638</v>
      </c>
      <c r="C203" s="43" t="s">
        <v>1481</v>
      </c>
      <c r="D203" s="43"/>
      <c r="E203" s="44" t="s">
        <v>1085</v>
      </c>
      <c r="F203" s="44" t="s">
        <v>1086</v>
      </c>
      <c r="G203" s="44" t="s">
        <v>1086</v>
      </c>
      <c r="H203" s="45" t="s">
        <v>1086</v>
      </c>
    </row>
    <row r="204" spans="1:8" ht="60" x14ac:dyDescent="0.25">
      <c r="A204" s="42" t="s">
        <v>1482</v>
      </c>
      <c r="B204" s="43" t="s">
        <v>641</v>
      </c>
      <c r="C204" s="43" t="s">
        <v>1084</v>
      </c>
      <c r="D204" s="43"/>
      <c r="E204" s="44"/>
      <c r="F204" s="44" t="s">
        <v>1086</v>
      </c>
      <c r="G204" s="44" t="s">
        <v>1086</v>
      </c>
      <c r="H204" s="45" t="s">
        <v>1086</v>
      </c>
    </row>
    <row r="205" spans="1:8" ht="60" x14ac:dyDescent="0.25">
      <c r="A205" s="38" t="s">
        <v>1483</v>
      </c>
      <c r="B205" s="39" t="s">
        <v>644</v>
      </c>
      <c r="C205" s="39" t="s">
        <v>1484</v>
      </c>
      <c r="D205" s="39"/>
      <c r="E205" s="40"/>
      <c r="F205" s="40" t="s">
        <v>1086</v>
      </c>
      <c r="G205" s="40" t="s">
        <v>1086</v>
      </c>
      <c r="H205" s="41" t="s">
        <v>1086</v>
      </c>
    </row>
    <row r="206" spans="1:8" ht="150" x14ac:dyDescent="0.25">
      <c r="A206" s="38" t="s">
        <v>1485</v>
      </c>
      <c r="B206" s="39" t="s">
        <v>647</v>
      </c>
      <c r="C206" s="39" t="s">
        <v>1486</v>
      </c>
      <c r="D206" s="39"/>
      <c r="E206" s="40"/>
      <c r="F206" s="40"/>
      <c r="G206" s="40"/>
      <c r="H206" s="41" t="s">
        <v>1086</v>
      </c>
    </row>
    <row r="207" spans="1:8" ht="45" x14ac:dyDescent="0.25">
      <c r="A207" s="42" t="s">
        <v>1487</v>
      </c>
      <c r="B207" s="43" t="s">
        <v>648</v>
      </c>
      <c r="C207" s="43" t="s">
        <v>1488</v>
      </c>
      <c r="D207" s="43"/>
      <c r="E207" s="44"/>
      <c r="F207" s="44"/>
      <c r="G207" s="44" t="s">
        <v>1086</v>
      </c>
      <c r="H207" s="45" t="s">
        <v>1086</v>
      </c>
    </row>
    <row r="208" spans="1:8" ht="75" x14ac:dyDescent="0.25">
      <c r="A208" s="38" t="s">
        <v>1489</v>
      </c>
      <c r="B208" s="39" t="s">
        <v>651</v>
      </c>
      <c r="C208" s="39" t="s">
        <v>1490</v>
      </c>
      <c r="D208" s="39"/>
      <c r="E208" s="40"/>
      <c r="F208" s="40"/>
      <c r="G208" s="40" t="s">
        <v>1086</v>
      </c>
      <c r="H208" s="41" t="s">
        <v>1086</v>
      </c>
    </row>
    <row r="209" spans="1:8" ht="75" x14ac:dyDescent="0.25">
      <c r="A209" s="42" t="s">
        <v>1491</v>
      </c>
      <c r="B209" s="43" t="s">
        <v>654</v>
      </c>
      <c r="C209" s="43" t="s">
        <v>1492</v>
      </c>
      <c r="D209" s="43"/>
      <c r="E209" s="44"/>
      <c r="F209" s="44"/>
      <c r="G209" s="44" t="s">
        <v>1086</v>
      </c>
      <c r="H209" s="45" t="s">
        <v>1086</v>
      </c>
    </row>
    <row r="210" spans="1:8" ht="105" x14ac:dyDescent="0.25">
      <c r="A210" s="38" t="s">
        <v>1493</v>
      </c>
      <c r="B210" s="39" t="s">
        <v>657</v>
      </c>
      <c r="C210" s="39" t="s">
        <v>1494</v>
      </c>
      <c r="D210" s="39"/>
      <c r="E210" s="40"/>
      <c r="F210" s="40"/>
      <c r="G210" s="40" t="s">
        <v>1086</v>
      </c>
      <c r="H210" s="41" t="s">
        <v>1086</v>
      </c>
    </row>
    <row r="211" spans="1:8" ht="45" x14ac:dyDescent="0.25">
      <c r="A211" s="38" t="s">
        <v>1495</v>
      </c>
      <c r="B211" s="39" t="s">
        <v>660</v>
      </c>
      <c r="C211" s="39" t="s">
        <v>1496</v>
      </c>
      <c r="D211" s="39"/>
      <c r="E211" s="40"/>
      <c r="F211" s="40" t="s">
        <v>1086</v>
      </c>
      <c r="G211" s="40" t="s">
        <v>1086</v>
      </c>
      <c r="H211" s="41" t="s">
        <v>1086</v>
      </c>
    </row>
    <row r="212" spans="1:8" ht="135" x14ac:dyDescent="0.25">
      <c r="A212" s="42" t="s">
        <v>1497</v>
      </c>
      <c r="B212" s="43" t="s">
        <v>663</v>
      </c>
      <c r="C212" s="43" t="s">
        <v>1498</v>
      </c>
      <c r="D212" s="43"/>
      <c r="E212" s="44"/>
      <c r="F212" s="44"/>
      <c r="G212" s="44"/>
      <c r="H212" s="45" t="s">
        <v>1086</v>
      </c>
    </row>
    <row r="213" spans="1:8" ht="60" x14ac:dyDescent="0.25">
      <c r="A213" s="38" t="s">
        <v>1499</v>
      </c>
      <c r="B213" s="39" t="s">
        <v>664</v>
      </c>
      <c r="C213" s="39" t="s">
        <v>1500</v>
      </c>
      <c r="D213" s="39"/>
      <c r="E213" s="40"/>
      <c r="F213" s="40" t="s">
        <v>1086</v>
      </c>
      <c r="G213" s="40" t="s">
        <v>1086</v>
      </c>
      <c r="H213" s="41" t="s">
        <v>1086</v>
      </c>
    </row>
    <row r="214" spans="1:8" ht="150" x14ac:dyDescent="0.25">
      <c r="A214" s="42" t="s">
        <v>1501</v>
      </c>
      <c r="B214" s="43" t="s">
        <v>667</v>
      </c>
      <c r="C214" s="43" t="s">
        <v>1502</v>
      </c>
      <c r="D214" s="43"/>
      <c r="E214" s="44"/>
      <c r="F214" s="44"/>
      <c r="G214" s="44"/>
      <c r="H214" s="45" t="s">
        <v>1086</v>
      </c>
    </row>
    <row r="215" spans="1:8" ht="45" x14ac:dyDescent="0.25">
      <c r="A215" s="38" t="s">
        <v>1503</v>
      </c>
      <c r="B215" s="39" t="s">
        <v>668</v>
      </c>
      <c r="C215" s="39" t="s">
        <v>1504</v>
      </c>
      <c r="D215" s="39"/>
      <c r="E215" s="40"/>
      <c r="F215" s="40"/>
      <c r="G215" s="40" t="s">
        <v>1086</v>
      </c>
      <c r="H215" s="41" t="s">
        <v>1086</v>
      </c>
    </row>
    <row r="216" spans="1:8" ht="60" x14ac:dyDescent="0.25">
      <c r="A216" s="42" t="s">
        <v>1505</v>
      </c>
      <c r="B216" s="43" t="s">
        <v>671</v>
      </c>
      <c r="C216" s="43" t="s">
        <v>1084</v>
      </c>
      <c r="D216" s="43"/>
      <c r="E216" s="44" t="s">
        <v>1085</v>
      </c>
      <c r="F216" s="44" t="s">
        <v>1086</v>
      </c>
      <c r="G216" s="44" t="s">
        <v>1086</v>
      </c>
      <c r="H216" s="45" t="s">
        <v>1086</v>
      </c>
    </row>
    <row r="217" spans="1:8" ht="30" x14ac:dyDescent="0.25">
      <c r="A217" s="38" t="s">
        <v>1506</v>
      </c>
      <c r="B217" s="39" t="s">
        <v>674</v>
      </c>
      <c r="C217" s="39" t="s">
        <v>1507</v>
      </c>
      <c r="D217" s="39"/>
      <c r="E217" s="40"/>
      <c r="F217" s="40" t="s">
        <v>1086</v>
      </c>
      <c r="G217" s="40" t="s">
        <v>1086</v>
      </c>
      <c r="H217" s="41" t="s">
        <v>1086</v>
      </c>
    </row>
    <row r="218" spans="1:8" ht="30" x14ac:dyDescent="0.25">
      <c r="A218" s="42" t="s">
        <v>1508</v>
      </c>
      <c r="B218" s="43" t="s">
        <v>677</v>
      </c>
      <c r="C218" s="43" t="s">
        <v>1509</v>
      </c>
      <c r="D218" s="43"/>
      <c r="E218" s="44"/>
      <c r="F218" s="44"/>
      <c r="G218" s="44" t="s">
        <v>1086</v>
      </c>
      <c r="H218" s="45" t="s">
        <v>1086</v>
      </c>
    </row>
    <row r="219" spans="1:8" ht="30" x14ac:dyDescent="0.25">
      <c r="A219" s="38" t="s">
        <v>1510</v>
      </c>
      <c r="B219" s="39" t="s">
        <v>680</v>
      </c>
      <c r="C219" s="39" t="s">
        <v>1511</v>
      </c>
      <c r="D219" s="39"/>
      <c r="E219" s="40"/>
      <c r="F219" s="40"/>
      <c r="G219" s="40" t="s">
        <v>1086</v>
      </c>
      <c r="H219" s="41" t="s">
        <v>1086</v>
      </c>
    </row>
    <row r="220" spans="1:8" ht="45" x14ac:dyDescent="0.25">
      <c r="A220" s="42" t="s">
        <v>1512</v>
      </c>
      <c r="B220" s="43" t="s">
        <v>683</v>
      </c>
      <c r="C220" s="43" t="s">
        <v>1513</v>
      </c>
      <c r="D220" s="43"/>
      <c r="E220" s="44"/>
      <c r="F220" s="44"/>
      <c r="G220" s="44" t="s">
        <v>1086</v>
      </c>
      <c r="H220" s="45" t="s">
        <v>1086</v>
      </c>
    </row>
    <row r="221" spans="1:8" ht="45" x14ac:dyDescent="0.25">
      <c r="A221" s="38" t="s">
        <v>1514</v>
      </c>
      <c r="B221" s="39" t="s">
        <v>686</v>
      </c>
      <c r="C221" s="39" t="s">
        <v>1515</v>
      </c>
      <c r="D221" s="39"/>
      <c r="E221" s="40" t="s">
        <v>1085</v>
      </c>
      <c r="F221" s="40" t="s">
        <v>1086</v>
      </c>
      <c r="G221" s="40" t="s">
        <v>1086</v>
      </c>
      <c r="H221" s="41" t="s">
        <v>1086</v>
      </c>
    </row>
    <row r="222" spans="1:8" ht="135" x14ac:dyDescent="0.25">
      <c r="A222" s="42" t="s">
        <v>1516</v>
      </c>
      <c r="B222" s="43" t="s">
        <v>689</v>
      </c>
      <c r="C222" s="43" t="s">
        <v>1517</v>
      </c>
      <c r="D222" s="43"/>
      <c r="E222" s="44"/>
      <c r="F222" s="44"/>
      <c r="G222" s="44"/>
      <c r="H222" s="45" t="s">
        <v>1086</v>
      </c>
    </row>
    <row r="223" spans="1:8" ht="90" x14ac:dyDescent="0.25">
      <c r="A223" s="38" t="s">
        <v>1518</v>
      </c>
      <c r="B223" s="39" t="s">
        <v>690</v>
      </c>
      <c r="C223" s="39" t="s">
        <v>1519</v>
      </c>
      <c r="D223" s="39"/>
      <c r="E223" s="40"/>
      <c r="F223" s="40"/>
      <c r="G223" s="40"/>
      <c r="H223" s="41" t="s">
        <v>1086</v>
      </c>
    </row>
    <row r="224" spans="1:8" ht="105" x14ac:dyDescent="0.25">
      <c r="A224" s="42" t="s">
        <v>1520</v>
      </c>
      <c r="B224" s="43" t="s">
        <v>691</v>
      </c>
      <c r="C224" s="43" t="s">
        <v>1521</v>
      </c>
      <c r="D224" s="43"/>
      <c r="E224" s="44"/>
      <c r="F224" s="44"/>
      <c r="G224" s="44"/>
      <c r="H224" s="45" t="s">
        <v>1086</v>
      </c>
    </row>
    <row r="225" spans="1:8" ht="30" x14ac:dyDescent="0.25">
      <c r="A225" s="42" t="s">
        <v>1522</v>
      </c>
      <c r="B225" s="43" t="s">
        <v>692</v>
      </c>
      <c r="C225" s="43" t="s">
        <v>1523</v>
      </c>
      <c r="D225" s="43"/>
      <c r="E225" s="44"/>
      <c r="F225" s="44" t="s">
        <v>1086</v>
      </c>
      <c r="G225" s="44" t="s">
        <v>1086</v>
      </c>
      <c r="H225" s="45" t="s">
        <v>1086</v>
      </c>
    </row>
    <row r="226" spans="1:8" ht="60" x14ac:dyDescent="0.25">
      <c r="A226" s="42" t="s">
        <v>1524</v>
      </c>
      <c r="B226" s="43" t="s">
        <v>696</v>
      </c>
      <c r="C226" s="43" t="s">
        <v>1084</v>
      </c>
      <c r="D226" s="43"/>
      <c r="E226" s="44"/>
      <c r="F226" s="44" t="s">
        <v>1086</v>
      </c>
      <c r="G226" s="44" t="s">
        <v>1086</v>
      </c>
      <c r="H226" s="45" t="s">
        <v>1086</v>
      </c>
    </row>
    <row r="227" spans="1:8" ht="60" x14ac:dyDescent="0.25">
      <c r="A227" s="38" t="s">
        <v>1525</v>
      </c>
      <c r="B227" s="39" t="s">
        <v>699</v>
      </c>
      <c r="C227" s="39" t="s">
        <v>1526</v>
      </c>
      <c r="D227" s="39"/>
      <c r="E227" s="40"/>
      <c r="F227" s="40" t="s">
        <v>1086</v>
      </c>
      <c r="G227" s="40" t="s">
        <v>1086</v>
      </c>
      <c r="H227" s="41" t="s">
        <v>1086</v>
      </c>
    </row>
    <row r="228" spans="1:8" ht="45" x14ac:dyDescent="0.25">
      <c r="A228" s="38" t="s">
        <v>1527</v>
      </c>
      <c r="B228" s="39" t="s">
        <v>702</v>
      </c>
      <c r="C228" s="39" t="s">
        <v>1528</v>
      </c>
      <c r="D228" s="39"/>
      <c r="E228" s="40"/>
      <c r="F228" s="40" t="s">
        <v>1086</v>
      </c>
      <c r="G228" s="40" t="s">
        <v>1086</v>
      </c>
      <c r="H228" s="41" t="s">
        <v>1086</v>
      </c>
    </row>
    <row r="229" spans="1:8" ht="75" x14ac:dyDescent="0.25">
      <c r="A229" s="42" t="s">
        <v>1529</v>
      </c>
      <c r="B229" s="43" t="s">
        <v>705</v>
      </c>
      <c r="C229" s="43" t="s">
        <v>1530</v>
      </c>
      <c r="D229" s="43"/>
      <c r="E229" s="44"/>
      <c r="F229" s="44"/>
      <c r="G229" s="44"/>
      <c r="H229" s="45" t="s">
        <v>1086</v>
      </c>
    </row>
    <row r="230" spans="1:8" ht="75" x14ac:dyDescent="0.25">
      <c r="A230" s="42" t="s">
        <v>1531</v>
      </c>
      <c r="B230" s="43" t="s">
        <v>706</v>
      </c>
      <c r="C230" s="43" t="s">
        <v>1532</v>
      </c>
      <c r="D230" s="43"/>
      <c r="E230" s="44"/>
      <c r="F230" s="44"/>
      <c r="G230" s="44" t="s">
        <v>1086</v>
      </c>
      <c r="H230" s="45" t="s">
        <v>1086</v>
      </c>
    </row>
    <row r="231" spans="1:8" ht="75" x14ac:dyDescent="0.25">
      <c r="A231" s="38" t="s">
        <v>1533</v>
      </c>
      <c r="B231" s="39" t="s">
        <v>709</v>
      </c>
      <c r="C231" s="39" t="s">
        <v>1534</v>
      </c>
      <c r="D231" s="39"/>
      <c r="E231" s="40"/>
      <c r="F231" s="40"/>
      <c r="G231" s="40" t="s">
        <v>1086</v>
      </c>
      <c r="H231" s="41" t="s">
        <v>1086</v>
      </c>
    </row>
    <row r="232" spans="1:8" ht="60" x14ac:dyDescent="0.25">
      <c r="A232" s="38" t="s">
        <v>1535</v>
      </c>
      <c r="B232" s="39" t="s">
        <v>712</v>
      </c>
      <c r="C232" s="39" t="s">
        <v>1536</v>
      </c>
      <c r="D232" s="39"/>
      <c r="E232" s="40"/>
      <c r="F232" s="40" t="s">
        <v>1086</v>
      </c>
      <c r="G232" s="40" t="s">
        <v>1086</v>
      </c>
      <c r="H232" s="41" t="s">
        <v>1086</v>
      </c>
    </row>
    <row r="233" spans="1:8" ht="165" x14ac:dyDescent="0.25">
      <c r="A233" s="42" t="s">
        <v>1537</v>
      </c>
      <c r="B233" s="43" t="s">
        <v>715</v>
      </c>
      <c r="C233" s="43" t="s">
        <v>1538</v>
      </c>
      <c r="D233" s="43"/>
      <c r="E233" s="44"/>
      <c r="F233" s="44"/>
      <c r="G233" s="44" t="s">
        <v>1086</v>
      </c>
      <c r="H233" s="45" t="s">
        <v>1086</v>
      </c>
    </row>
    <row r="234" spans="1:8" ht="135" x14ac:dyDescent="0.25">
      <c r="A234" s="38" t="s">
        <v>1539</v>
      </c>
      <c r="B234" s="39" t="s">
        <v>718</v>
      </c>
      <c r="C234" s="39" t="s">
        <v>1540</v>
      </c>
      <c r="D234" s="39"/>
      <c r="E234" s="40"/>
      <c r="F234" s="40"/>
      <c r="G234" s="40"/>
      <c r="H234" s="41" t="s">
        <v>1086</v>
      </c>
    </row>
    <row r="235" spans="1:8" ht="45" x14ac:dyDescent="0.25">
      <c r="A235" s="38" t="s">
        <v>1541</v>
      </c>
      <c r="B235" s="39" t="s">
        <v>719</v>
      </c>
      <c r="C235" s="39" t="s">
        <v>1542</v>
      </c>
      <c r="D235" s="39"/>
      <c r="E235" s="40"/>
      <c r="F235" s="40" t="s">
        <v>1086</v>
      </c>
      <c r="G235" s="40" t="s">
        <v>1086</v>
      </c>
      <c r="H235" s="41" t="s">
        <v>1086</v>
      </c>
    </row>
    <row r="236" spans="1:8" ht="150" x14ac:dyDescent="0.25">
      <c r="A236" s="42" t="s">
        <v>1543</v>
      </c>
      <c r="B236" s="43" t="s">
        <v>722</v>
      </c>
      <c r="C236" s="43" t="s">
        <v>1544</v>
      </c>
      <c r="D236" s="43"/>
      <c r="E236" s="44"/>
      <c r="F236" s="44"/>
      <c r="G236" s="44"/>
      <c r="H236" s="45" t="s">
        <v>1086</v>
      </c>
    </row>
    <row r="237" spans="1:8" ht="60" x14ac:dyDescent="0.25">
      <c r="A237" s="38" t="s">
        <v>1545</v>
      </c>
      <c r="B237" s="39" t="s">
        <v>723</v>
      </c>
      <c r="C237" s="39" t="s">
        <v>1546</v>
      </c>
      <c r="D237" s="39"/>
      <c r="E237" s="40"/>
      <c r="F237" s="40"/>
      <c r="G237" s="40" t="s">
        <v>1086</v>
      </c>
      <c r="H237" s="41" t="s">
        <v>1086</v>
      </c>
    </row>
    <row r="238" spans="1:8" ht="45" x14ac:dyDescent="0.25">
      <c r="A238" s="42" t="s">
        <v>1547</v>
      </c>
      <c r="B238" s="43" t="s">
        <v>726</v>
      </c>
      <c r="C238" s="43" t="s">
        <v>1548</v>
      </c>
      <c r="D238" s="43"/>
      <c r="E238" s="44"/>
      <c r="F238" s="44"/>
      <c r="G238" s="44" t="s">
        <v>1086</v>
      </c>
      <c r="H238" s="45" t="s">
        <v>1086</v>
      </c>
    </row>
    <row r="239" spans="1:8" ht="30" x14ac:dyDescent="0.25">
      <c r="A239" s="42" t="s">
        <v>1549</v>
      </c>
      <c r="B239" s="43" t="s">
        <v>729</v>
      </c>
      <c r="C239" s="43" t="s">
        <v>1550</v>
      </c>
      <c r="D239" s="43"/>
      <c r="E239" s="44"/>
      <c r="F239" s="44"/>
      <c r="G239" s="44" t="s">
        <v>1086</v>
      </c>
      <c r="H239" s="45" t="s">
        <v>1086</v>
      </c>
    </row>
    <row r="240" spans="1:8" ht="180" x14ac:dyDescent="0.25">
      <c r="A240" s="38" t="s">
        <v>1551</v>
      </c>
      <c r="B240" s="39" t="s">
        <v>732</v>
      </c>
      <c r="C240" s="39" t="s">
        <v>1552</v>
      </c>
      <c r="D240" s="39"/>
      <c r="E240" s="40"/>
      <c r="F240" s="40"/>
      <c r="G240" s="40"/>
      <c r="H240" s="41" t="s">
        <v>1086</v>
      </c>
    </row>
    <row r="241" spans="1:8" ht="45" x14ac:dyDescent="0.25">
      <c r="A241" s="38" t="s">
        <v>1553</v>
      </c>
      <c r="B241" s="39" t="s">
        <v>733</v>
      </c>
      <c r="C241" s="39" t="s">
        <v>1554</v>
      </c>
      <c r="D241" s="39"/>
      <c r="E241" s="40"/>
      <c r="F241" s="40" t="s">
        <v>1086</v>
      </c>
      <c r="G241" s="40" t="s">
        <v>1086</v>
      </c>
      <c r="H241" s="41" t="s">
        <v>1086</v>
      </c>
    </row>
    <row r="242" spans="1:8" ht="45" x14ac:dyDescent="0.25">
      <c r="A242" s="38" t="s">
        <v>1555</v>
      </c>
      <c r="B242" s="39" t="s">
        <v>736</v>
      </c>
      <c r="C242" s="39" t="s">
        <v>1556</v>
      </c>
      <c r="D242" s="39"/>
      <c r="E242" s="40"/>
      <c r="F242" s="40" t="s">
        <v>1086</v>
      </c>
      <c r="G242" s="40" t="s">
        <v>1086</v>
      </c>
      <c r="H242" s="41" t="s">
        <v>1086</v>
      </c>
    </row>
    <row r="243" spans="1:8" ht="195" x14ac:dyDescent="0.25">
      <c r="A243" s="42" t="s">
        <v>1557</v>
      </c>
      <c r="B243" s="43" t="s">
        <v>739</v>
      </c>
      <c r="C243" s="43" t="s">
        <v>1558</v>
      </c>
      <c r="D243" s="43"/>
      <c r="E243" s="44"/>
      <c r="F243" s="44"/>
      <c r="G243" s="44" t="s">
        <v>1086</v>
      </c>
      <c r="H243" s="45" t="s">
        <v>1086</v>
      </c>
    </row>
    <row r="244" spans="1:8" ht="195" x14ac:dyDescent="0.25">
      <c r="A244" s="38" t="s">
        <v>1559</v>
      </c>
      <c r="B244" s="39" t="s">
        <v>742</v>
      </c>
      <c r="C244" s="39" t="s">
        <v>1560</v>
      </c>
      <c r="D244" s="39"/>
      <c r="E244" s="40"/>
      <c r="F244" s="40"/>
      <c r="G244" s="40"/>
      <c r="H244" s="41" t="s">
        <v>1086</v>
      </c>
    </row>
    <row r="245" spans="1:8" ht="45" x14ac:dyDescent="0.25">
      <c r="A245" s="42" t="s">
        <v>1561</v>
      </c>
      <c r="B245" s="43" t="s">
        <v>743</v>
      </c>
      <c r="C245" s="43" t="s">
        <v>1562</v>
      </c>
      <c r="D245" s="43"/>
      <c r="E245" s="44"/>
      <c r="F245" s="44" t="s">
        <v>1086</v>
      </c>
      <c r="G245" s="44" t="s">
        <v>1086</v>
      </c>
      <c r="H245" s="45" t="s">
        <v>1086</v>
      </c>
    </row>
    <row r="246" spans="1:8" ht="60" x14ac:dyDescent="0.25">
      <c r="A246" s="38" t="s">
        <v>1563</v>
      </c>
      <c r="B246" s="39" t="s">
        <v>746</v>
      </c>
      <c r="C246" s="39" t="s">
        <v>1564</v>
      </c>
      <c r="D246" s="39"/>
      <c r="E246" s="40"/>
      <c r="F246" s="40" t="s">
        <v>1086</v>
      </c>
      <c r="G246" s="40" t="s">
        <v>1086</v>
      </c>
      <c r="H246" s="41" t="s">
        <v>1086</v>
      </c>
    </row>
    <row r="247" spans="1:8" ht="105" x14ac:dyDescent="0.25">
      <c r="A247" s="42" t="s">
        <v>1565</v>
      </c>
      <c r="B247" s="43" t="s">
        <v>749</v>
      </c>
      <c r="C247" s="43" t="s">
        <v>1566</v>
      </c>
      <c r="D247" s="43"/>
      <c r="E247" s="44"/>
      <c r="F247" s="44"/>
      <c r="G247" s="44"/>
      <c r="H247" s="45" t="s">
        <v>1086</v>
      </c>
    </row>
    <row r="248" spans="1:8" ht="45" x14ac:dyDescent="0.25">
      <c r="A248" s="38" t="s">
        <v>1567</v>
      </c>
      <c r="B248" s="39" t="s">
        <v>750</v>
      </c>
      <c r="C248" s="39" t="s">
        <v>1568</v>
      </c>
      <c r="D248" s="39"/>
      <c r="E248" s="40"/>
      <c r="F248" s="40" t="s">
        <v>1086</v>
      </c>
      <c r="G248" s="40" t="s">
        <v>1086</v>
      </c>
      <c r="H248" s="41" t="s">
        <v>1086</v>
      </c>
    </row>
    <row r="249" spans="1:8" ht="45" x14ac:dyDescent="0.25">
      <c r="A249" s="42" t="s">
        <v>1569</v>
      </c>
      <c r="B249" s="43" t="s">
        <v>753</v>
      </c>
      <c r="C249" s="43" t="s">
        <v>1570</v>
      </c>
      <c r="D249" s="43"/>
      <c r="E249" s="44"/>
      <c r="F249" s="44"/>
      <c r="G249" s="44" t="s">
        <v>1086</v>
      </c>
      <c r="H249" s="45" t="s">
        <v>1086</v>
      </c>
    </row>
    <row r="250" spans="1:8" ht="75" x14ac:dyDescent="0.25">
      <c r="A250" s="38" t="s">
        <v>1571</v>
      </c>
      <c r="B250" s="39" t="s">
        <v>756</v>
      </c>
      <c r="C250" s="39" t="s">
        <v>1572</v>
      </c>
      <c r="D250" s="39"/>
      <c r="E250" s="40"/>
      <c r="F250" s="40"/>
      <c r="G250" s="40"/>
      <c r="H250" s="41" t="s">
        <v>1086</v>
      </c>
    </row>
    <row r="251" spans="1:8" ht="60" x14ac:dyDescent="0.25">
      <c r="A251" s="38" t="s">
        <v>1573</v>
      </c>
      <c r="B251" s="39" t="s">
        <v>758</v>
      </c>
      <c r="C251" s="39" t="s">
        <v>1084</v>
      </c>
      <c r="D251" s="39"/>
      <c r="E251" s="40" t="s">
        <v>1085</v>
      </c>
      <c r="F251" s="40" t="s">
        <v>1086</v>
      </c>
      <c r="G251" s="40" t="s">
        <v>1086</v>
      </c>
      <c r="H251" s="41" t="s">
        <v>1086</v>
      </c>
    </row>
    <row r="252" spans="1:8" ht="75" x14ac:dyDescent="0.25">
      <c r="A252" s="42" t="s">
        <v>1574</v>
      </c>
      <c r="B252" s="43" t="s">
        <v>761</v>
      </c>
      <c r="C252" s="43" t="s">
        <v>1575</v>
      </c>
      <c r="D252" s="43"/>
      <c r="E252" s="44" t="s">
        <v>1085</v>
      </c>
      <c r="F252" s="44" t="s">
        <v>1086</v>
      </c>
      <c r="G252" s="44" t="s">
        <v>1086</v>
      </c>
      <c r="H252" s="45" t="s">
        <v>1086</v>
      </c>
    </row>
    <row r="253" spans="1:8" ht="30" x14ac:dyDescent="0.25">
      <c r="A253" s="38" t="s">
        <v>1576</v>
      </c>
      <c r="B253" s="39" t="s">
        <v>764</v>
      </c>
      <c r="C253" s="39" t="s">
        <v>1577</v>
      </c>
      <c r="D253" s="39"/>
      <c r="E253" s="40" t="s">
        <v>1085</v>
      </c>
      <c r="F253" s="40" t="s">
        <v>1086</v>
      </c>
      <c r="G253" s="40" t="s">
        <v>1086</v>
      </c>
      <c r="H253" s="41" t="s">
        <v>1086</v>
      </c>
    </row>
    <row r="254" spans="1:8" ht="165" x14ac:dyDescent="0.25">
      <c r="A254" s="42" t="s">
        <v>1578</v>
      </c>
      <c r="B254" s="43" t="s">
        <v>767</v>
      </c>
      <c r="C254" s="43" t="s">
        <v>1579</v>
      </c>
      <c r="D254" s="43"/>
      <c r="E254" s="44" t="s">
        <v>1085</v>
      </c>
      <c r="F254" s="44" t="s">
        <v>1086</v>
      </c>
      <c r="G254" s="44" t="s">
        <v>1086</v>
      </c>
      <c r="H254" s="45" t="s">
        <v>1086</v>
      </c>
    </row>
    <row r="255" spans="1:8" ht="75" x14ac:dyDescent="0.25">
      <c r="A255" s="42" t="s">
        <v>1580</v>
      </c>
      <c r="B255" s="43" t="s">
        <v>770</v>
      </c>
      <c r="C255" s="43" t="s">
        <v>1581</v>
      </c>
      <c r="D255" s="43"/>
      <c r="E255" s="44" t="s">
        <v>1085</v>
      </c>
      <c r="F255" s="44"/>
      <c r="G255" s="44" t="s">
        <v>1086</v>
      </c>
      <c r="H255" s="45" t="s">
        <v>1086</v>
      </c>
    </row>
    <row r="256" spans="1:8" ht="45" x14ac:dyDescent="0.25">
      <c r="A256" s="42" t="s">
        <v>1582</v>
      </c>
      <c r="B256" s="43" t="s">
        <v>773</v>
      </c>
      <c r="C256" s="43" t="s">
        <v>1583</v>
      </c>
      <c r="D256" s="43"/>
      <c r="E256" s="44"/>
      <c r="F256" s="44" t="s">
        <v>1086</v>
      </c>
      <c r="G256" s="44" t="s">
        <v>1086</v>
      </c>
      <c r="H256" s="45" t="s">
        <v>1086</v>
      </c>
    </row>
    <row r="257" spans="1:8" ht="30" x14ac:dyDescent="0.25">
      <c r="A257" s="38" t="s">
        <v>1584</v>
      </c>
      <c r="B257" s="39" t="s">
        <v>776</v>
      </c>
      <c r="C257" s="39" t="s">
        <v>1585</v>
      </c>
      <c r="D257" s="39"/>
      <c r="E257" s="40"/>
      <c r="F257" s="40" t="s">
        <v>1086</v>
      </c>
      <c r="G257" s="40" t="s">
        <v>1086</v>
      </c>
      <c r="H257" s="41" t="s">
        <v>1086</v>
      </c>
    </row>
    <row r="258" spans="1:8" ht="60" x14ac:dyDescent="0.25">
      <c r="A258" s="38" t="s">
        <v>1586</v>
      </c>
      <c r="B258" s="39" t="s">
        <v>779</v>
      </c>
      <c r="C258" s="39" t="s">
        <v>1084</v>
      </c>
      <c r="D258" s="39"/>
      <c r="E258" s="40"/>
      <c r="F258" s="40" t="s">
        <v>1086</v>
      </c>
      <c r="G258" s="40" t="s">
        <v>1086</v>
      </c>
      <c r="H258" s="41" t="s">
        <v>1086</v>
      </c>
    </row>
    <row r="259" spans="1:8" ht="60" x14ac:dyDescent="0.25">
      <c r="A259" s="42" t="s">
        <v>1587</v>
      </c>
      <c r="B259" s="43" t="s">
        <v>782</v>
      </c>
      <c r="C259" s="43" t="s">
        <v>1588</v>
      </c>
      <c r="D259" s="43"/>
      <c r="E259" s="44"/>
      <c r="F259" s="44" t="s">
        <v>1086</v>
      </c>
      <c r="G259" s="44" t="s">
        <v>1086</v>
      </c>
      <c r="H259" s="45" t="s">
        <v>1086</v>
      </c>
    </row>
    <row r="260" spans="1:8" ht="60" x14ac:dyDescent="0.25">
      <c r="A260" s="38" t="s">
        <v>1589</v>
      </c>
      <c r="B260" s="39" t="s">
        <v>785</v>
      </c>
      <c r="C260" s="39" t="s">
        <v>1590</v>
      </c>
      <c r="D260" s="39"/>
      <c r="E260" s="40"/>
      <c r="F260" s="40" t="s">
        <v>1086</v>
      </c>
      <c r="G260" s="40" t="s">
        <v>1086</v>
      </c>
      <c r="H260" s="41" t="s">
        <v>1086</v>
      </c>
    </row>
    <row r="261" spans="1:8" ht="60" x14ac:dyDescent="0.25">
      <c r="A261" s="42" t="s">
        <v>1591</v>
      </c>
      <c r="B261" s="43" t="s">
        <v>788</v>
      </c>
      <c r="C261" s="43" t="s">
        <v>1592</v>
      </c>
      <c r="D261" s="43"/>
      <c r="E261" s="44"/>
      <c r="F261" s="44" t="s">
        <v>1086</v>
      </c>
      <c r="G261" s="44" t="s">
        <v>1086</v>
      </c>
      <c r="H261" s="45" t="s">
        <v>1086</v>
      </c>
    </row>
    <row r="262" spans="1:8" ht="105" x14ac:dyDescent="0.25">
      <c r="A262" s="42" t="s">
        <v>1593</v>
      </c>
      <c r="B262" s="43" t="s">
        <v>791</v>
      </c>
      <c r="C262" s="43" t="s">
        <v>1594</v>
      </c>
      <c r="D262" s="43"/>
      <c r="E262" s="44"/>
      <c r="F262" s="44"/>
      <c r="G262" s="44"/>
      <c r="H262" s="45" t="s">
        <v>1086</v>
      </c>
    </row>
    <row r="263" spans="1:8" ht="45" x14ac:dyDescent="0.25">
      <c r="A263" s="38" t="s">
        <v>1595</v>
      </c>
      <c r="B263" s="39" t="s">
        <v>792</v>
      </c>
      <c r="C263" s="39" t="s">
        <v>1596</v>
      </c>
      <c r="D263" s="39"/>
      <c r="E263" s="40"/>
      <c r="F263" s="40" t="s">
        <v>1086</v>
      </c>
      <c r="G263" s="40" t="s">
        <v>1086</v>
      </c>
      <c r="H263" s="41" t="s">
        <v>1086</v>
      </c>
    </row>
    <row r="264" spans="1:8" ht="45" x14ac:dyDescent="0.25">
      <c r="A264" s="42" t="s">
        <v>1597</v>
      </c>
      <c r="B264" s="43" t="s">
        <v>795</v>
      </c>
      <c r="C264" s="43" t="s">
        <v>1598</v>
      </c>
      <c r="D264" s="43"/>
      <c r="E264" s="44" t="s">
        <v>1086</v>
      </c>
      <c r="F264" s="44" t="s">
        <v>1086</v>
      </c>
      <c r="G264" s="44" t="s">
        <v>1086</v>
      </c>
      <c r="H264" s="45" t="s">
        <v>1086</v>
      </c>
    </row>
    <row r="265" spans="1:8" ht="60" x14ac:dyDescent="0.25">
      <c r="A265" s="42" t="s">
        <v>1599</v>
      </c>
      <c r="B265" s="43" t="s">
        <v>798</v>
      </c>
      <c r="C265" s="43" t="s">
        <v>1600</v>
      </c>
      <c r="D265" s="43"/>
      <c r="E265" s="44"/>
      <c r="F265" s="44" t="s">
        <v>1086</v>
      </c>
      <c r="G265" s="44" t="s">
        <v>1086</v>
      </c>
      <c r="H265" s="45" t="s">
        <v>1086</v>
      </c>
    </row>
    <row r="266" spans="1:8" ht="60" x14ac:dyDescent="0.25">
      <c r="A266" s="38" t="s">
        <v>1601</v>
      </c>
      <c r="B266" s="39" t="s">
        <v>801</v>
      </c>
      <c r="C266" s="39" t="s">
        <v>1602</v>
      </c>
      <c r="D266" s="39"/>
      <c r="E266" s="40"/>
      <c r="F266" s="40" t="s">
        <v>1086</v>
      </c>
      <c r="G266" s="40" t="s">
        <v>1086</v>
      </c>
      <c r="H266" s="41" t="s">
        <v>1086</v>
      </c>
    </row>
    <row r="267" spans="1:8" ht="45" x14ac:dyDescent="0.25">
      <c r="A267" s="42" t="s">
        <v>1603</v>
      </c>
      <c r="B267" s="43" t="s">
        <v>804</v>
      </c>
      <c r="C267" s="43" t="s">
        <v>1604</v>
      </c>
      <c r="D267" s="43"/>
      <c r="E267" s="44"/>
      <c r="F267" s="44" t="s">
        <v>1086</v>
      </c>
      <c r="G267" s="44" t="s">
        <v>1086</v>
      </c>
      <c r="H267" s="45" t="s">
        <v>1086</v>
      </c>
    </row>
    <row r="268" spans="1:8" ht="60" x14ac:dyDescent="0.25">
      <c r="A268" s="42" t="s">
        <v>1605</v>
      </c>
      <c r="B268" s="43" t="s">
        <v>807</v>
      </c>
      <c r="C268" s="43" t="s">
        <v>1084</v>
      </c>
      <c r="D268" s="43"/>
      <c r="E268" s="44" t="s">
        <v>1085</v>
      </c>
      <c r="F268" s="44" t="s">
        <v>1086</v>
      </c>
      <c r="G268" s="44" t="s">
        <v>1086</v>
      </c>
      <c r="H268" s="45" t="s">
        <v>1086</v>
      </c>
    </row>
    <row r="269" spans="1:8" ht="45" x14ac:dyDescent="0.25">
      <c r="A269" s="38" t="s">
        <v>1606</v>
      </c>
      <c r="B269" s="39" t="s">
        <v>810</v>
      </c>
      <c r="C269" s="39" t="s">
        <v>1607</v>
      </c>
      <c r="D269" s="39"/>
      <c r="E269" s="40"/>
      <c r="F269" s="40" t="s">
        <v>1086</v>
      </c>
      <c r="G269" s="40" t="s">
        <v>1086</v>
      </c>
      <c r="H269" s="41" t="s">
        <v>1086</v>
      </c>
    </row>
    <row r="270" spans="1:8" ht="45" x14ac:dyDescent="0.25">
      <c r="A270" s="38" t="s">
        <v>1608</v>
      </c>
      <c r="B270" s="39" t="s">
        <v>813</v>
      </c>
      <c r="C270" s="39" t="s">
        <v>15</v>
      </c>
      <c r="D270" s="39"/>
      <c r="E270" s="40" t="s">
        <v>1085</v>
      </c>
      <c r="F270" s="40" t="s">
        <v>1086</v>
      </c>
      <c r="G270" s="40" t="s">
        <v>1086</v>
      </c>
      <c r="H270" s="41" t="s">
        <v>1086</v>
      </c>
    </row>
    <row r="271" spans="1:8" ht="120" x14ac:dyDescent="0.25">
      <c r="A271" s="42" t="s">
        <v>1609</v>
      </c>
      <c r="B271" s="43" t="s">
        <v>816</v>
      </c>
      <c r="C271" s="43" t="s">
        <v>1610</v>
      </c>
      <c r="D271" s="43"/>
      <c r="E271" s="44"/>
      <c r="F271" s="44" t="s">
        <v>1086</v>
      </c>
      <c r="G271" s="44" t="s">
        <v>1085</v>
      </c>
      <c r="H271" s="45" t="s">
        <v>1086</v>
      </c>
    </row>
    <row r="272" spans="1:8" ht="75" x14ac:dyDescent="0.25">
      <c r="A272" s="38" t="s">
        <v>1611</v>
      </c>
      <c r="B272" s="39" t="s">
        <v>819</v>
      </c>
      <c r="C272" s="39" t="s">
        <v>1612</v>
      </c>
      <c r="D272" s="39"/>
      <c r="E272" s="40"/>
      <c r="F272" s="40" t="s">
        <v>1086</v>
      </c>
      <c r="G272" s="40" t="s">
        <v>1086</v>
      </c>
      <c r="H272" s="41" t="s">
        <v>1086</v>
      </c>
    </row>
    <row r="273" spans="1:8" ht="150" x14ac:dyDescent="0.25">
      <c r="A273" s="38" t="s">
        <v>1613</v>
      </c>
      <c r="B273" s="39" t="s">
        <v>822</v>
      </c>
      <c r="C273" s="39" t="s">
        <v>1614</v>
      </c>
      <c r="D273" s="39"/>
      <c r="E273" s="40"/>
      <c r="F273" s="40" t="s">
        <v>1086</v>
      </c>
      <c r="G273" s="40" t="s">
        <v>1086</v>
      </c>
      <c r="H273" s="41" t="s">
        <v>1086</v>
      </c>
    </row>
    <row r="274" spans="1:8" ht="150" x14ac:dyDescent="0.25">
      <c r="A274" s="38" t="s">
        <v>1615</v>
      </c>
      <c r="B274" s="39" t="s">
        <v>825</v>
      </c>
      <c r="C274" s="39" t="s">
        <v>1616</v>
      </c>
      <c r="D274" s="39"/>
      <c r="E274" s="40"/>
      <c r="F274" s="40"/>
      <c r="G274" s="40"/>
      <c r="H274" s="41" t="s">
        <v>1086</v>
      </c>
    </row>
    <row r="275" spans="1:8" ht="120" x14ac:dyDescent="0.25">
      <c r="A275" s="42" t="s">
        <v>1617</v>
      </c>
      <c r="B275" s="43" t="s">
        <v>826</v>
      </c>
      <c r="C275" s="43" t="s">
        <v>1618</v>
      </c>
      <c r="D275" s="43"/>
      <c r="E275" s="44"/>
      <c r="F275" s="44"/>
      <c r="G275" s="44" t="s">
        <v>1086</v>
      </c>
      <c r="H275" s="45" t="s">
        <v>1086</v>
      </c>
    </row>
    <row r="276" spans="1:8" ht="135" x14ac:dyDescent="0.25">
      <c r="A276" s="42" t="s">
        <v>1619</v>
      </c>
      <c r="B276" s="43" t="s">
        <v>829</v>
      </c>
      <c r="C276" s="43" t="s">
        <v>1620</v>
      </c>
      <c r="D276" s="43"/>
      <c r="E276" s="44"/>
      <c r="F276" s="44" t="s">
        <v>1086</v>
      </c>
      <c r="G276" s="44" t="s">
        <v>1086</v>
      </c>
      <c r="H276" s="45" t="s">
        <v>1086</v>
      </c>
    </row>
    <row r="277" spans="1:8" ht="45" x14ac:dyDescent="0.25">
      <c r="A277" s="42" t="s">
        <v>1621</v>
      </c>
      <c r="B277" s="43" t="s">
        <v>832</v>
      </c>
      <c r="C277" s="43" t="s">
        <v>1622</v>
      </c>
      <c r="D277" s="43"/>
      <c r="E277" s="44" t="s">
        <v>1085</v>
      </c>
      <c r="F277" s="44" t="s">
        <v>1086</v>
      </c>
      <c r="G277" s="44" t="s">
        <v>1086</v>
      </c>
      <c r="H277" s="45" t="s">
        <v>1086</v>
      </c>
    </row>
    <row r="278" spans="1:8" ht="45" x14ac:dyDescent="0.25">
      <c r="A278" s="42" t="s">
        <v>1623</v>
      </c>
      <c r="B278" s="43" t="s">
        <v>835</v>
      </c>
      <c r="C278" s="43" t="s">
        <v>1624</v>
      </c>
      <c r="D278" s="43"/>
      <c r="E278" s="44"/>
      <c r="F278" s="44"/>
      <c r="G278" s="44" t="s">
        <v>1086</v>
      </c>
      <c r="H278" s="45" t="s">
        <v>1086</v>
      </c>
    </row>
    <row r="279" spans="1:8" ht="60" x14ac:dyDescent="0.25">
      <c r="A279" s="42" t="s">
        <v>1625</v>
      </c>
      <c r="B279" s="43" t="s">
        <v>839</v>
      </c>
      <c r="C279" s="43" t="s">
        <v>1084</v>
      </c>
      <c r="D279" s="43"/>
      <c r="E279" s="44" t="s">
        <v>1085</v>
      </c>
      <c r="F279" s="44" t="s">
        <v>1086</v>
      </c>
      <c r="G279" s="44" t="s">
        <v>1086</v>
      </c>
      <c r="H279" s="45" t="s">
        <v>1086</v>
      </c>
    </row>
    <row r="280" spans="1:8" ht="60" x14ac:dyDescent="0.25">
      <c r="A280" s="38" t="s">
        <v>1626</v>
      </c>
      <c r="B280" s="39" t="s">
        <v>842</v>
      </c>
      <c r="C280" s="39" t="s">
        <v>1627</v>
      </c>
      <c r="D280" s="39"/>
      <c r="E280" s="40" t="s">
        <v>1086</v>
      </c>
      <c r="F280" s="40" t="s">
        <v>1086</v>
      </c>
      <c r="G280" s="40" t="s">
        <v>1086</v>
      </c>
      <c r="H280" s="41" t="s">
        <v>1086</v>
      </c>
    </row>
    <row r="281" spans="1:8" ht="75" x14ac:dyDescent="0.25">
      <c r="A281" s="42" t="s">
        <v>1628</v>
      </c>
      <c r="B281" s="43" t="s">
        <v>845</v>
      </c>
      <c r="C281" s="43" t="s">
        <v>1629</v>
      </c>
      <c r="D281" s="43"/>
      <c r="E281" s="44" t="s">
        <v>1086</v>
      </c>
      <c r="F281" s="44" t="s">
        <v>1086</v>
      </c>
      <c r="G281" s="44" t="s">
        <v>1086</v>
      </c>
      <c r="H281" s="45" t="s">
        <v>1086</v>
      </c>
    </row>
    <row r="282" spans="1:8" ht="45" x14ac:dyDescent="0.25">
      <c r="A282" s="42" t="s">
        <v>1630</v>
      </c>
      <c r="B282" s="43" t="s">
        <v>848</v>
      </c>
      <c r="C282" s="43" t="s">
        <v>1631</v>
      </c>
      <c r="D282" s="43"/>
      <c r="E282" s="44" t="s">
        <v>1085</v>
      </c>
      <c r="F282" s="44" t="s">
        <v>1086</v>
      </c>
      <c r="G282" s="44" t="s">
        <v>1086</v>
      </c>
      <c r="H282" s="45" t="s">
        <v>1086</v>
      </c>
    </row>
    <row r="283" spans="1:8" ht="120" x14ac:dyDescent="0.25">
      <c r="A283" s="38" t="s">
        <v>1632</v>
      </c>
      <c r="B283" s="39" t="s">
        <v>851</v>
      </c>
      <c r="C283" s="39" t="s">
        <v>1633</v>
      </c>
      <c r="D283" s="39"/>
      <c r="E283" s="40"/>
      <c r="F283" s="40"/>
      <c r="G283" s="40" t="s">
        <v>1086</v>
      </c>
      <c r="H283" s="41" t="s">
        <v>1086</v>
      </c>
    </row>
    <row r="284" spans="1:8" ht="150" x14ac:dyDescent="0.25">
      <c r="A284" s="42" t="s">
        <v>1634</v>
      </c>
      <c r="B284" s="43" t="s">
        <v>854</v>
      </c>
      <c r="C284" s="43" t="s">
        <v>1635</v>
      </c>
      <c r="D284" s="43"/>
      <c r="E284" s="44"/>
      <c r="F284" s="44"/>
      <c r="G284" s="44" t="s">
        <v>1086</v>
      </c>
      <c r="H284" s="45" t="s">
        <v>1086</v>
      </c>
    </row>
    <row r="285" spans="1:8" ht="135" x14ac:dyDescent="0.25">
      <c r="A285" s="38" t="s">
        <v>1636</v>
      </c>
      <c r="B285" s="39" t="s">
        <v>857</v>
      </c>
      <c r="C285" s="39" t="s">
        <v>1637</v>
      </c>
      <c r="D285" s="39"/>
      <c r="E285" s="40"/>
      <c r="F285" s="40"/>
      <c r="G285" s="40"/>
      <c r="H285" s="41" t="s">
        <v>1086</v>
      </c>
    </row>
    <row r="286" spans="1:8" ht="135" x14ac:dyDescent="0.25">
      <c r="A286" s="38" t="s">
        <v>1638</v>
      </c>
      <c r="B286" s="39" t="s">
        <v>858</v>
      </c>
      <c r="C286" s="39" t="s">
        <v>1639</v>
      </c>
      <c r="D286" s="39"/>
      <c r="E286" s="40"/>
      <c r="F286" s="40"/>
      <c r="G286" s="40" t="s">
        <v>1086</v>
      </c>
      <c r="H286" s="41" t="s">
        <v>1086</v>
      </c>
    </row>
    <row r="287" spans="1:8" ht="105" x14ac:dyDescent="0.25">
      <c r="A287" s="42" t="s">
        <v>1640</v>
      </c>
      <c r="B287" s="43" t="s">
        <v>861</v>
      </c>
      <c r="C287" s="43" t="s">
        <v>1641</v>
      </c>
      <c r="D287" s="43"/>
      <c r="E287" s="44"/>
      <c r="F287" s="44" t="s">
        <v>1086</v>
      </c>
      <c r="G287" s="44" t="s">
        <v>1086</v>
      </c>
      <c r="H287" s="45" t="s">
        <v>1086</v>
      </c>
    </row>
    <row r="288" spans="1:8" ht="45" x14ac:dyDescent="0.25">
      <c r="A288" s="38" t="s">
        <v>1642</v>
      </c>
      <c r="B288" s="39" t="s">
        <v>864</v>
      </c>
      <c r="C288" s="39" t="s">
        <v>1643</v>
      </c>
      <c r="D288" s="39"/>
      <c r="E288" s="40"/>
      <c r="F288" s="40" t="s">
        <v>1086</v>
      </c>
      <c r="G288" s="40" t="s">
        <v>1086</v>
      </c>
      <c r="H288" s="41" t="s">
        <v>1086</v>
      </c>
    </row>
    <row r="289" spans="1:8" ht="105" x14ac:dyDescent="0.25">
      <c r="A289" s="38" t="s">
        <v>1644</v>
      </c>
      <c r="B289" s="39" t="s">
        <v>867</v>
      </c>
      <c r="C289" s="39" t="s">
        <v>1645</v>
      </c>
      <c r="D289" s="39"/>
      <c r="E289" s="40"/>
      <c r="F289" s="40" t="s">
        <v>1086</v>
      </c>
      <c r="G289" s="40" t="s">
        <v>1086</v>
      </c>
      <c r="H289" s="41" t="s">
        <v>1086</v>
      </c>
    </row>
    <row r="290" spans="1:8" ht="45" x14ac:dyDescent="0.25">
      <c r="A290" s="38" t="s">
        <v>1646</v>
      </c>
      <c r="B290" s="39" t="s">
        <v>870</v>
      </c>
      <c r="C290" s="39" t="s">
        <v>1647</v>
      </c>
      <c r="D290" s="39"/>
      <c r="E290" s="40" t="s">
        <v>1085</v>
      </c>
      <c r="F290" s="40" t="s">
        <v>1086</v>
      </c>
      <c r="G290" s="40" t="s">
        <v>1086</v>
      </c>
      <c r="H290" s="41" t="s">
        <v>1086</v>
      </c>
    </row>
    <row r="291" spans="1:8" ht="165" x14ac:dyDescent="0.25">
      <c r="A291" s="38" t="s">
        <v>1648</v>
      </c>
      <c r="B291" s="39" t="s">
        <v>873</v>
      </c>
      <c r="C291" s="39" t="s">
        <v>1649</v>
      </c>
      <c r="D291" s="39"/>
      <c r="E291" s="40"/>
      <c r="F291" s="40"/>
      <c r="G291" s="40" t="s">
        <v>1086</v>
      </c>
      <c r="H291" s="41" t="s">
        <v>1086</v>
      </c>
    </row>
    <row r="292" spans="1:8" ht="90" x14ac:dyDescent="0.25">
      <c r="A292" s="42" t="s">
        <v>1650</v>
      </c>
      <c r="B292" s="43" t="s">
        <v>876</v>
      </c>
      <c r="C292" s="43" t="s">
        <v>1651</v>
      </c>
      <c r="D292" s="43"/>
      <c r="E292" s="44"/>
      <c r="F292" s="44"/>
      <c r="G292" s="44" t="s">
        <v>1086</v>
      </c>
      <c r="H292" s="45" t="s">
        <v>1086</v>
      </c>
    </row>
    <row r="293" spans="1:8" ht="90" x14ac:dyDescent="0.25">
      <c r="A293" s="42" t="s">
        <v>1652</v>
      </c>
      <c r="B293" s="43" t="s">
        <v>879</v>
      </c>
      <c r="C293" s="43" t="s">
        <v>1653</v>
      </c>
      <c r="D293" s="43"/>
      <c r="E293" s="44" t="s">
        <v>1086</v>
      </c>
      <c r="F293" s="44"/>
      <c r="G293" s="44" t="s">
        <v>1086</v>
      </c>
      <c r="H293" s="45" t="s">
        <v>1086</v>
      </c>
    </row>
    <row r="294" spans="1:8" ht="90" x14ac:dyDescent="0.25">
      <c r="A294" s="38" t="s">
        <v>1654</v>
      </c>
      <c r="B294" s="39" t="s">
        <v>882</v>
      </c>
      <c r="C294" s="39" t="s">
        <v>1655</v>
      </c>
      <c r="D294" s="39"/>
      <c r="E294" s="40"/>
      <c r="F294" s="40"/>
      <c r="G294" s="40" t="s">
        <v>1086</v>
      </c>
      <c r="H294" s="41" t="s">
        <v>1086</v>
      </c>
    </row>
    <row r="295" spans="1:8" ht="135" x14ac:dyDescent="0.25">
      <c r="A295" s="42" t="s">
        <v>1656</v>
      </c>
      <c r="B295" s="43" t="s">
        <v>885</v>
      </c>
      <c r="C295" s="43" t="s">
        <v>1657</v>
      </c>
      <c r="D295" s="43"/>
      <c r="E295" s="44"/>
      <c r="F295" s="44"/>
      <c r="G295" s="44" t="s">
        <v>1086</v>
      </c>
      <c r="H295" s="45" t="s">
        <v>1086</v>
      </c>
    </row>
    <row r="296" spans="1:8" ht="60" x14ac:dyDescent="0.25">
      <c r="A296" s="42" t="s">
        <v>1658</v>
      </c>
      <c r="B296" s="43" t="s">
        <v>888</v>
      </c>
      <c r="C296" s="43" t="s">
        <v>1659</v>
      </c>
      <c r="D296" s="43"/>
      <c r="E296" s="44"/>
      <c r="F296" s="44"/>
      <c r="G296" s="44"/>
      <c r="H296" s="45" t="s">
        <v>1086</v>
      </c>
    </row>
    <row r="297" spans="1:8" ht="120" x14ac:dyDescent="0.25">
      <c r="A297" s="38" t="s">
        <v>1660</v>
      </c>
      <c r="B297" s="39" t="s">
        <v>889</v>
      </c>
      <c r="C297" s="39" t="s">
        <v>1661</v>
      </c>
      <c r="D297" s="39"/>
      <c r="E297" s="40"/>
      <c r="F297" s="40"/>
      <c r="G297" s="40"/>
      <c r="H297" s="41" t="s">
        <v>1086</v>
      </c>
    </row>
    <row r="298" spans="1:8" ht="60" x14ac:dyDescent="0.25">
      <c r="A298" s="42" t="s">
        <v>1662</v>
      </c>
      <c r="B298" s="43" t="s">
        <v>890</v>
      </c>
      <c r="C298" s="43" t="s">
        <v>1663</v>
      </c>
      <c r="D298" s="43"/>
      <c r="E298" s="44"/>
      <c r="F298" s="44"/>
      <c r="G298" s="44"/>
      <c r="H298" s="45" t="s">
        <v>1086</v>
      </c>
    </row>
    <row r="299" spans="1:8" ht="75" x14ac:dyDescent="0.25">
      <c r="A299" s="42" t="s">
        <v>1664</v>
      </c>
      <c r="B299" s="43" t="s">
        <v>891</v>
      </c>
      <c r="C299" s="43" t="s">
        <v>1665</v>
      </c>
      <c r="D299" s="43"/>
      <c r="E299" s="44"/>
      <c r="F299" s="44" t="s">
        <v>1086</v>
      </c>
      <c r="G299" s="44" t="s">
        <v>1086</v>
      </c>
      <c r="H299" s="45" t="s">
        <v>1086</v>
      </c>
    </row>
    <row r="300" spans="1:8" ht="60" x14ac:dyDescent="0.25">
      <c r="A300" s="38" t="s">
        <v>1666</v>
      </c>
      <c r="B300" s="39" t="s">
        <v>895</v>
      </c>
      <c r="C300" s="39" t="s">
        <v>1084</v>
      </c>
      <c r="D300" s="39"/>
      <c r="E300" s="40"/>
      <c r="F300" s="40" t="s">
        <v>1086</v>
      </c>
      <c r="G300" s="40" t="s">
        <v>1086</v>
      </c>
      <c r="H300" s="41" t="s">
        <v>1086</v>
      </c>
    </row>
    <row r="301" spans="1:8" ht="90" x14ac:dyDescent="0.25">
      <c r="A301" s="42" t="s">
        <v>1667</v>
      </c>
      <c r="B301" s="43" t="s">
        <v>898</v>
      </c>
      <c r="C301" s="43" t="s">
        <v>1668</v>
      </c>
      <c r="D301" s="43"/>
      <c r="E301" s="44"/>
      <c r="F301" s="44"/>
      <c r="G301" s="44" t="s">
        <v>1086</v>
      </c>
      <c r="H301" s="45" t="s">
        <v>1086</v>
      </c>
    </row>
    <row r="302" spans="1:8" ht="45" x14ac:dyDescent="0.25">
      <c r="A302" s="38" t="s">
        <v>1669</v>
      </c>
      <c r="B302" s="39" t="s">
        <v>901</v>
      </c>
      <c r="C302" s="39" t="s">
        <v>1670</v>
      </c>
      <c r="D302" s="39"/>
      <c r="E302" s="40"/>
      <c r="F302" s="40"/>
      <c r="G302" s="40"/>
      <c r="H302" s="41" t="s">
        <v>1086</v>
      </c>
    </row>
    <row r="303" spans="1:8" ht="90" x14ac:dyDescent="0.25">
      <c r="A303" s="38" t="s">
        <v>1671</v>
      </c>
      <c r="B303" s="39" t="s">
        <v>902</v>
      </c>
      <c r="C303" s="39" t="s">
        <v>1672</v>
      </c>
      <c r="D303" s="39"/>
      <c r="E303" s="40"/>
      <c r="F303" s="40"/>
      <c r="G303" s="40" t="s">
        <v>1086</v>
      </c>
      <c r="H303" s="41" t="s">
        <v>1086</v>
      </c>
    </row>
    <row r="304" spans="1:8" ht="75" x14ac:dyDescent="0.25">
      <c r="A304" s="42" t="s">
        <v>1673</v>
      </c>
      <c r="B304" s="43" t="s">
        <v>904</v>
      </c>
      <c r="C304" s="43" t="s">
        <v>1674</v>
      </c>
      <c r="D304" s="43"/>
      <c r="E304" s="44"/>
      <c r="F304" s="44" t="s">
        <v>1086</v>
      </c>
      <c r="G304" s="44" t="s">
        <v>1086</v>
      </c>
      <c r="H304" s="45" t="s">
        <v>1086</v>
      </c>
    </row>
    <row r="305" spans="1:8" ht="60" x14ac:dyDescent="0.25">
      <c r="A305" s="38" t="s">
        <v>1675</v>
      </c>
      <c r="B305" s="39" t="s">
        <v>907</v>
      </c>
      <c r="C305" s="39" t="s">
        <v>1676</v>
      </c>
      <c r="D305" s="39"/>
      <c r="E305" s="40"/>
      <c r="F305" s="40" t="s">
        <v>1086</v>
      </c>
      <c r="G305" s="40" t="s">
        <v>1086</v>
      </c>
      <c r="H305" s="41" t="s">
        <v>1086</v>
      </c>
    </row>
    <row r="306" spans="1:8" ht="90" x14ac:dyDescent="0.25">
      <c r="A306" s="42" t="s">
        <v>1677</v>
      </c>
      <c r="B306" s="43" t="s">
        <v>910</v>
      </c>
      <c r="C306" s="43" t="s">
        <v>1678</v>
      </c>
      <c r="D306" s="43"/>
      <c r="E306" s="44"/>
      <c r="F306" s="44"/>
      <c r="G306" s="44" t="s">
        <v>1086</v>
      </c>
      <c r="H306" s="45" t="s">
        <v>1086</v>
      </c>
    </row>
    <row r="307" spans="1:8" ht="135" x14ac:dyDescent="0.25">
      <c r="A307" s="38" t="s">
        <v>1679</v>
      </c>
      <c r="B307" s="39" t="s">
        <v>913</v>
      </c>
      <c r="C307" s="39" t="s">
        <v>1680</v>
      </c>
      <c r="D307" s="39"/>
      <c r="E307" s="40"/>
      <c r="F307" s="40"/>
      <c r="G307" s="40" t="s">
        <v>1086</v>
      </c>
      <c r="H307" s="41" t="s">
        <v>1086</v>
      </c>
    </row>
    <row r="308" spans="1:8" ht="150" x14ac:dyDescent="0.25">
      <c r="A308" s="42" t="s">
        <v>1681</v>
      </c>
      <c r="B308" s="43" t="s">
        <v>916</v>
      </c>
      <c r="C308" s="43" t="s">
        <v>1682</v>
      </c>
      <c r="D308" s="43"/>
      <c r="E308" s="44"/>
      <c r="F308" s="44"/>
      <c r="G308" s="44" t="s">
        <v>1086</v>
      </c>
      <c r="H308" s="45" t="s">
        <v>1086</v>
      </c>
    </row>
    <row r="309" spans="1:8" ht="120" x14ac:dyDescent="0.25">
      <c r="A309" s="42" t="s">
        <v>1683</v>
      </c>
      <c r="B309" s="43" t="s">
        <v>919</v>
      </c>
      <c r="C309" s="43" t="s">
        <v>1684</v>
      </c>
      <c r="D309" s="43"/>
      <c r="E309" s="44"/>
      <c r="F309" s="44"/>
      <c r="G309" s="44" t="s">
        <v>1086</v>
      </c>
      <c r="H309" s="45" t="s">
        <v>1086</v>
      </c>
    </row>
    <row r="310" spans="1:8" ht="150" x14ac:dyDescent="0.25">
      <c r="A310" s="38" t="s">
        <v>1685</v>
      </c>
      <c r="B310" s="39" t="s">
        <v>922</v>
      </c>
      <c r="C310" s="39" t="s">
        <v>1686</v>
      </c>
      <c r="D310" s="39"/>
      <c r="E310" s="40"/>
      <c r="F310" s="40"/>
      <c r="G310" s="40" t="s">
        <v>1086</v>
      </c>
      <c r="H310" s="41" t="s">
        <v>1086</v>
      </c>
    </row>
    <row r="311" spans="1:8" ht="75" x14ac:dyDescent="0.25">
      <c r="A311" s="38" t="s">
        <v>1687</v>
      </c>
      <c r="B311" s="39" t="s">
        <v>925</v>
      </c>
      <c r="C311" s="39" t="s">
        <v>1688</v>
      </c>
      <c r="D311" s="39"/>
      <c r="E311" s="40"/>
      <c r="F311" s="40"/>
      <c r="G311" s="40"/>
      <c r="H311" s="41" t="s">
        <v>1086</v>
      </c>
    </row>
    <row r="312" spans="1:8" ht="135" x14ac:dyDescent="0.25">
      <c r="A312" s="42" t="s">
        <v>1689</v>
      </c>
      <c r="B312" s="43" t="s">
        <v>926</v>
      </c>
      <c r="C312" s="43" t="s">
        <v>1690</v>
      </c>
      <c r="D312" s="43"/>
      <c r="E312" s="44"/>
      <c r="F312" s="44"/>
      <c r="G312" s="44"/>
      <c r="H312" s="45" t="s">
        <v>1086</v>
      </c>
    </row>
    <row r="313" spans="1:8" ht="90" x14ac:dyDescent="0.25">
      <c r="A313" s="38" t="s">
        <v>1691</v>
      </c>
      <c r="B313" s="39" t="s">
        <v>927</v>
      </c>
      <c r="C313" s="39" t="s">
        <v>1692</v>
      </c>
      <c r="D313" s="39"/>
      <c r="E313" s="40"/>
      <c r="F313" s="40"/>
      <c r="G313" s="40" t="s">
        <v>1086</v>
      </c>
      <c r="H313" s="41" t="s">
        <v>1086</v>
      </c>
    </row>
    <row r="314" spans="1:8" ht="165" x14ac:dyDescent="0.25">
      <c r="A314" s="42" t="s">
        <v>1693</v>
      </c>
      <c r="B314" s="43" t="s">
        <v>930</v>
      </c>
      <c r="C314" s="43" t="s">
        <v>1694</v>
      </c>
      <c r="D314" s="43"/>
      <c r="E314" s="44"/>
      <c r="F314" s="44"/>
      <c r="G314" s="44" t="s">
        <v>1086</v>
      </c>
      <c r="H314" s="45" t="s">
        <v>1086</v>
      </c>
    </row>
    <row r="315" spans="1:8" ht="45" x14ac:dyDescent="0.25">
      <c r="A315" s="42" t="s">
        <v>1695</v>
      </c>
      <c r="B315" s="43" t="s">
        <v>933</v>
      </c>
      <c r="C315" s="43" t="s">
        <v>1696</v>
      </c>
      <c r="D315" s="43"/>
      <c r="E315" s="44"/>
      <c r="F315" s="44"/>
      <c r="G315" s="44" t="s">
        <v>1086</v>
      </c>
      <c r="H315" s="45" t="s">
        <v>1086</v>
      </c>
    </row>
    <row r="316" spans="1:8" ht="120" x14ac:dyDescent="0.25">
      <c r="A316" s="38" t="s">
        <v>1697</v>
      </c>
      <c r="B316" s="39" t="s">
        <v>936</v>
      </c>
      <c r="C316" s="39" t="s">
        <v>1698</v>
      </c>
      <c r="D316" s="39"/>
      <c r="E316" s="40"/>
      <c r="F316" s="40" t="s">
        <v>1086</v>
      </c>
      <c r="G316" s="40" t="s">
        <v>1086</v>
      </c>
      <c r="H316" s="41" t="s">
        <v>1086</v>
      </c>
    </row>
    <row r="317" spans="1:8" ht="150" x14ac:dyDescent="0.25">
      <c r="A317" s="42" t="s">
        <v>1699</v>
      </c>
      <c r="B317" s="43" t="s">
        <v>939</v>
      </c>
      <c r="C317" s="43" t="s">
        <v>1700</v>
      </c>
      <c r="D317" s="43"/>
      <c r="E317" s="44"/>
      <c r="F317" s="44"/>
      <c r="G317" s="44"/>
      <c r="H317" s="45" t="s">
        <v>1086</v>
      </c>
    </row>
    <row r="318" spans="1:8" ht="60" x14ac:dyDescent="0.25">
      <c r="A318" s="42" t="s">
        <v>1701</v>
      </c>
      <c r="B318" s="43" t="s">
        <v>940</v>
      </c>
      <c r="C318" s="43" t="s">
        <v>1702</v>
      </c>
      <c r="D318" s="43"/>
      <c r="E318" s="44"/>
      <c r="F318" s="44" t="s">
        <v>1086</v>
      </c>
      <c r="G318" s="44" t="s">
        <v>1086</v>
      </c>
      <c r="H318" s="45" t="s">
        <v>1086</v>
      </c>
    </row>
    <row r="319" spans="1:8" ht="120" x14ac:dyDescent="0.25">
      <c r="A319" s="42" t="s">
        <v>1703</v>
      </c>
      <c r="B319" s="43" t="s">
        <v>943</v>
      </c>
      <c r="C319" s="43" t="s">
        <v>1704</v>
      </c>
      <c r="D319" s="43"/>
      <c r="E319" s="44"/>
      <c r="F319" s="44" t="s">
        <v>1086</v>
      </c>
      <c r="G319" s="44" t="s">
        <v>1086</v>
      </c>
      <c r="H319" s="45" t="s">
        <v>1086</v>
      </c>
    </row>
    <row r="320" spans="1:8" ht="90" x14ac:dyDescent="0.25">
      <c r="A320" s="38" t="s">
        <v>1705</v>
      </c>
      <c r="B320" s="39" t="s">
        <v>946</v>
      </c>
      <c r="C320" s="39" t="s">
        <v>1706</v>
      </c>
      <c r="D320" s="39"/>
      <c r="E320" s="40"/>
      <c r="F320" s="40"/>
      <c r="G320" s="40" t="s">
        <v>1086</v>
      </c>
      <c r="H320" s="41" t="s">
        <v>1086</v>
      </c>
    </row>
    <row r="321" spans="1:8" ht="30" x14ac:dyDescent="0.25">
      <c r="A321" s="42" t="s">
        <v>1707</v>
      </c>
      <c r="B321" s="43" t="s">
        <v>949</v>
      </c>
      <c r="C321" s="43" t="s">
        <v>1708</v>
      </c>
      <c r="D321" s="43"/>
      <c r="E321" s="44"/>
      <c r="F321" s="44"/>
      <c r="G321" s="44" t="s">
        <v>1086</v>
      </c>
      <c r="H321" s="45" t="s">
        <v>1086</v>
      </c>
    </row>
    <row r="322" spans="1:8" ht="135" x14ac:dyDescent="0.25">
      <c r="A322" s="38" t="s">
        <v>1709</v>
      </c>
      <c r="B322" s="39" t="s">
        <v>952</v>
      </c>
      <c r="C322" s="39" t="s">
        <v>1710</v>
      </c>
      <c r="D322" s="39"/>
      <c r="E322" s="40"/>
      <c r="F322" s="40" t="s">
        <v>1086</v>
      </c>
      <c r="G322" s="40" t="s">
        <v>1086</v>
      </c>
      <c r="H322" s="41" t="s">
        <v>1086</v>
      </c>
    </row>
    <row r="323" spans="1:8" ht="165" x14ac:dyDescent="0.25">
      <c r="A323" s="42" t="s">
        <v>1711</v>
      </c>
      <c r="B323" s="43" t="s">
        <v>955</v>
      </c>
      <c r="C323" s="43" t="s">
        <v>1712</v>
      </c>
      <c r="D323" s="43"/>
      <c r="E323" s="44"/>
      <c r="F323" s="44" t="s">
        <v>1086</v>
      </c>
      <c r="G323" s="44" t="s">
        <v>1086</v>
      </c>
      <c r="H323" s="45" t="s">
        <v>1086</v>
      </c>
    </row>
    <row r="324" spans="1:8" ht="135" x14ac:dyDescent="0.25">
      <c r="A324" s="42" t="s">
        <v>1713</v>
      </c>
      <c r="B324" s="43" t="s">
        <v>958</v>
      </c>
      <c r="C324" s="43" t="s">
        <v>1714</v>
      </c>
      <c r="D324" s="43"/>
      <c r="E324" s="44"/>
      <c r="F324" s="44" t="s">
        <v>1086</v>
      </c>
      <c r="G324" s="44" t="s">
        <v>1086</v>
      </c>
      <c r="H324" s="45" t="s">
        <v>1086</v>
      </c>
    </row>
    <row r="325" spans="1:8" ht="45" x14ac:dyDescent="0.25">
      <c r="A325" s="38" t="s">
        <v>1715</v>
      </c>
      <c r="B325" s="39" t="s">
        <v>961</v>
      </c>
      <c r="C325" s="39" t="s">
        <v>1716</v>
      </c>
      <c r="D325" s="39"/>
      <c r="E325" s="40"/>
      <c r="F325" s="40"/>
      <c r="G325" s="40" t="s">
        <v>1086</v>
      </c>
      <c r="H325" s="41" t="s">
        <v>1086</v>
      </c>
    </row>
    <row r="326" spans="1:8" ht="45" x14ac:dyDescent="0.25">
      <c r="A326" s="38" t="s">
        <v>1717</v>
      </c>
      <c r="B326" s="39" t="s">
        <v>963</v>
      </c>
      <c r="C326" s="39" t="s">
        <v>1718</v>
      </c>
      <c r="D326" s="39"/>
      <c r="E326" s="40"/>
      <c r="F326" s="40"/>
      <c r="G326" s="40"/>
      <c r="H326" s="41" t="s">
        <v>1086</v>
      </c>
    </row>
    <row r="327" spans="1:8" ht="75" x14ac:dyDescent="0.25">
      <c r="A327" s="42" t="s">
        <v>1719</v>
      </c>
      <c r="B327" s="43" t="s">
        <v>964</v>
      </c>
      <c r="C327" s="43" t="s">
        <v>1720</v>
      </c>
      <c r="D327" s="43"/>
      <c r="E327" s="44"/>
      <c r="F327" s="44"/>
      <c r="G327" s="44" t="s">
        <v>1086</v>
      </c>
      <c r="H327" s="45" t="s">
        <v>1086</v>
      </c>
    </row>
    <row r="328" spans="1:8" ht="135" x14ac:dyDescent="0.25">
      <c r="A328" s="38" t="s">
        <v>1721</v>
      </c>
      <c r="B328" s="39" t="s">
        <v>967</v>
      </c>
      <c r="C328" s="39" t="s">
        <v>1722</v>
      </c>
      <c r="D328" s="39"/>
      <c r="E328" s="40"/>
      <c r="F328" s="40"/>
      <c r="G328" s="40" t="s">
        <v>1086</v>
      </c>
      <c r="H328" s="41" t="s">
        <v>1086</v>
      </c>
    </row>
    <row r="329" spans="1:8" ht="30" x14ac:dyDescent="0.25">
      <c r="A329" s="42" t="s">
        <v>1723</v>
      </c>
      <c r="B329" s="43" t="s">
        <v>970</v>
      </c>
      <c r="C329" s="43" t="s">
        <v>1724</v>
      </c>
      <c r="D329" s="43"/>
      <c r="E329" s="44"/>
      <c r="F329" s="44" t="s">
        <v>1086</v>
      </c>
      <c r="G329" s="44" t="s">
        <v>1086</v>
      </c>
      <c r="H329" s="45" t="s">
        <v>1086</v>
      </c>
    </row>
    <row r="330" spans="1:8" ht="60" x14ac:dyDescent="0.25">
      <c r="A330" s="38" t="s">
        <v>1725</v>
      </c>
      <c r="B330" s="39" t="s">
        <v>973</v>
      </c>
      <c r="C330" s="39" t="s">
        <v>1084</v>
      </c>
      <c r="D330" s="39"/>
      <c r="E330" s="40" t="s">
        <v>1086</v>
      </c>
      <c r="F330" s="40" t="s">
        <v>1086</v>
      </c>
      <c r="G330" s="40" t="s">
        <v>1086</v>
      </c>
      <c r="H330" s="41" t="s">
        <v>1086</v>
      </c>
    </row>
    <row r="331" spans="1:8" ht="45" x14ac:dyDescent="0.25">
      <c r="A331" s="42" t="s">
        <v>1726</v>
      </c>
      <c r="B331" s="43" t="s">
        <v>976</v>
      </c>
      <c r="C331" s="43" t="s">
        <v>1727</v>
      </c>
      <c r="D331" s="43"/>
      <c r="E331" s="44"/>
      <c r="F331" s="44" t="s">
        <v>1086</v>
      </c>
      <c r="G331" s="44" t="s">
        <v>1086</v>
      </c>
      <c r="H331" s="45" t="s">
        <v>1086</v>
      </c>
    </row>
    <row r="332" spans="1:8" ht="120" x14ac:dyDescent="0.25">
      <c r="A332" s="42" t="s">
        <v>1728</v>
      </c>
      <c r="B332" s="43" t="s">
        <v>979</v>
      </c>
      <c r="C332" s="43" t="s">
        <v>1729</v>
      </c>
      <c r="D332" s="43"/>
      <c r="E332" s="44"/>
      <c r="F332" s="44"/>
      <c r="G332" s="44" t="s">
        <v>1086</v>
      </c>
      <c r="H332" s="45" t="s">
        <v>1086</v>
      </c>
    </row>
    <row r="333" spans="1:8" ht="60" x14ac:dyDescent="0.25">
      <c r="A333" s="38" t="s">
        <v>1730</v>
      </c>
      <c r="B333" s="39" t="s">
        <v>982</v>
      </c>
      <c r="C333" s="39" t="s">
        <v>1731</v>
      </c>
      <c r="D333" s="39"/>
      <c r="E333" s="40"/>
      <c r="F333" s="40" t="s">
        <v>1086</v>
      </c>
      <c r="G333" s="40" t="s">
        <v>1086</v>
      </c>
      <c r="H333" s="41" t="s">
        <v>1086</v>
      </c>
    </row>
    <row r="334" spans="1:8" ht="45" x14ac:dyDescent="0.25">
      <c r="A334" s="42" t="s">
        <v>1732</v>
      </c>
      <c r="B334" s="43" t="s">
        <v>985</v>
      </c>
      <c r="C334" s="43" t="s">
        <v>1733</v>
      </c>
      <c r="D334" s="43"/>
      <c r="E334" s="44"/>
      <c r="F334" s="44" t="s">
        <v>1086</v>
      </c>
      <c r="G334" s="44" t="s">
        <v>1086</v>
      </c>
      <c r="H334" s="45" t="s">
        <v>1086</v>
      </c>
    </row>
    <row r="335" spans="1:8" ht="165" x14ac:dyDescent="0.25">
      <c r="A335" s="42" t="s">
        <v>1734</v>
      </c>
      <c r="B335" s="43" t="s">
        <v>988</v>
      </c>
      <c r="C335" s="43" t="s">
        <v>1735</v>
      </c>
      <c r="D335" s="43"/>
      <c r="E335" s="44"/>
      <c r="F335" s="44"/>
      <c r="G335" s="44" t="s">
        <v>1086</v>
      </c>
      <c r="H335" s="45" t="s">
        <v>1086</v>
      </c>
    </row>
    <row r="336" spans="1:8" ht="150" x14ac:dyDescent="0.25">
      <c r="A336" s="42" t="s">
        <v>1736</v>
      </c>
      <c r="B336" s="43" t="s">
        <v>991</v>
      </c>
      <c r="C336" s="43" t="s">
        <v>1737</v>
      </c>
      <c r="D336" s="43"/>
      <c r="E336" s="44"/>
      <c r="F336" s="44"/>
      <c r="G336" s="44" t="s">
        <v>1086</v>
      </c>
      <c r="H336" s="45" t="s">
        <v>1086</v>
      </c>
    </row>
    <row r="337" spans="1:8" ht="90" x14ac:dyDescent="0.25">
      <c r="A337" s="38" t="s">
        <v>1738</v>
      </c>
      <c r="B337" s="39" t="s">
        <v>994</v>
      </c>
      <c r="C337" s="39" t="s">
        <v>1739</v>
      </c>
      <c r="D337" s="39"/>
      <c r="E337" s="40"/>
      <c r="F337" s="40"/>
      <c r="G337" s="40" t="s">
        <v>1086</v>
      </c>
      <c r="H337" s="41" t="s">
        <v>1086</v>
      </c>
    </row>
    <row r="338" spans="1:8" ht="135" x14ac:dyDescent="0.25">
      <c r="A338" s="42" t="s">
        <v>1740</v>
      </c>
      <c r="B338" s="43" t="s">
        <v>997</v>
      </c>
      <c r="C338" s="43" t="s">
        <v>1741</v>
      </c>
      <c r="D338" s="43"/>
      <c r="E338" s="44"/>
      <c r="F338" s="44"/>
      <c r="G338" s="44"/>
      <c r="H338" s="45" t="s">
        <v>1086</v>
      </c>
    </row>
    <row r="339" spans="1:8" ht="135" x14ac:dyDescent="0.25">
      <c r="A339" s="42" t="s">
        <v>1742</v>
      </c>
      <c r="B339" s="43" t="s">
        <v>998</v>
      </c>
      <c r="C339" s="43" t="s">
        <v>1743</v>
      </c>
      <c r="D339" s="43"/>
      <c r="E339" s="44"/>
      <c r="F339" s="44"/>
      <c r="G339" s="44"/>
      <c r="H339" s="45" t="s">
        <v>1086</v>
      </c>
    </row>
    <row r="340" spans="1:8" ht="105" x14ac:dyDescent="0.25">
      <c r="A340" s="42" t="s">
        <v>1744</v>
      </c>
      <c r="B340" s="43" t="s">
        <v>999</v>
      </c>
      <c r="C340" s="43" t="s">
        <v>1745</v>
      </c>
      <c r="D340" s="43"/>
      <c r="E340" s="44"/>
      <c r="F340" s="44"/>
      <c r="G340" s="44"/>
      <c r="H340" s="45" t="s">
        <v>1086</v>
      </c>
    </row>
    <row r="341" spans="1:8" ht="75" x14ac:dyDescent="0.25">
      <c r="A341" s="42" t="s">
        <v>1746</v>
      </c>
      <c r="B341" s="43" t="s">
        <v>1000</v>
      </c>
      <c r="C341" s="43" t="s">
        <v>1747</v>
      </c>
      <c r="D341" s="43"/>
      <c r="E341" s="44"/>
      <c r="F341" s="44"/>
      <c r="G341" s="44"/>
      <c r="H341" s="45" t="s">
        <v>1086</v>
      </c>
    </row>
    <row r="342" spans="1:8" ht="105" x14ac:dyDescent="0.25">
      <c r="A342" s="42" t="s">
        <v>1748</v>
      </c>
      <c r="B342" s="43" t="s">
        <v>1001</v>
      </c>
      <c r="C342" s="43" t="s">
        <v>1749</v>
      </c>
      <c r="D342" s="43"/>
      <c r="E342" s="44"/>
      <c r="F342" s="44"/>
      <c r="G342" s="44"/>
      <c r="H342" s="45" t="s">
        <v>1086</v>
      </c>
    </row>
    <row r="343" spans="1:8" ht="90" x14ac:dyDescent="0.25">
      <c r="A343" s="42" t="s">
        <v>1750</v>
      </c>
      <c r="B343" s="43" t="s">
        <v>1002</v>
      </c>
      <c r="C343" s="43" t="s">
        <v>1751</v>
      </c>
      <c r="D343" s="43"/>
      <c r="E343" s="44"/>
      <c r="F343" s="44" t="s">
        <v>1086</v>
      </c>
      <c r="G343" s="44" t="s">
        <v>1086</v>
      </c>
      <c r="H343" s="45" t="s">
        <v>1086</v>
      </c>
    </row>
    <row r="344" spans="1:8" ht="165" x14ac:dyDescent="0.25">
      <c r="A344" s="38" t="s">
        <v>1752</v>
      </c>
      <c r="B344" s="39" t="s">
        <v>1005</v>
      </c>
      <c r="C344" s="39" t="s">
        <v>1753</v>
      </c>
      <c r="D344" s="39"/>
      <c r="E344" s="40"/>
      <c r="F344" s="40"/>
      <c r="G344" s="40"/>
      <c r="H344" s="41" t="s">
        <v>1086</v>
      </c>
    </row>
    <row r="345" spans="1:8" ht="90" x14ac:dyDescent="0.25">
      <c r="A345" s="42" t="s">
        <v>1754</v>
      </c>
      <c r="B345" s="43" t="s">
        <v>1006</v>
      </c>
      <c r="C345" s="43" t="s">
        <v>1755</v>
      </c>
      <c r="D345" s="43"/>
      <c r="E345" s="44"/>
      <c r="F345" s="44"/>
      <c r="G345" s="44"/>
      <c r="H345" s="45" t="s">
        <v>1086</v>
      </c>
    </row>
    <row r="346" spans="1:8" ht="105" x14ac:dyDescent="0.25">
      <c r="A346" s="42" t="s">
        <v>1756</v>
      </c>
      <c r="B346" s="43" t="s">
        <v>1007</v>
      </c>
      <c r="C346" s="43" t="s">
        <v>1757</v>
      </c>
      <c r="D346" s="43"/>
      <c r="E346" s="44"/>
      <c r="F346" s="44"/>
      <c r="G346" s="44" t="s">
        <v>1086</v>
      </c>
      <c r="H346" s="45" t="s">
        <v>1086</v>
      </c>
    </row>
    <row r="347" spans="1:8" ht="150" x14ac:dyDescent="0.25">
      <c r="A347" s="38" t="s">
        <v>1758</v>
      </c>
      <c r="B347" s="39" t="s">
        <v>1010</v>
      </c>
      <c r="C347" s="39" t="s">
        <v>1759</v>
      </c>
      <c r="D347" s="39"/>
      <c r="E347" s="40"/>
      <c r="F347" s="40"/>
      <c r="G347" s="40" t="s">
        <v>1086</v>
      </c>
      <c r="H347" s="41" t="s">
        <v>1086</v>
      </c>
    </row>
    <row r="348" spans="1:8" ht="225" x14ac:dyDescent="0.25">
      <c r="A348" s="42" t="s">
        <v>1760</v>
      </c>
      <c r="B348" s="43" t="s">
        <v>1013</v>
      </c>
      <c r="C348" s="43" t="s">
        <v>1761</v>
      </c>
      <c r="D348" s="43"/>
      <c r="E348" s="44"/>
      <c r="F348" s="44"/>
      <c r="G348" s="44"/>
      <c r="H348" s="45" t="s">
        <v>1086</v>
      </c>
    </row>
    <row r="349" spans="1:8" ht="225" x14ac:dyDescent="0.25">
      <c r="A349" s="38" t="s">
        <v>1762</v>
      </c>
      <c r="B349" s="39" t="s">
        <v>1014</v>
      </c>
      <c r="C349" s="39" t="s">
        <v>1763</v>
      </c>
      <c r="D349" s="39"/>
      <c r="E349" s="40"/>
      <c r="F349" s="40"/>
      <c r="G349" s="40"/>
      <c r="H349" s="41" t="s">
        <v>1086</v>
      </c>
    </row>
    <row r="350" spans="1:8" ht="210" x14ac:dyDescent="0.25">
      <c r="A350" s="38" t="s">
        <v>1764</v>
      </c>
      <c r="B350" s="39" t="s">
        <v>1015</v>
      </c>
      <c r="C350" s="39" t="s">
        <v>1765</v>
      </c>
      <c r="D350" s="39"/>
      <c r="E350" s="40"/>
      <c r="F350" s="40"/>
      <c r="G350" s="40" t="s">
        <v>1086</v>
      </c>
      <c r="H350" s="41" t="s">
        <v>1086</v>
      </c>
    </row>
    <row r="351" spans="1:8" ht="150" x14ac:dyDescent="0.25">
      <c r="A351" s="38" t="s">
        <v>1766</v>
      </c>
      <c r="B351" s="39" t="s">
        <v>1018</v>
      </c>
      <c r="C351" s="39" t="s">
        <v>1767</v>
      </c>
      <c r="D351" s="39"/>
      <c r="E351" s="40"/>
      <c r="F351" s="40"/>
      <c r="G351" s="40"/>
      <c r="H351" s="41" t="s">
        <v>1086</v>
      </c>
    </row>
    <row r="352" spans="1:8" ht="45" x14ac:dyDescent="0.25">
      <c r="A352" s="42" t="s">
        <v>1768</v>
      </c>
      <c r="B352" s="43" t="s">
        <v>1019</v>
      </c>
      <c r="C352" s="43" t="s">
        <v>1769</v>
      </c>
      <c r="D352" s="43"/>
      <c r="E352" s="44"/>
      <c r="F352" s="44"/>
      <c r="G352" s="44" t="s">
        <v>1086</v>
      </c>
      <c r="H352" s="45" t="s">
        <v>1086</v>
      </c>
    </row>
    <row r="353" spans="1:8" ht="90" x14ac:dyDescent="0.25">
      <c r="A353" s="42" t="s">
        <v>1770</v>
      </c>
      <c r="B353" s="43" t="s">
        <v>1022</v>
      </c>
      <c r="C353" s="43" t="s">
        <v>1771</v>
      </c>
      <c r="D353" s="43"/>
      <c r="E353" s="44"/>
      <c r="F353" s="44"/>
      <c r="G353" s="44" t="s">
        <v>1086</v>
      </c>
      <c r="H353" s="45" t="s">
        <v>1086</v>
      </c>
    </row>
    <row r="354" spans="1:8" ht="60" x14ac:dyDescent="0.25">
      <c r="A354" s="38" t="s">
        <v>1772</v>
      </c>
      <c r="B354" s="39" t="s">
        <v>1025</v>
      </c>
      <c r="C354" s="39" t="s">
        <v>1773</v>
      </c>
      <c r="D354" s="39"/>
      <c r="E354" s="40"/>
      <c r="F354" s="40"/>
      <c r="G354" s="40" t="s">
        <v>1086</v>
      </c>
      <c r="H354" s="41" t="s">
        <v>1086</v>
      </c>
    </row>
    <row r="355" spans="1:8" ht="30" x14ac:dyDescent="0.25">
      <c r="A355" s="42" t="s">
        <v>1774</v>
      </c>
      <c r="B355" s="43" t="s">
        <v>1028</v>
      </c>
      <c r="C355" s="43" t="s">
        <v>1775</v>
      </c>
      <c r="D355" s="43"/>
      <c r="E355" s="44"/>
      <c r="F355" s="44"/>
      <c r="G355" s="44" t="s">
        <v>1086</v>
      </c>
      <c r="H355" s="45" t="s">
        <v>1086</v>
      </c>
    </row>
    <row r="356" spans="1:8" ht="105" x14ac:dyDescent="0.25">
      <c r="A356" s="38" t="s">
        <v>1776</v>
      </c>
      <c r="B356" s="39" t="s">
        <v>1031</v>
      </c>
      <c r="C356" s="39" t="s">
        <v>1777</v>
      </c>
      <c r="D356" s="39"/>
      <c r="E356" s="40" t="s">
        <v>1085</v>
      </c>
      <c r="F356" s="40" t="s">
        <v>1086</v>
      </c>
      <c r="G356" s="40" t="s">
        <v>1086</v>
      </c>
      <c r="H356" s="41" t="s">
        <v>1086</v>
      </c>
    </row>
    <row r="357" spans="1:8" ht="45" x14ac:dyDescent="0.25">
      <c r="A357" s="42" t="s">
        <v>1778</v>
      </c>
      <c r="B357" s="43" t="s">
        <v>1034</v>
      </c>
      <c r="C357" s="43" t="s">
        <v>1779</v>
      </c>
      <c r="D357" s="43"/>
      <c r="E357" s="44"/>
      <c r="F357" s="44"/>
      <c r="G357" s="44" t="s">
        <v>1086</v>
      </c>
      <c r="H357" s="45" t="s">
        <v>1086</v>
      </c>
    </row>
    <row r="358" spans="1:8" ht="60" x14ac:dyDescent="0.25">
      <c r="A358" s="38" t="s">
        <v>1780</v>
      </c>
      <c r="B358" s="39" t="s">
        <v>1038</v>
      </c>
      <c r="C358" s="39" t="s">
        <v>1084</v>
      </c>
      <c r="D358" s="39"/>
      <c r="E358" s="40"/>
      <c r="F358" s="40" t="s">
        <v>1086</v>
      </c>
      <c r="G358" s="40" t="s">
        <v>1086</v>
      </c>
      <c r="H358" s="41" t="s">
        <v>1086</v>
      </c>
    </row>
    <row r="359" spans="1:8" ht="90" x14ac:dyDescent="0.25">
      <c r="A359" s="42" t="s">
        <v>1781</v>
      </c>
      <c r="B359" s="43" t="s">
        <v>1041</v>
      </c>
      <c r="C359" s="43" t="s">
        <v>1782</v>
      </c>
      <c r="D359" s="43"/>
      <c r="E359" s="44"/>
      <c r="F359" s="44" t="s">
        <v>1086</v>
      </c>
      <c r="G359" s="44" t="s">
        <v>1086</v>
      </c>
      <c r="H359" s="45" t="s">
        <v>1086</v>
      </c>
    </row>
    <row r="360" spans="1:8" ht="135" x14ac:dyDescent="0.25">
      <c r="A360" s="38" t="s">
        <v>1783</v>
      </c>
      <c r="B360" s="39" t="s">
        <v>1044</v>
      </c>
      <c r="C360" s="39" t="s">
        <v>1784</v>
      </c>
      <c r="D360" s="39"/>
      <c r="E360" s="40"/>
      <c r="F360" s="40" t="s">
        <v>1086</v>
      </c>
      <c r="G360" s="40" t="s">
        <v>1086</v>
      </c>
      <c r="H360" s="41" t="s">
        <v>1086</v>
      </c>
    </row>
    <row r="361" spans="1:8" ht="90" x14ac:dyDescent="0.25">
      <c r="A361" s="42" t="s">
        <v>1785</v>
      </c>
      <c r="B361" s="43" t="s">
        <v>1047</v>
      </c>
      <c r="C361" s="43" t="s">
        <v>1786</v>
      </c>
      <c r="D361" s="43"/>
      <c r="E361" s="44"/>
      <c r="F361" s="44" t="s">
        <v>1086</v>
      </c>
      <c r="G361" s="44" t="s">
        <v>1086</v>
      </c>
      <c r="H361" s="45" t="s">
        <v>1086</v>
      </c>
    </row>
    <row r="362" spans="1:8" ht="90" x14ac:dyDescent="0.25">
      <c r="A362" s="38" t="s">
        <v>1787</v>
      </c>
      <c r="B362" s="39" t="s">
        <v>1050</v>
      </c>
      <c r="C362" s="39" t="s">
        <v>1788</v>
      </c>
      <c r="D362" s="39"/>
      <c r="E362" s="40"/>
      <c r="F362" s="40" t="s">
        <v>1086</v>
      </c>
      <c r="G362" s="40" t="s">
        <v>1086</v>
      </c>
      <c r="H362" s="41" t="s">
        <v>1086</v>
      </c>
    </row>
    <row r="363" spans="1:8" ht="60" x14ac:dyDescent="0.25">
      <c r="A363" s="42" t="s">
        <v>1789</v>
      </c>
      <c r="B363" s="43" t="s">
        <v>1053</v>
      </c>
      <c r="C363" s="43" t="s">
        <v>1790</v>
      </c>
      <c r="D363" s="43"/>
      <c r="E363" s="44"/>
      <c r="F363" s="44"/>
      <c r="G363" s="44" t="s">
        <v>1086</v>
      </c>
      <c r="H363" s="45" t="s">
        <v>1086</v>
      </c>
    </row>
    <row r="364" spans="1:8" ht="60" x14ac:dyDescent="0.25">
      <c r="A364" s="38" t="s">
        <v>1791</v>
      </c>
      <c r="B364" s="39" t="s">
        <v>1056</v>
      </c>
      <c r="C364" s="39" t="s">
        <v>1792</v>
      </c>
      <c r="D364" s="39"/>
      <c r="E364" s="40"/>
      <c r="F364" s="40" t="s">
        <v>1086</v>
      </c>
      <c r="G364" s="40" t="s">
        <v>1086</v>
      </c>
      <c r="H364" s="41" t="s">
        <v>1086</v>
      </c>
    </row>
    <row r="365" spans="1:8" ht="75" x14ac:dyDescent="0.25">
      <c r="A365" s="42" t="s">
        <v>1793</v>
      </c>
      <c r="B365" s="43" t="s">
        <v>1059</v>
      </c>
      <c r="C365" s="43" t="s">
        <v>1794</v>
      </c>
      <c r="D365" s="43"/>
      <c r="E365" s="44"/>
      <c r="F365" s="44"/>
      <c r="G365" s="44"/>
      <c r="H365" s="45" t="s">
        <v>1086</v>
      </c>
    </row>
    <row r="366" spans="1:8" ht="180" x14ac:dyDescent="0.25">
      <c r="A366" s="38" t="s">
        <v>1795</v>
      </c>
      <c r="B366" s="39" t="s">
        <v>1060</v>
      </c>
      <c r="C366" s="39" t="s">
        <v>1796</v>
      </c>
      <c r="D366" s="39"/>
      <c r="E366" s="40"/>
      <c r="F366" s="40"/>
      <c r="G366" s="40"/>
      <c r="H366" s="41" t="s">
        <v>1086</v>
      </c>
    </row>
    <row r="367" spans="1:8" ht="90" x14ac:dyDescent="0.25">
      <c r="A367" s="42" t="s">
        <v>1797</v>
      </c>
      <c r="B367" s="43" t="s">
        <v>1061</v>
      </c>
      <c r="C367" s="43" t="s">
        <v>1798</v>
      </c>
      <c r="D367" s="43"/>
      <c r="E367" s="44"/>
      <c r="F367" s="44" t="s">
        <v>1086</v>
      </c>
      <c r="G367" s="44" t="s">
        <v>1086</v>
      </c>
      <c r="H367" s="45" t="s">
        <v>1086</v>
      </c>
    </row>
    <row r="368" spans="1:8" ht="60" x14ac:dyDescent="0.25">
      <c r="A368" s="38" t="s">
        <v>1799</v>
      </c>
      <c r="B368" s="39" t="s">
        <v>1064</v>
      </c>
      <c r="C368" s="39" t="s">
        <v>1800</v>
      </c>
      <c r="D368" s="39"/>
      <c r="E368" s="40"/>
      <c r="F368" s="40" t="s">
        <v>1086</v>
      </c>
      <c r="G368" s="40" t="s">
        <v>1086</v>
      </c>
      <c r="H368" s="41" t="s">
        <v>1086</v>
      </c>
    </row>
    <row r="369" spans="1:8" ht="120" x14ac:dyDescent="0.25">
      <c r="A369" s="42" t="s">
        <v>1801</v>
      </c>
      <c r="B369" s="43" t="s">
        <v>1067</v>
      </c>
      <c r="C369" s="43" t="s">
        <v>1802</v>
      </c>
      <c r="D369" s="43"/>
      <c r="E369" s="44"/>
      <c r="F369" s="44" t="s">
        <v>1086</v>
      </c>
      <c r="G369" s="44" t="s">
        <v>1086</v>
      </c>
      <c r="H369" s="45" t="s">
        <v>1086</v>
      </c>
    </row>
    <row r="370" spans="1:8" ht="195" x14ac:dyDescent="0.25">
      <c r="A370" s="38" t="s">
        <v>1803</v>
      </c>
      <c r="B370" s="39" t="s">
        <v>1069</v>
      </c>
      <c r="C370" s="39" t="s">
        <v>1804</v>
      </c>
      <c r="D370" s="39"/>
      <c r="E370" s="40"/>
      <c r="F370" s="40" t="s">
        <v>1086</v>
      </c>
      <c r="G370" s="40" t="s">
        <v>1086</v>
      </c>
      <c r="H370" s="41" t="s">
        <v>1086</v>
      </c>
    </row>
    <row r="371" spans="1:8" ht="45" x14ac:dyDescent="0.25">
      <c r="A371" s="38" t="s">
        <v>1805</v>
      </c>
      <c r="B371" s="39" t="s">
        <v>1071</v>
      </c>
      <c r="C371" s="39" t="s">
        <v>1806</v>
      </c>
      <c r="D371" s="39"/>
      <c r="E371" s="40"/>
      <c r="F371" s="40" t="s">
        <v>1086</v>
      </c>
      <c r="G371" s="40" t="s">
        <v>1086</v>
      </c>
      <c r="H371" s="41" t="s">
        <v>1086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O r d e r " > < C u s t o m C o n t e n t > < ! [ C D A T A [ R a n g e , C o n t r o l I m p l e m e n t a t i o n ] ] > < / C u s t o m C o n t e n t > < / G e m i n i > 
</file>

<file path=customXml/item14.xml>��< ? x m l   v e r s i o n = " 1 . 0 "   e n c o d i n g = " U T F - 1 6 " ? > < G e m i n i   x m l n s = " h t t p : / / g e m i n i / p i v o t c u s t o m i z a t i o n / C l i e n t W i n d o w X M L " > < C u s t o m C o n t e n t > < ! [ C D A T A [ R a n g 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16.xml>��< ? x m l   v e r s i o n = " 1 . 0 "   e n c o d i n g = " U T F - 1 6 " ? > < G e m i n i   x m l n s = " h t t p : / / g e m i n i / p i v o t c u s t o m i z a t i o n / M a n u a l C a l c M o d e " > < C u s t o m C o n t e n t > < ! [ C D A T A [ F a l s e ] ] > < / C u s t o m C o n t e n t > < / G e m i n i > 
</file>

<file path=customXml/item17.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22.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3.xml>��< ? x m l   v e r s i o n = " 1 . 0 "   e n c o d i n g = " U T F - 1 6 " ? > < G e m i n i   x m l n s = " h t t p : / / g e m i n i / p i v o t c u s t o m i z a t i o n / S h o w H i d d e n " > < C u s t o m C o n t e n t > < ! [ C D A T A [ F a l s e ] ] > < / C u s t o m C o n t e n t > < / G e m i n i > 
</file>

<file path=customXml/item3.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5.xml>��< ? x m l   v e r s i o n = " 1 . 0 "   e n c o d i n g = " U T F - 1 6 " ? > < G e m i n i   x m l n s = " h t t p : / / g e m i n i / p i v o t c u s t o m i z a t i o n / S a n d b o x N o n E m p t y " > < C u s t o m C o n t e n t > < ! [ C D A T A [ 1 ] ] > < / 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5 0 ] ] > < / C u s t o m C o n t e n t > < / G e m i n i > 
</file>

<file path=customXml/item9.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83333591-09D7-4A28-AE28-692237602A65}">
  <ds:schemaRefs/>
</ds:datastoreItem>
</file>

<file path=customXml/itemProps10.xml><?xml version="1.0" encoding="utf-8"?>
<ds:datastoreItem xmlns:ds="http://schemas.openxmlformats.org/officeDocument/2006/customXml" ds:itemID="{63ABB506-8EE5-458F-A906-ED6EE225B9DF}">
  <ds:schemaRefs/>
</ds:datastoreItem>
</file>

<file path=customXml/itemProps11.xml><?xml version="1.0" encoding="utf-8"?>
<ds:datastoreItem xmlns:ds="http://schemas.openxmlformats.org/officeDocument/2006/customXml" ds:itemID="{2F79BE96-C91B-4D20-B8CF-E122C9FF1B90}">
  <ds:schemaRefs/>
</ds:datastoreItem>
</file>

<file path=customXml/itemProps12.xml><?xml version="1.0" encoding="utf-8"?>
<ds:datastoreItem xmlns:ds="http://schemas.openxmlformats.org/officeDocument/2006/customXml" ds:itemID="{4ABBC6C1-D18B-4FCF-BDD3-605E221AB48A}">
  <ds:schemaRefs/>
</ds:datastoreItem>
</file>

<file path=customXml/itemProps13.xml><?xml version="1.0" encoding="utf-8"?>
<ds:datastoreItem xmlns:ds="http://schemas.openxmlformats.org/officeDocument/2006/customXml" ds:itemID="{5E7264B9-D8BB-45FA-ACEF-A19352E979AA}">
  <ds:schemaRefs/>
</ds:datastoreItem>
</file>

<file path=customXml/itemProps14.xml><?xml version="1.0" encoding="utf-8"?>
<ds:datastoreItem xmlns:ds="http://schemas.openxmlformats.org/officeDocument/2006/customXml" ds:itemID="{FB424C9D-FD34-4CDB-A532-5597459E9C9C}">
  <ds:schemaRefs/>
</ds:datastoreItem>
</file>

<file path=customXml/itemProps15.xml><?xml version="1.0" encoding="utf-8"?>
<ds:datastoreItem xmlns:ds="http://schemas.openxmlformats.org/officeDocument/2006/customXml" ds:itemID="{E068211F-5D77-4431-9DF1-77412911AF99}">
  <ds:schemaRefs/>
</ds:datastoreItem>
</file>

<file path=customXml/itemProps16.xml><?xml version="1.0" encoding="utf-8"?>
<ds:datastoreItem xmlns:ds="http://schemas.openxmlformats.org/officeDocument/2006/customXml" ds:itemID="{26FC5521-142D-4EC9-A4A4-138D2286F866}">
  <ds:schemaRefs/>
</ds:datastoreItem>
</file>

<file path=customXml/itemProps17.xml><?xml version="1.0" encoding="utf-8"?>
<ds:datastoreItem xmlns:ds="http://schemas.openxmlformats.org/officeDocument/2006/customXml" ds:itemID="{2A8B5186-EEFF-4DA3-B62E-41E56313E929}">
  <ds:schemaRefs/>
</ds:datastoreItem>
</file>

<file path=customXml/itemProps18.xml><?xml version="1.0" encoding="utf-8"?>
<ds:datastoreItem xmlns:ds="http://schemas.openxmlformats.org/officeDocument/2006/customXml" ds:itemID="{CF94CF97-1801-406C-9123-29572897AE05}">
  <ds:schemaRefs/>
</ds:datastoreItem>
</file>

<file path=customXml/itemProps19.xml><?xml version="1.0" encoding="utf-8"?>
<ds:datastoreItem xmlns:ds="http://schemas.openxmlformats.org/officeDocument/2006/customXml" ds:itemID="{068A42E0-6528-4846-BF68-0C0F673781C4}">
  <ds:schemaRefs/>
</ds:datastoreItem>
</file>

<file path=customXml/itemProps2.xml><?xml version="1.0" encoding="utf-8"?>
<ds:datastoreItem xmlns:ds="http://schemas.openxmlformats.org/officeDocument/2006/customXml" ds:itemID="{FCD7C559-AF7B-4212-B277-93ABACAEDF3A}">
  <ds:schemaRefs/>
</ds:datastoreItem>
</file>

<file path=customXml/itemProps20.xml><?xml version="1.0" encoding="utf-8"?>
<ds:datastoreItem xmlns:ds="http://schemas.openxmlformats.org/officeDocument/2006/customXml" ds:itemID="{6C1674BB-3AD1-495E-9E51-1F8B29CA7FC3}">
  <ds:schemaRefs/>
</ds:datastoreItem>
</file>

<file path=customXml/itemProps21.xml><?xml version="1.0" encoding="utf-8"?>
<ds:datastoreItem xmlns:ds="http://schemas.openxmlformats.org/officeDocument/2006/customXml" ds:itemID="{090BB78C-814B-43A4-9EEB-5886F031DA4C}">
  <ds:schemaRefs/>
</ds:datastoreItem>
</file>

<file path=customXml/itemProps22.xml><?xml version="1.0" encoding="utf-8"?>
<ds:datastoreItem xmlns:ds="http://schemas.openxmlformats.org/officeDocument/2006/customXml" ds:itemID="{7C3643BA-26CB-45C3-92EF-A3DE1B7AC257}">
  <ds:schemaRefs/>
</ds:datastoreItem>
</file>

<file path=customXml/itemProps23.xml><?xml version="1.0" encoding="utf-8"?>
<ds:datastoreItem xmlns:ds="http://schemas.openxmlformats.org/officeDocument/2006/customXml" ds:itemID="{2CB51DEF-33DA-4AF4-9E97-80B4450023BC}">
  <ds:schemaRefs/>
</ds:datastoreItem>
</file>

<file path=customXml/itemProps3.xml><?xml version="1.0" encoding="utf-8"?>
<ds:datastoreItem xmlns:ds="http://schemas.openxmlformats.org/officeDocument/2006/customXml" ds:itemID="{9BBC88D7-19CC-4DB7-A63D-87B1D0D7DFB4}">
  <ds:schemaRefs/>
</ds:datastoreItem>
</file>

<file path=customXml/itemProps4.xml><?xml version="1.0" encoding="utf-8"?>
<ds:datastoreItem xmlns:ds="http://schemas.openxmlformats.org/officeDocument/2006/customXml" ds:itemID="{561A1D6D-B77A-46B7-B89A-C3DC05594B36}">
  <ds:schemaRefs/>
</ds:datastoreItem>
</file>

<file path=customXml/itemProps5.xml><?xml version="1.0" encoding="utf-8"?>
<ds:datastoreItem xmlns:ds="http://schemas.openxmlformats.org/officeDocument/2006/customXml" ds:itemID="{CABA338F-1D0F-4D26-980E-E69D3883EACF}">
  <ds:schemaRefs/>
</ds:datastoreItem>
</file>

<file path=customXml/itemProps6.xml><?xml version="1.0" encoding="utf-8"?>
<ds:datastoreItem xmlns:ds="http://schemas.openxmlformats.org/officeDocument/2006/customXml" ds:itemID="{B5DB8653-F19C-4DB7-AEBF-09866A1C8DD3}">
  <ds:schemaRefs/>
</ds:datastoreItem>
</file>

<file path=customXml/itemProps7.xml><?xml version="1.0" encoding="utf-8"?>
<ds:datastoreItem xmlns:ds="http://schemas.openxmlformats.org/officeDocument/2006/customXml" ds:itemID="{2384ACD6-53D6-4B1A-B519-0181994F4838}">
  <ds:schemaRefs/>
</ds:datastoreItem>
</file>

<file path=customXml/itemProps8.xml><?xml version="1.0" encoding="utf-8"?>
<ds:datastoreItem xmlns:ds="http://schemas.openxmlformats.org/officeDocument/2006/customXml" ds:itemID="{E6CB9BED-AA8C-44CB-BB2F-D894C64C6488}">
  <ds:schemaRefs/>
</ds:datastoreItem>
</file>

<file path=customXml/itemProps9.xml><?xml version="1.0" encoding="utf-8"?>
<ds:datastoreItem xmlns:ds="http://schemas.openxmlformats.org/officeDocument/2006/customXml" ds:itemID="{2759A275-AEEC-4A8A-B9C0-5D368CACBC41}">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Dashboard</vt:lpstr>
      <vt:lpstr>Control Reporting</vt:lpstr>
      <vt:lpstr>Control Worksheet</vt:lpstr>
      <vt:lpstr>Audit Worksheet</vt:lpstr>
      <vt:lpstr>PO&amp;AM Worksheet</vt:lpstr>
      <vt:lpstr>Project Information</vt:lpstr>
      <vt:lpstr>xControls</vt:lpstr>
      <vt:lpstr>xxBaselines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2024-04-11T19:46:55Z</dcterms:modified>
</cp:coreProperties>
</file>