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qu\Desktop\Stocks\Trade_Results\Trade_Results_2023\"/>
    </mc:Choice>
  </mc:AlternateContent>
  <xr:revisionPtr revIDLastSave="0" documentId="13_ncr:1_{8A258132-4A3D-459A-97E8-F1862CBA889E}" xr6:coauthVersionLast="47" xr6:coauthVersionMax="47" xr10:uidLastSave="{00000000-0000-0000-0000-000000000000}"/>
  <bookViews>
    <workbookView xWindow="-120" yWindow="-120" windowWidth="29040" windowHeight="15840" xr2:uid="{1AB1CDDD-CF5B-4D10-8DF4-50EF87E61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M21" i="1"/>
  <c r="M13" i="1"/>
  <c r="M19" i="1"/>
  <c r="M18" i="1"/>
  <c r="G15" i="1"/>
  <c r="G4" i="1"/>
  <c r="M4" i="1"/>
  <c r="M14" i="1"/>
  <c r="M6" i="1" l="1"/>
  <c r="M10" i="1"/>
  <c r="M2" i="1" l="1"/>
</calcChain>
</file>

<file path=xl/sharedStrings.xml><?xml version="1.0" encoding="utf-8"?>
<sst xmlns="http://schemas.openxmlformats.org/spreadsheetml/2006/main" count="47" uniqueCount="28">
  <si>
    <t>month</t>
  </si>
  <si>
    <t>trade</t>
  </si>
  <si>
    <t>stock_name</t>
  </si>
  <si>
    <t>entries</t>
  </si>
  <si>
    <t>stop_loss_dollar</t>
  </si>
  <si>
    <t>exits</t>
  </si>
  <si>
    <t>exit_price</t>
  </si>
  <si>
    <t>purchase_date</t>
  </si>
  <si>
    <t>sell_date</t>
  </si>
  <si>
    <t>hold_time</t>
  </si>
  <si>
    <t>January</t>
  </si>
  <si>
    <t>exit_date</t>
  </si>
  <si>
    <t>entry_date</t>
  </si>
  <si>
    <t>XLE</t>
  </si>
  <si>
    <t>SLGN</t>
  </si>
  <si>
    <t>QSR</t>
  </si>
  <si>
    <t>VC</t>
  </si>
  <si>
    <t>VTYX</t>
  </si>
  <si>
    <t>AXON</t>
  </si>
  <si>
    <t>RXDX</t>
  </si>
  <si>
    <t>IBB</t>
  </si>
  <si>
    <t>BIIB</t>
  </si>
  <si>
    <t>February</t>
  </si>
  <si>
    <t>ADEA</t>
  </si>
  <si>
    <t>PRDO</t>
  </si>
  <si>
    <t>FOLD</t>
  </si>
  <si>
    <t>FRHC</t>
  </si>
  <si>
    <t>entry_price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</si>
</sst>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1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2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49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4" fontId="0" fillId="0" borderId="3" xfId="0" applyNumberFormat="1" applyBorder="1"/>
    <xf numFmtId="2" fontId="1" fillId="0" borderId="5" xfId="0" applyNumberFormat="1" applyFont="1" applyBorder="1"/>
    <xf numFmtId="0" fontId="0" fillId="0" borderId="3" xfId="0" applyBorder="1"/>
    <xf numFmtId="14" fontId="0" fillId="4" borderId="3" xfId="0" applyNumberFormat="1" applyFill="1" applyBorder="1"/>
    <xf numFmtId="14" fontId="0" fillId="4" borderId="0" xfId="0" applyNumberFormat="1" applyFill="1"/>
    <xf numFmtId="0" fontId="0" fillId="4" borderId="0" xfId="0" applyFill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2" fontId="1" fillId="3" borderId="5" xfId="0" applyNumberFormat="1" applyFont="1" applyFill="1" applyBorder="1"/>
    <xf numFmtId="49" fontId="0" fillId="0" borderId="2" xfId="0" applyNumberFormat="1" applyBorder="1"/>
    <xf numFmtId="0" fontId="0" fillId="0" borderId="3" xfId="0" applyBorder="1" applyAlignment="1">
      <alignment horizontal="center"/>
    </xf>
    <xf numFmtId="2" fontId="1" fillId="0" borderId="3" xfId="0" applyNumberFormat="1" applyFont="1" applyBorder="1"/>
    <xf numFmtId="49" fontId="0" fillId="3" borderId="4" xfId="0" applyNumberFormat="1" applyFill="1" applyBorder="1"/>
    <xf numFmtId="49" fontId="0" fillId="5" borderId="2" xfId="0" applyNumberFormat="1" applyFill="1" applyBorder="1"/>
    <xf numFmtId="0" fontId="0" fillId="5" borderId="3" xfId="0" applyFill="1" applyBorder="1" applyAlignment="1">
      <alignment horizontal="center"/>
    </xf>
    <xf numFmtId="0" fontId="0" fillId="5" borderId="3" xfId="0" applyFill="1" applyBorder="1"/>
    <xf numFmtId="2" fontId="1" fillId="5" borderId="3" xfId="0" applyNumberFormat="1" applyFont="1" applyFill="1" applyBorder="1"/>
  </cellXfs>
  <cellStyles count="1">
    <cellStyle name="Normal" xfId="0" builtinId="0"/>
  </cellStyles>
  <dxfs count="17"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</dxf>
    <dxf>
      <numFmt numFmtId="19" formatCode="m/d/yyyy"/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43A3C-E89C-493C-8434-D3C3A6ECE45F}" name="Table1" displayName="Table1" ref="A1:M22" totalsRowShown="0" headerRowDxfId="16" headerRowBorderDxfId="15" tableBorderDxfId="14" totalsRowBorderDxfId="13">
  <autoFilter ref="A1:M22" xr:uid="{3DF43A3C-E89C-493C-8434-D3C3A6ECE45F}"/>
  <tableColumns count="13">
    <tableColumn id="1" xr3:uid="{D3465B4B-F1AA-42D0-AF82-187FBFD222D5}" name="month" dataDxfId="12"/>
    <tableColumn id="2" xr3:uid="{C34F16A6-FE00-4D5D-843E-5BEC09B04A82}" name="trade" dataDxfId="11"/>
    <tableColumn id="3" xr3:uid="{94C87BDD-454F-44D8-95F8-52B98727C8A9}" name="stock_name" dataDxfId="10"/>
    <tableColumn id="4" xr3:uid="{06C58F1A-2059-46DA-9EFE-E6E4B8B4235F}" name="entries" dataDxfId="9"/>
    <tableColumn id="5" xr3:uid="{8CCDED31-0AAF-40DF-99EC-BA85139B43F6}" name="entry_price" dataDxfId="8"/>
    <tableColumn id="26" xr3:uid="{AB6E75E9-75DA-4B17-A74D-D21B4AD96FB3}" name="entry_date" dataDxfId="7"/>
    <tableColumn id="9" xr3:uid="{F8D1D9E6-1C43-4DC0-9457-C695DFD10B9A}" name="stop_loss_dollar" dataDxfId="6"/>
    <tableColumn id="11" xr3:uid="{42A0F2FC-104F-4E88-841F-6370BA9598D2}" name="exits" dataDxfId="5"/>
    <tableColumn id="12" xr3:uid="{F6F95088-AEEC-43BB-9D47-BFCB55917F28}" name="exit_price" dataDxfId="4"/>
    <tableColumn id="27" xr3:uid="{C5A05518-0019-4E45-A730-36BEBA9CBF0B}" name="exit_date" dataDxfId="3"/>
    <tableColumn id="16" xr3:uid="{555E220B-96D5-4EF8-8D83-598F5F4636D6}" name="purchase_date" dataDxfId="2"/>
    <tableColumn id="17" xr3:uid="{92A1D9DA-04C8-4E43-8645-8953478FB668}" name="sell_date" dataDxfId="1"/>
    <tableColumn id="18" xr3:uid="{28D355D7-4FB4-4C1D-812D-D6940771112E}" name="hold_time" dataDxfId="0">
      <calculatedColumnFormula>Table1[[#This Row],[sell_date]]-Table1[[#This Row],[purchase_date]]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E3AE-B8F6-4C03-88F7-22018801E9A2}">
  <dimension ref="A1:M22"/>
  <sheetViews>
    <sheetView tabSelected="1" zoomScale="120" zoomScaleNormal="120" workbookViewId="0">
      <selection activeCell="O14" sqref="O14"/>
    </sheetView>
  </sheetViews>
  <sheetFormatPr defaultRowHeight="15" x14ac:dyDescent="0.25"/>
  <cols>
    <col min="1" max="1" width="10.85546875" customWidth="1"/>
    <col min="2" max="2" width="7.85546875" customWidth="1"/>
    <col min="3" max="3" width="9.7109375" customWidth="1"/>
    <col min="4" max="4" width="10.140625" customWidth="1"/>
    <col min="5" max="5" width="16" customWidth="1"/>
    <col min="6" max="6" width="16.42578125" customWidth="1"/>
    <col min="7" max="7" width="13.7109375" customWidth="1"/>
    <col min="9" max="9" width="14.140625" customWidth="1"/>
    <col min="10" max="10" width="16.42578125" customWidth="1"/>
    <col min="11" max="12" width="13.28515625" customWidth="1"/>
    <col min="13" max="13" width="8.85546875" customWidth="1"/>
  </cols>
  <sheetData>
    <row r="1" spans="1:13" s="1" customFormat="1" ht="56.1" customHeight="1" x14ac:dyDescent="0.25">
      <c r="A1" s="2" t="s">
        <v>0</v>
      </c>
      <c r="B1" s="2" t="s">
        <v>1</v>
      </c>
      <c r="C1" s="3" t="s">
        <v>2</v>
      </c>
      <c r="D1" s="4" t="s">
        <v>3</v>
      </c>
      <c r="E1" s="5" t="s">
        <v>27</v>
      </c>
      <c r="F1" s="5" t="s">
        <v>12</v>
      </c>
      <c r="G1" s="6" t="s">
        <v>4</v>
      </c>
      <c r="H1" s="4" t="s">
        <v>5</v>
      </c>
      <c r="I1" s="5" t="s">
        <v>6</v>
      </c>
      <c r="J1" s="5" t="s">
        <v>11</v>
      </c>
      <c r="K1" s="3" t="s">
        <v>7</v>
      </c>
      <c r="L1" s="2" t="s">
        <v>8</v>
      </c>
      <c r="M1" s="3" t="s">
        <v>9</v>
      </c>
    </row>
    <row r="2" spans="1:13" ht="15.75" x14ac:dyDescent="0.25">
      <c r="A2" s="7" t="s">
        <v>10</v>
      </c>
      <c r="B2" s="8">
        <v>1</v>
      </c>
      <c r="C2" t="s">
        <v>14</v>
      </c>
      <c r="D2">
        <v>30</v>
      </c>
      <c r="E2">
        <v>52.685000000000002</v>
      </c>
      <c r="F2" s="10">
        <v>44939</v>
      </c>
      <c r="G2" s="9">
        <v>51.1</v>
      </c>
      <c r="H2">
        <v>15</v>
      </c>
      <c r="I2">
        <v>52.311100000000003</v>
      </c>
      <c r="J2" s="10">
        <v>44943</v>
      </c>
      <c r="K2" s="11">
        <v>44939</v>
      </c>
      <c r="L2" s="11">
        <v>44944</v>
      </c>
      <c r="M2">
        <f>Table1[[#This Row],[sell_date]]-Table1[[#This Row],[purchase_date]]</f>
        <v>5</v>
      </c>
    </row>
    <row r="3" spans="1:13" ht="15.75" x14ac:dyDescent="0.25">
      <c r="A3" s="7" t="s">
        <v>10</v>
      </c>
      <c r="B3" s="8">
        <v>1</v>
      </c>
      <c r="G3" s="9"/>
      <c r="H3">
        <v>15</v>
      </c>
      <c r="I3">
        <v>51.581299999999999</v>
      </c>
      <c r="J3" s="10">
        <v>44944</v>
      </c>
      <c r="K3" s="11"/>
      <c r="L3" s="11"/>
    </row>
    <row r="4" spans="1:13" ht="15.75" x14ac:dyDescent="0.25">
      <c r="A4" s="7" t="s">
        <v>10</v>
      </c>
      <c r="B4" s="8">
        <v>2</v>
      </c>
      <c r="C4" t="s">
        <v>13</v>
      </c>
      <c r="D4">
        <v>20</v>
      </c>
      <c r="E4">
        <v>89.199700000000007</v>
      </c>
      <c r="F4" s="10">
        <v>44939</v>
      </c>
      <c r="G4" s="9">
        <f>((86.45*Table1[[#This Row],[entries]])+(87.75*D5))/30</f>
        <v>86.88333333333334</v>
      </c>
      <c r="H4">
        <v>30</v>
      </c>
      <c r="I4">
        <v>87.75</v>
      </c>
      <c r="J4" s="10">
        <v>44958</v>
      </c>
      <c r="K4" s="11">
        <v>44939</v>
      </c>
      <c r="L4" s="11">
        <v>44958</v>
      </c>
      <c r="M4">
        <f>Table1[[#This Row],[sell_date]]-Table1[[#This Row],[purchase_date]]</f>
        <v>19</v>
      </c>
    </row>
    <row r="5" spans="1:13" ht="15.75" x14ac:dyDescent="0.25">
      <c r="A5" s="7" t="s">
        <v>10</v>
      </c>
      <c r="B5" s="13">
        <v>2</v>
      </c>
      <c r="C5" s="14"/>
      <c r="D5" s="14">
        <v>10</v>
      </c>
      <c r="E5" s="14">
        <v>90.015000000000001</v>
      </c>
      <c r="F5" s="15">
        <v>44950</v>
      </c>
      <c r="G5" s="16"/>
      <c r="H5" s="14"/>
      <c r="I5" s="14"/>
      <c r="J5" s="17"/>
      <c r="K5" s="10"/>
      <c r="L5" s="10"/>
      <c r="M5" s="14"/>
    </row>
    <row r="6" spans="1:13" ht="15.75" x14ac:dyDescent="0.25">
      <c r="A6" s="7" t="s">
        <v>10</v>
      </c>
      <c r="B6" s="8">
        <v>3</v>
      </c>
      <c r="C6" t="s">
        <v>15</v>
      </c>
      <c r="D6">
        <v>20</v>
      </c>
      <c r="E6">
        <v>66.34</v>
      </c>
      <c r="F6" s="10">
        <v>44939</v>
      </c>
      <c r="G6" s="9">
        <v>64.98</v>
      </c>
      <c r="H6">
        <v>20</v>
      </c>
      <c r="I6">
        <v>64.959999999999994</v>
      </c>
      <c r="J6" s="10">
        <v>44944</v>
      </c>
      <c r="K6" s="11">
        <v>44939</v>
      </c>
      <c r="L6" s="11">
        <v>44944</v>
      </c>
      <c r="M6">
        <f>Table1[[#This Row],[sell_date]]-Table1[[#This Row],[purchase_date]]</f>
        <v>5</v>
      </c>
    </row>
    <row r="7" spans="1:13" ht="15.75" x14ac:dyDescent="0.25">
      <c r="A7" s="24" t="s">
        <v>10</v>
      </c>
      <c r="B7" s="25">
        <v>4</v>
      </c>
      <c r="C7" s="17" t="s">
        <v>16</v>
      </c>
      <c r="D7" s="17">
        <v>9</v>
      </c>
      <c r="E7" s="17">
        <v>144.61000000000001</v>
      </c>
      <c r="F7" s="15">
        <v>44943</v>
      </c>
      <c r="G7" s="26">
        <v>138.41</v>
      </c>
      <c r="H7" s="17">
        <v>4</v>
      </c>
      <c r="I7" s="17">
        <v>157</v>
      </c>
      <c r="J7" s="15">
        <v>44958</v>
      </c>
      <c r="K7" s="10">
        <v>44943</v>
      </c>
      <c r="L7" s="10"/>
      <c r="M7" s="17"/>
    </row>
    <row r="8" spans="1:13" s="20" customFormat="1" ht="15.75" x14ac:dyDescent="0.25">
      <c r="A8" s="7" t="s">
        <v>10</v>
      </c>
      <c r="B8" s="21">
        <v>4</v>
      </c>
      <c r="C8" s="22"/>
      <c r="D8" s="22"/>
      <c r="E8" s="22"/>
      <c r="F8" s="18"/>
      <c r="G8" s="23"/>
      <c r="H8" s="22">
        <v>1</v>
      </c>
      <c r="I8" s="22">
        <v>157.32</v>
      </c>
      <c r="J8" s="18">
        <v>44958</v>
      </c>
      <c r="K8" s="19"/>
      <c r="L8" s="19"/>
      <c r="M8" s="22"/>
    </row>
    <row r="9" spans="1:13" ht="15.75" x14ac:dyDescent="0.25">
      <c r="A9" s="7" t="s">
        <v>10</v>
      </c>
      <c r="B9" s="13">
        <v>4</v>
      </c>
      <c r="C9" s="14"/>
      <c r="D9" s="14"/>
      <c r="E9" s="14"/>
      <c r="F9" s="15"/>
      <c r="G9" s="16"/>
      <c r="H9" s="14">
        <v>2</v>
      </c>
      <c r="I9" s="14">
        <v>161.03</v>
      </c>
      <c r="J9" s="15">
        <v>44959</v>
      </c>
      <c r="K9" s="10"/>
      <c r="L9" s="10"/>
      <c r="M9" s="14"/>
    </row>
    <row r="10" spans="1:13" ht="15.75" x14ac:dyDescent="0.25">
      <c r="A10" s="12" t="s">
        <v>10</v>
      </c>
      <c r="B10" s="13">
        <v>5</v>
      </c>
      <c r="C10" s="14" t="s">
        <v>17</v>
      </c>
      <c r="D10" s="14">
        <v>20</v>
      </c>
      <c r="E10" s="14">
        <v>34.950000000000003</v>
      </c>
      <c r="F10" s="15">
        <v>44949</v>
      </c>
      <c r="G10" s="16">
        <v>32.51</v>
      </c>
      <c r="H10" s="14">
        <v>10</v>
      </c>
      <c r="I10" s="14">
        <v>40.78</v>
      </c>
      <c r="J10" s="15">
        <v>44953</v>
      </c>
      <c r="K10" s="10">
        <v>44949</v>
      </c>
      <c r="L10" s="10">
        <v>44959</v>
      </c>
      <c r="M10" s="14">
        <f>Table1[[#This Row],[sell_date]]-Table1[[#This Row],[purchase_date]]</f>
        <v>10</v>
      </c>
    </row>
    <row r="11" spans="1:13" ht="15.75" x14ac:dyDescent="0.25">
      <c r="A11" s="7" t="s">
        <v>10</v>
      </c>
      <c r="B11" s="13">
        <v>5</v>
      </c>
      <c r="C11" s="14"/>
      <c r="D11" s="14"/>
      <c r="E11" s="14"/>
      <c r="F11" s="15"/>
      <c r="G11" s="16"/>
      <c r="H11" s="14">
        <v>5</v>
      </c>
      <c r="I11" s="14">
        <v>40.19</v>
      </c>
      <c r="J11" s="15">
        <v>44958</v>
      </c>
      <c r="K11" s="10"/>
      <c r="L11" s="10"/>
      <c r="M11" s="14"/>
    </row>
    <row r="12" spans="1:13" ht="15.75" x14ac:dyDescent="0.25">
      <c r="A12" s="7" t="s">
        <v>10</v>
      </c>
      <c r="B12" s="13">
        <v>5</v>
      </c>
      <c r="C12" s="14"/>
      <c r="D12" s="14"/>
      <c r="E12" s="14"/>
      <c r="F12" s="15"/>
      <c r="G12" s="16"/>
      <c r="H12" s="14">
        <v>5</v>
      </c>
      <c r="I12" s="14">
        <v>43.09</v>
      </c>
      <c r="J12" s="15">
        <v>44959</v>
      </c>
      <c r="K12" s="10"/>
      <c r="L12" s="10"/>
      <c r="M12" s="14"/>
    </row>
    <row r="13" spans="1:13" ht="15.75" x14ac:dyDescent="0.25">
      <c r="A13" s="24" t="s">
        <v>10</v>
      </c>
      <c r="B13" s="25">
        <v>6</v>
      </c>
      <c r="C13" s="17" t="s">
        <v>18</v>
      </c>
      <c r="D13" s="17">
        <v>3</v>
      </c>
      <c r="E13" s="17">
        <v>190.22</v>
      </c>
      <c r="F13" s="10">
        <v>44949</v>
      </c>
      <c r="G13" s="26">
        <v>181.48</v>
      </c>
      <c r="H13" s="17">
        <v>3</v>
      </c>
      <c r="I13" s="17">
        <v>180.02</v>
      </c>
      <c r="J13" s="10">
        <v>44964</v>
      </c>
      <c r="K13" s="10">
        <v>44949</v>
      </c>
      <c r="L13" s="10">
        <v>44964</v>
      </c>
      <c r="M13" s="17">
        <f>Table1[[#This Row],[sell_date]]-Table1[[#This Row],[purchase_date]]</f>
        <v>15</v>
      </c>
    </row>
    <row r="14" spans="1:13" ht="15.75" x14ac:dyDescent="0.25">
      <c r="A14" s="24" t="s">
        <v>10</v>
      </c>
      <c r="B14" s="25">
        <v>7</v>
      </c>
      <c r="C14" s="17" t="s">
        <v>19</v>
      </c>
      <c r="D14" s="17">
        <v>5</v>
      </c>
      <c r="E14" s="17">
        <v>120.55</v>
      </c>
      <c r="F14" s="15">
        <v>44952</v>
      </c>
      <c r="G14" s="26">
        <v>112.98</v>
      </c>
      <c r="H14" s="17">
        <v>5</v>
      </c>
      <c r="I14" s="17">
        <v>112.81</v>
      </c>
      <c r="J14" s="15">
        <v>44952</v>
      </c>
      <c r="K14" s="10">
        <v>44952</v>
      </c>
      <c r="L14" s="10">
        <v>44952</v>
      </c>
      <c r="M14" s="17">
        <f>Table1[[#This Row],[sell_date]]-Table1[[#This Row],[purchase_date]]</f>
        <v>0</v>
      </c>
    </row>
    <row r="15" spans="1:13" ht="15.75" x14ac:dyDescent="0.25">
      <c r="A15" s="24" t="s">
        <v>10</v>
      </c>
      <c r="B15" s="25">
        <v>8</v>
      </c>
      <c r="C15" s="17" t="s">
        <v>20</v>
      </c>
      <c r="D15" s="17">
        <v>18</v>
      </c>
      <c r="E15" s="17">
        <v>136.84</v>
      </c>
      <c r="F15" s="15">
        <v>44952</v>
      </c>
      <c r="G15" s="26">
        <f>((133.35*Table1[[#This Row],[entries]])+(129.7*D16))/27</f>
        <v>132.13333333333333</v>
      </c>
      <c r="H15" s="17">
        <v>18</v>
      </c>
      <c r="I15" s="17">
        <v>133.33000000000001</v>
      </c>
      <c r="J15" s="15">
        <v>44965</v>
      </c>
      <c r="K15" s="10">
        <v>44952</v>
      </c>
      <c r="L15" s="10"/>
      <c r="M15" s="17"/>
    </row>
    <row r="16" spans="1:13" ht="15.75" x14ac:dyDescent="0.25">
      <c r="A16" s="7" t="s">
        <v>10</v>
      </c>
      <c r="B16" s="13">
        <v>8</v>
      </c>
      <c r="C16" s="14"/>
      <c r="D16" s="14">
        <v>9</v>
      </c>
      <c r="E16" s="14">
        <v>137.5599</v>
      </c>
      <c r="F16" s="15">
        <v>44960</v>
      </c>
      <c r="G16" s="16"/>
      <c r="H16" s="14"/>
      <c r="I16" s="14"/>
      <c r="J16" s="17"/>
      <c r="K16" s="10"/>
      <c r="L16" s="10"/>
      <c r="M16" s="14"/>
    </row>
    <row r="17" spans="1:13" ht="15.75" x14ac:dyDescent="0.25">
      <c r="A17" s="24" t="s">
        <v>10</v>
      </c>
      <c r="B17" s="25">
        <v>9</v>
      </c>
      <c r="C17" s="17" t="s">
        <v>21</v>
      </c>
      <c r="D17" s="17">
        <v>4</v>
      </c>
      <c r="E17" s="17">
        <v>293.99</v>
      </c>
      <c r="F17" s="15">
        <v>44953</v>
      </c>
      <c r="G17" s="26">
        <v>279.98</v>
      </c>
      <c r="H17" s="17">
        <v>2</v>
      </c>
      <c r="I17" s="17">
        <v>285.50839999999999</v>
      </c>
      <c r="J17" s="15">
        <v>44956</v>
      </c>
      <c r="K17" s="10">
        <v>44953</v>
      </c>
      <c r="L17" s="10"/>
      <c r="M17" s="17"/>
    </row>
    <row r="18" spans="1:13" ht="15.75" x14ac:dyDescent="0.25">
      <c r="A18" s="24" t="s">
        <v>22</v>
      </c>
      <c r="B18" s="25">
        <v>10</v>
      </c>
      <c r="C18" s="17" t="s">
        <v>23</v>
      </c>
      <c r="D18" s="17">
        <v>100</v>
      </c>
      <c r="E18" s="17">
        <v>11.37</v>
      </c>
      <c r="F18" s="15">
        <v>44959</v>
      </c>
      <c r="G18" s="26">
        <v>10.84</v>
      </c>
      <c r="H18" s="17">
        <v>100</v>
      </c>
      <c r="I18" s="17">
        <v>10.841699999999999</v>
      </c>
      <c r="J18" s="15">
        <v>44963</v>
      </c>
      <c r="K18" s="10">
        <v>44959</v>
      </c>
      <c r="L18" s="10">
        <v>44963</v>
      </c>
      <c r="M18" s="17">
        <f>Table1[[#This Row],[sell_date]]-Table1[[#This Row],[purchase_date]]</f>
        <v>4</v>
      </c>
    </row>
    <row r="19" spans="1:13" ht="15.75" x14ac:dyDescent="0.25">
      <c r="A19" s="24" t="s">
        <v>22</v>
      </c>
      <c r="B19" s="25">
        <v>11</v>
      </c>
      <c r="C19" s="17" t="s">
        <v>24</v>
      </c>
      <c r="D19" s="17">
        <v>70</v>
      </c>
      <c r="E19" s="17">
        <v>14.91</v>
      </c>
      <c r="F19" s="15">
        <v>44960</v>
      </c>
      <c r="G19" s="26">
        <v>14.25</v>
      </c>
      <c r="H19" s="17">
        <v>70</v>
      </c>
      <c r="I19" s="17">
        <v>13.94</v>
      </c>
      <c r="J19" s="15">
        <v>44964</v>
      </c>
      <c r="K19" s="10">
        <v>44960</v>
      </c>
      <c r="L19" s="10">
        <v>44964</v>
      </c>
      <c r="M19" s="17">
        <f>Table1[[#This Row],[sell_date]]-Table1[[#This Row],[purchase_date]]</f>
        <v>4</v>
      </c>
    </row>
    <row r="20" spans="1:13" ht="15.75" x14ac:dyDescent="0.25">
      <c r="A20" s="27" t="s">
        <v>22</v>
      </c>
      <c r="B20" s="21">
        <v>11</v>
      </c>
      <c r="C20" s="22"/>
      <c r="D20" s="22">
        <v>50</v>
      </c>
      <c r="E20" s="22">
        <v>15.144500000000001</v>
      </c>
      <c r="F20" s="18">
        <v>44963</v>
      </c>
      <c r="G20" s="23">
        <v>14.75</v>
      </c>
      <c r="H20" s="22">
        <v>50</v>
      </c>
      <c r="I20" s="22">
        <v>13.965</v>
      </c>
      <c r="J20" s="18">
        <v>44964</v>
      </c>
      <c r="K20" s="19"/>
      <c r="L20" s="19"/>
      <c r="M20" s="17"/>
    </row>
    <row r="21" spans="1:13" ht="15.75" x14ac:dyDescent="0.25">
      <c r="A21" s="24" t="s">
        <v>22</v>
      </c>
      <c r="B21" s="25">
        <v>12</v>
      </c>
      <c r="C21" s="17" t="s">
        <v>25</v>
      </c>
      <c r="D21" s="17">
        <v>50</v>
      </c>
      <c r="E21" s="17">
        <v>13.26</v>
      </c>
      <c r="F21" s="15">
        <v>44960</v>
      </c>
      <c r="G21" s="26">
        <v>12.6</v>
      </c>
      <c r="H21" s="17">
        <v>50</v>
      </c>
      <c r="I21" s="17">
        <v>12.605</v>
      </c>
      <c r="J21" s="15">
        <v>44965</v>
      </c>
      <c r="K21" s="10">
        <v>44960</v>
      </c>
      <c r="L21" s="10">
        <v>44965</v>
      </c>
      <c r="M21" s="17">
        <f>Table1[[#This Row],[sell_date]]-Table1[[#This Row],[purchase_date]]</f>
        <v>5</v>
      </c>
    </row>
    <row r="22" spans="1:13" ht="15.75" x14ac:dyDescent="0.25">
      <c r="A22" s="28" t="s">
        <v>22</v>
      </c>
      <c r="B22" s="29">
        <v>13</v>
      </c>
      <c r="C22" s="30" t="s">
        <v>26</v>
      </c>
      <c r="D22" s="30">
        <v>15</v>
      </c>
      <c r="E22" s="30">
        <v>64.900000000000006</v>
      </c>
      <c r="F22" s="15">
        <v>44964</v>
      </c>
      <c r="G22" s="31">
        <v>62.75</v>
      </c>
      <c r="H22" s="30">
        <v>15</v>
      </c>
      <c r="I22" s="30">
        <v>63.31</v>
      </c>
      <c r="J22" s="15">
        <v>44966</v>
      </c>
      <c r="K22" s="10">
        <v>44964</v>
      </c>
      <c r="L22" s="10">
        <v>44966</v>
      </c>
      <c r="M22" s="17">
        <f>Table1[[#This Row],[sell_date]]-Table1[[#This Row],[purchase_date]]</f>
        <v>2</v>
      </c>
    </row>
  </sheetData>
  <phoneticPr fontId="3" type="noConversion"/>
  <pageMargins left="0.7" right="0.7" top="0.75" bottom="0.75" header="0.3" footer="0.3"/>
  <pageSetup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Marquardt</dc:creator>
  <cp:lastModifiedBy>Josh Marquardt</cp:lastModifiedBy>
  <dcterms:created xsi:type="dcterms:W3CDTF">2022-01-26T01:51:10Z</dcterms:created>
  <dcterms:modified xsi:type="dcterms:W3CDTF">2023-02-10T18:58:11Z</dcterms:modified>
</cp:coreProperties>
</file>