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ARQUIVOS\Documents\Doutorado\Doutorado 2\Doutorado_Gabriela Redes Python\"/>
    </mc:Choice>
  </mc:AlternateContent>
  <bookViews>
    <workbookView xWindow="240" yWindow="30" windowWidth="20115" windowHeight="8010"/>
  </bookViews>
  <sheets>
    <sheet name="AM-3" sheetId="1" r:id="rId1"/>
    <sheet name="Plan2" sheetId="2" r:id="rId2"/>
    <sheet name="Plan3" sheetId="3" r:id="rId3"/>
  </sheets>
  <calcPr calcId="152511"/>
</workbook>
</file>

<file path=xl/calcChain.xml><?xml version="1.0" encoding="utf-8"?>
<calcChain xmlns="http://schemas.openxmlformats.org/spreadsheetml/2006/main">
  <c r="F15" i="1" l="1"/>
  <c r="F12" i="1"/>
  <c r="F13" i="1"/>
  <c r="F14" i="1"/>
  <c r="F11" i="1"/>
  <c r="F6" i="1"/>
  <c r="F7" i="1"/>
  <c r="F8" i="1"/>
  <c r="F9" i="1"/>
  <c r="F10" i="1"/>
  <c r="F5" i="1"/>
  <c r="G7" i="1" l="1"/>
  <c r="F16" i="1"/>
  <c r="G11" i="1" l="1"/>
  <c r="G15" i="1"/>
  <c r="G12" i="1"/>
  <c r="G9" i="1"/>
  <c r="G13" i="1"/>
  <c r="G5" i="1"/>
  <c r="H5" i="1" s="1"/>
  <c r="G6" i="1"/>
  <c r="G14" i="1"/>
  <c r="G10" i="1"/>
  <c r="G8" i="1"/>
  <c r="H6" i="1" l="1"/>
  <c r="H7" i="1" s="1"/>
  <c r="H8" i="1" s="1"/>
  <c r="H9" i="1" s="1"/>
  <c r="H10" i="1" s="1"/>
  <c r="H11" i="1" s="1"/>
  <c r="H12" i="1" s="1"/>
  <c r="H13" i="1" s="1"/>
  <c r="H14" i="1" s="1"/>
</calcChain>
</file>

<file path=xl/comments1.xml><?xml version="1.0" encoding="utf-8"?>
<comments xmlns="http://schemas.openxmlformats.org/spreadsheetml/2006/main">
  <authors>
    <author>Maria Gabriela</author>
  </authors>
  <commentList>
    <comment ref="H4" authorId="0" shapeId="0">
      <text>
        <r>
          <rPr>
            <b/>
            <sz val="9"/>
            <color indexed="81"/>
            <rFont val="Tahoma"/>
            <family val="2"/>
          </rPr>
          <t>Maria Gabriela:</t>
        </r>
        <r>
          <rPr>
            <sz val="9"/>
            <color indexed="81"/>
            <rFont val="Tahoma"/>
            <family val="2"/>
          </rPr>
          <t xml:space="preserve">
Fração em massa de partículas com diâmetro menor que D</t>
        </r>
      </text>
    </comment>
  </commentList>
</comments>
</file>

<file path=xl/sharedStrings.xml><?xml version="1.0" encoding="utf-8"?>
<sst xmlns="http://schemas.openxmlformats.org/spreadsheetml/2006/main" count="14" uniqueCount="13">
  <si>
    <t>ABNT/ASTM</t>
  </si>
  <si>
    <t>Fundo</t>
  </si>
  <si>
    <t>Antes</t>
  </si>
  <si>
    <t>Depois (5 min)</t>
  </si>
  <si>
    <t>(+5 min)</t>
  </si>
  <si>
    <t>m_açucar pesado(g)</t>
  </si>
  <si>
    <t>m_peneira 
(g)</t>
  </si>
  <si>
    <t>m_peneira + açucar 
(g)</t>
  </si>
  <si>
    <t>massa retida (g)</t>
  </si>
  <si>
    <r>
      <t xml:space="preserve">Fração massa retida </t>
    </r>
    <r>
      <rPr>
        <sz val="11"/>
        <color theme="1"/>
        <rFont val="Times New Roman"/>
        <family val="1"/>
      </rPr>
      <t>Δ</t>
    </r>
    <r>
      <rPr>
        <sz val="11"/>
        <color theme="1"/>
        <rFont val="Calibri"/>
        <family val="2"/>
      </rPr>
      <t>x</t>
    </r>
  </si>
  <si>
    <t>X</t>
  </si>
  <si>
    <t>Abertura da peneira D
(mm)</t>
  </si>
  <si>
    <t>Granulometria: AM-3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</si>
</sst>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1"/>
      <color theme="1"/>
      <name val="Times New Roman"/>
      <family val="1"/>
    </font>
    <font>
      <sz val="11"/>
      <color theme="1"/>
      <name val="Calibri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21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2" fontId="0" fillId="0" borderId="0" xfId="0" applyNumberFormat="1"/>
    <xf numFmtId="0" fontId="0" fillId="3" borderId="0" xfId="0" applyFill="1"/>
    <xf numFmtId="0" fontId="0" fillId="4" borderId="0" xfId="0" applyFill="1"/>
    <xf numFmtId="0" fontId="0" fillId="4" borderId="0" xfId="0" applyFill="1" applyAlignment="1">
      <alignment horizontal="center" vertical="center" wrapText="1"/>
    </xf>
    <xf numFmtId="2" fontId="0" fillId="3" borderId="0" xfId="0" applyNumberFormat="1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2" borderId="1" xfId="0" applyFill="1" applyBorder="1" applyAlignment="1">
      <alignment horizontal="center" vertical="center" wrapText="1"/>
    </xf>
    <xf numFmtId="2" fontId="0" fillId="2" borderId="1" xfId="0" applyNumberFormat="1" applyFill="1" applyBorder="1" applyAlignment="1">
      <alignment horizontal="left" vertical="center"/>
    </xf>
    <xf numFmtId="0" fontId="0" fillId="2" borderId="1" xfId="0" applyFill="1" applyBorder="1"/>
    <xf numFmtId="0" fontId="1" fillId="2" borderId="0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Acumulado</c:v>
          </c:tx>
          <c:spPr>
            <a:ln w="28575">
              <a:noFill/>
            </a:ln>
          </c:spPr>
          <c:xVal>
            <c:numRef>
              <c:f>'AM-3'!$B$5:$B$14</c:f>
              <c:numCache>
                <c:formatCode>0.00</c:formatCode>
                <c:ptCount val="10"/>
                <c:pt idx="0">
                  <c:v>1.4</c:v>
                </c:pt>
                <c:pt idx="1">
                  <c:v>1.18</c:v>
                </c:pt>
                <c:pt idx="2">
                  <c:v>1</c:v>
                </c:pt>
                <c:pt idx="3">
                  <c:v>0.85</c:v>
                </c:pt>
                <c:pt idx="4">
                  <c:v>0.71</c:v>
                </c:pt>
                <c:pt idx="5">
                  <c:v>0.6</c:v>
                </c:pt>
                <c:pt idx="6">
                  <c:v>0.5</c:v>
                </c:pt>
                <c:pt idx="7">
                  <c:v>0.42</c:v>
                </c:pt>
                <c:pt idx="8">
                  <c:v>0.35</c:v>
                </c:pt>
                <c:pt idx="9">
                  <c:v>0.21</c:v>
                </c:pt>
              </c:numCache>
            </c:numRef>
          </c:xVal>
          <c:yVal>
            <c:numRef>
              <c:f>'AM-3'!$H$5:$H$14</c:f>
              <c:numCache>
                <c:formatCode>General</c:formatCode>
                <c:ptCount val="10"/>
                <c:pt idx="0">
                  <c:v>0.99770183852917649</c:v>
                </c:pt>
                <c:pt idx="1">
                  <c:v>0.99030775379696223</c:v>
                </c:pt>
                <c:pt idx="2">
                  <c:v>0.96362909672262154</c:v>
                </c:pt>
                <c:pt idx="3">
                  <c:v>0.79356514788169463</c:v>
                </c:pt>
                <c:pt idx="4">
                  <c:v>0.46632693844924089</c:v>
                </c:pt>
                <c:pt idx="5">
                  <c:v>0.37619904076738664</c:v>
                </c:pt>
                <c:pt idx="6">
                  <c:v>0.21223021582733859</c:v>
                </c:pt>
                <c:pt idx="7">
                  <c:v>8.523181454836154E-2</c:v>
                </c:pt>
                <c:pt idx="8">
                  <c:v>5.1558752997602132E-2</c:v>
                </c:pt>
                <c:pt idx="9">
                  <c:v>7.1942446043168282E-3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84752032"/>
        <c:axId val="1884743872"/>
      </c:scatterChart>
      <c:valAx>
        <c:axId val="188475203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pt-BR"/>
                  <a:t>D</a:t>
                </a:r>
                <a:r>
                  <a:rPr lang="pt-BR" baseline="0"/>
                  <a:t> (mm)</a:t>
                </a:r>
                <a:endParaRPr lang="pt-BR"/>
              </a:p>
            </c:rich>
          </c:tx>
          <c:layout/>
          <c:overlay val="0"/>
        </c:title>
        <c:numFmt formatCode="0.00" sourceLinked="1"/>
        <c:majorTickMark val="none"/>
        <c:minorTickMark val="none"/>
        <c:tickLblPos val="nextTo"/>
        <c:crossAx val="1884743872"/>
        <c:crosses val="autoZero"/>
        <c:crossBetween val="midCat"/>
      </c:valAx>
      <c:valAx>
        <c:axId val="1884743872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pt-BR"/>
                  <a:t>(X) Fração</a:t>
                </a:r>
                <a:r>
                  <a:rPr lang="pt-BR" baseline="0"/>
                  <a:t> em massa das partículas menor que D</a:t>
                </a:r>
                <a:endParaRPr lang="pt-BR"/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extTo"/>
        <c:crossAx val="1884752032"/>
        <c:crosses val="autoZero"/>
        <c:crossBetween val="midCat"/>
      </c:valAx>
    </c:plotArea>
    <c:plotVisOnly val="1"/>
    <c:dispBlanksAs val="gap"/>
    <c:showDLblsOverMax val="0"/>
  </c:chart>
  <c:printSettings>
    <c:headerFooter/>
    <c:pageMargins b="0.78740157499999996" l="0.511811024" r="0.511811024" t="0.78740157499999996" header="0.31496062000000008" footer="0.31496062000000008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Histograma</a:t>
            </a:r>
          </a:p>
        </c:rich>
      </c:tx>
      <c:layout/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invertIfNegative val="0"/>
          <c:cat>
            <c:numRef>
              <c:f>'AM-3'!$B$5:$B$14</c:f>
              <c:numCache>
                <c:formatCode>0.00</c:formatCode>
                <c:ptCount val="10"/>
                <c:pt idx="0">
                  <c:v>1.4</c:v>
                </c:pt>
                <c:pt idx="1">
                  <c:v>1.18</c:v>
                </c:pt>
                <c:pt idx="2">
                  <c:v>1</c:v>
                </c:pt>
                <c:pt idx="3">
                  <c:v>0.85</c:v>
                </c:pt>
                <c:pt idx="4">
                  <c:v>0.71</c:v>
                </c:pt>
                <c:pt idx="5">
                  <c:v>0.6</c:v>
                </c:pt>
                <c:pt idx="6">
                  <c:v>0.5</c:v>
                </c:pt>
                <c:pt idx="7">
                  <c:v>0.42</c:v>
                </c:pt>
                <c:pt idx="8">
                  <c:v>0.35</c:v>
                </c:pt>
                <c:pt idx="9">
                  <c:v>0.21</c:v>
                </c:pt>
              </c:numCache>
            </c:numRef>
          </c:cat>
          <c:val>
            <c:numRef>
              <c:f>'AM-3'!$G$5:$G$14</c:f>
              <c:numCache>
                <c:formatCode>General</c:formatCode>
                <c:ptCount val="10"/>
                <c:pt idx="0">
                  <c:v>2.2981614708235207E-3</c:v>
                </c:pt>
                <c:pt idx="1">
                  <c:v>7.3940847322143122E-3</c:v>
                </c:pt>
                <c:pt idx="2">
                  <c:v>2.667865707434066E-2</c:v>
                </c:pt>
                <c:pt idx="3">
                  <c:v>0.1700639488409269</c:v>
                </c:pt>
                <c:pt idx="4">
                  <c:v>0.32723820943245374</c:v>
                </c:pt>
                <c:pt idx="5">
                  <c:v>9.0127897681854252E-2</c:v>
                </c:pt>
                <c:pt idx="6">
                  <c:v>0.16396882494004805</c:v>
                </c:pt>
                <c:pt idx="7">
                  <c:v>0.12699840127897705</c:v>
                </c:pt>
                <c:pt idx="8">
                  <c:v>3.3673061550759407E-2</c:v>
                </c:pt>
                <c:pt idx="9">
                  <c:v>4.4364508393285304E-2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884752576"/>
        <c:axId val="1884747680"/>
      </c:barChart>
      <c:catAx>
        <c:axId val="188475257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D (mm)</a:t>
                </a:r>
              </a:p>
            </c:rich>
          </c:tx>
          <c:layout/>
          <c:overlay val="0"/>
        </c:title>
        <c:numFmt formatCode="0.00" sourceLinked="1"/>
        <c:majorTickMark val="none"/>
        <c:minorTickMark val="none"/>
        <c:tickLblPos val="nextTo"/>
        <c:crossAx val="1884747680"/>
        <c:crosses val="autoZero"/>
        <c:auto val="1"/>
        <c:lblAlgn val="ctr"/>
        <c:lblOffset val="100"/>
        <c:noMultiLvlLbl val="0"/>
      </c:catAx>
      <c:valAx>
        <c:axId val="1884747680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l-GR"/>
                  <a:t>(Δ</a:t>
                </a:r>
                <a:r>
                  <a:rPr lang="en-US"/>
                  <a:t>X) Fração de massa retida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1884752576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8740157499999996" l="0.511811024" r="0.511811024" t="0.78740157499999996" header="0.31496062000000008" footer="0.31496062000000008"/>
    <c:pageSetup/>
  </c:printSettings>
</c:chartSpac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171450</xdr:colOff>
      <xdr:row>1</xdr:row>
      <xdr:rowOff>266700</xdr:rowOff>
    </xdr:from>
    <xdr:to>
      <xdr:col>15</xdr:col>
      <xdr:colOff>476250</xdr:colOff>
      <xdr:row>13</xdr:row>
      <xdr:rowOff>133350</xdr:rowOff>
    </xdr:to>
    <xdr:graphicFrame macro="">
      <xdr:nvGraphicFramePr>
        <xdr:cNvPr id="4" name="Gráfico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209550</xdr:colOff>
      <xdr:row>14</xdr:row>
      <xdr:rowOff>114300</xdr:rowOff>
    </xdr:from>
    <xdr:to>
      <xdr:col>15</xdr:col>
      <xdr:colOff>514350</xdr:colOff>
      <xdr:row>29</xdr:row>
      <xdr:rowOff>0</xdr:rowOff>
    </xdr:to>
    <xdr:graphicFrame macro="">
      <xdr:nvGraphicFramePr>
        <xdr:cNvPr id="5" name="Gráfico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H16"/>
  <sheetViews>
    <sheetView showGridLines="0" tabSelected="1" topLeftCell="A6" workbookViewId="0">
      <selection activeCell="D18" sqref="D18"/>
    </sheetView>
  </sheetViews>
  <sheetFormatPr defaultRowHeight="15" x14ac:dyDescent="0.25"/>
  <cols>
    <col min="1" max="1" width="11.7109375" bestFit="1" customWidth="1"/>
    <col min="2" max="2" width="20.7109375" bestFit="1" customWidth="1"/>
    <col min="3" max="3" width="10.5703125" bestFit="1" customWidth="1"/>
    <col min="4" max="4" width="18.28515625" bestFit="1" customWidth="1"/>
    <col min="5" max="5" width="18" customWidth="1"/>
    <col min="6" max="6" width="15.140625" bestFit="1" customWidth="1"/>
    <col min="7" max="7" width="11.85546875" customWidth="1"/>
    <col min="8" max="8" width="8.5703125" customWidth="1"/>
  </cols>
  <sheetData>
    <row r="1" spans="1:8" ht="18.75" x14ac:dyDescent="0.3">
      <c r="A1" s="10" t="s">
        <v>12</v>
      </c>
      <c r="B1" s="10"/>
      <c r="C1" s="10"/>
      <c r="D1" s="10"/>
      <c r="E1" s="10"/>
      <c r="F1" s="10"/>
      <c r="G1" s="10"/>
      <c r="H1" s="10"/>
    </row>
    <row r="2" spans="1:8" ht="31.5" customHeight="1" x14ac:dyDescent="0.25">
      <c r="A2" s="7" t="s">
        <v>5</v>
      </c>
      <c r="B2" s="8">
        <v>100</v>
      </c>
      <c r="C2" s="9"/>
      <c r="D2" s="9"/>
      <c r="E2" s="9"/>
      <c r="F2" s="9"/>
      <c r="G2" s="9"/>
      <c r="H2" s="9"/>
    </row>
    <row r="3" spans="1:8" x14ac:dyDescent="0.25">
      <c r="A3" s="2"/>
      <c r="B3" s="2"/>
      <c r="C3" s="5" t="s">
        <v>2</v>
      </c>
      <c r="D3" s="6" t="s">
        <v>3</v>
      </c>
      <c r="E3" s="6" t="s">
        <v>4</v>
      </c>
      <c r="F3" s="2"/>
      <c r="G3" s="2"/>
      <c r="H3" s="2"/>
    </row>
    <row r="4" spans="1:8" ht="45" x14ac:dyDescent="0.25">
      <c r="A4" s="3" t="s">
        <v>0</v>
      </c>
      <c r="B4" s="4" t="s">
        <v>11</v>
      </c>
      <c r="C4" s="4" t="s">
        <v>6</v>
      </c>
      <c r="D4" s="4" t="s">
        <v>7</v>
      </c>
      <c r="E4" s="4" t="s">
        <v>7</v>
      </c>
      <c r="F4" s="4" t="s">
        <v>8</v>
      </c>
      <c r="G4" s="4" t="s">
        <v>9</v>
      </c>
      <c r="H4" s="4" t="s">
        <v>10</v>
      </c>
    </row>
    <row r="5" spans="1:8" x14ac:dyDescent="0.25">
      <c r="A5">
        <v>14</v>
      </c>
      <c r="B5" s="1">
        <v>1.4</v>
      </c>
      <c r="C5">
        <v>368.62</v>
      </c>
      <c r="D5">
        <v>368.85</v>
      </c>
      <c r="F5">
        <f>D5-C5</f>
        <v>0.23000000000001819</v>
      </c>
      <c r="G5">
        <f>F5/F$16</f>
        <v>2.2981614708235207E-3</v>
      </c>
      <c r="H5">
        <f>1-G5</f>
        <v>0.99770183852917649</v>
      </c>
    </row>
    <row r="6" spans="1:8" x14ac:dyDescent="0.25">
      <c r="A6">
        <v>16</v>
      </c>
      <c r="B6" s="1">
        <v>1.18</v>
      </c>
      <c r="C6">
        <v>387.03</v>
      </c>
      <c r="D6">
        <v>387.77</v>
      </c>
      <c r="F6">
        <f t="shared" ref="F6:F10" si="0">D6-C6</f>
        <v>0.74000000000000909</v>
      </c>
      <c r="G6">
        <f t="shared" ref="G6:G15" si="1">F6/F$16</f>
        <v>7.3940847322143122E-3</v>
      </c>
      <c r="H6">
        <f>H5-G6</f>
        <v>0.99030775379696223</v>
      </c>
    </row>
    <row r="7" spans="1:8" x14ac:dyDescent="0.25">
      <c r="A7">
        <v>18</v>
      </c>
      <c r="B7" s="1">
        <v>1</v>
      </c>
      <c r="C7">
        <v>375.05</v>
      </c>
      <c r="D7">
        <v>377.72</v>
      </c>
      <c r="F7">
        <f t="shared" si="0"/>
        <v>2.6700000000000159</v>
      </c>
      <c r="G7">
        <f t="shared" si="1"/>
        <v>2.667865707434066E-2</v>
      </c>
      <c r="H7">
        <f t="shared" ref="H7:H14" si="2">H6-G7</f>
        <v>0.96362909672262154</v>
      </c>
    </row>
    <row r="8" spans="1:8" x14ac:dyDescent="0.25">
      <c r="A8">
        <v>20</v>
      </c>
      <c r="B8" s="1">
        <v>0.85</v>
      </c>
      <c r="C8">
        <v>471.99</v>
      </c>
      <c r="D8">
        <v>489.01</v>
      </c>
      <c r="F8">
        <f t="shared" si="0"/>
        <v>17.019999999999982</v>
      </c>
      <c r="G8">
        <f t="shared" si="1"/>
        <v>0.1700639488409269</v>
      </c>
      <c r="H8">
        <f t="shared" si="2"/>
        <v>0.79356514788169463</v>
      </c>
    </row>
    <row r="9" spans="1:8" x14ac:dyDescent="0.25">
      <c r="A9">
        <v>25</v>
      </c>
      <c r="B9" s="1">
        <v>0.71</v>
      </c>
      <c r="C9">
        <v>456.93</v>
      </c>
      <c r="D9">
        <v>489.68</v>
      </c>
      <c r="F9">
        <f t="shared" si="0"/>
        <v>32.75</v>
      </c>
      <c r="G9">
        <f t="shared" si="1"/>
        <v>0.32723820943245374</v>
      </c>
      <c r="H9">
        <f t="shared" si="2"/>
        <v>0.46632693844924089</v>
      </c>
    </row>
    <row r="10" spans="1:8" x14ac:dyDescent="0.25">
      <c r="A10">
        <v>30</v>
      </c>
      <c r="B10" s="1">
        <v>0.6</v>
      </c>
      <c r="C10">
        <v>444.87</v>
      </c>
      <c r="D10">
        <v>453.89</v>
      </c>
      <c r="F10">
        <f t="shared" si="0"/>
        <v>9.0199999999999818</v>
      </c>
      <c r="G10">
        <f t="shared" si="1"/>
        <v>9.0127897681854252E-2</v>
      </c>
      <c r="H10">
        <f t="shared" si="2"/>
        <v>0.37619904076738664</v>
      </c>
    </row>
    <row r="11" spans="1:8" x14ac:dyDescent="0.25">
      <c r="A11">
        <v>35</v>
      </c>
      <c r="B11" s="1">
        <v>0.5</v>
      </c>
      <c r="C11">
        <v>346.07</v>
      </c>
      <c r="E11">
        <v>362.48</v>
      </c>
      <c r="F11">
        <f>E11-C11</f>
        <v>16.410000000000025</v>
      </c>
      <c r="G11">
        <f t="shared" si="1"/>
        <v>0.16396882494004805</v>
      </c>
      <c r="H11">
        <f t="shared" si="2"/>
        <v>0.21223021582733859</v>
      </c>
    </row>
    <row r="12" spans="1:8" x14ac:dyDescent="0.25">
      <c r="A12">
        <v>40</v>
      </c>
      <c r="B12" s="1">
        <v>0.42</v>
      </c>
      <c r="C12">
        <v>410.21</v>
      </c>
      <c r="E12">
        <v>422.92</v>
      </c>
      <c r="F12">
        <f t="shared" ref="F12:F14" si="3">E12-C12</f>
        <v>12.710000000000036</v>
      </c>
      <c r="G12">
        <f t="shared" si="1"/>
        <v>0.12699840127897705</v>
      </c>
      <c r="H12">
        <f t="shared" si="2"/>
        <v>8.523181454836154E-2</v>
      </c>
    </row>
    <row r="13" spans="1:8" x14ac:dyDescent="0.25">
      <c r="A13">
        <v>45</v>
      </c>
      <c r="B13" s="1">
        <v>0.35</v>
      </c>
      <c r="C13">
        <v>433.94</v>
      </c>
      <c r="E13">
        <v>437.31</v>
      </c>
      <c r="F13">
        <f t="shared" si="3"/>
        <v>3.3700000000000045</v>
      </c>
      <c r="G13">
        <f t="shared" si="1"/>
        <v>3.3673061550759407E-2</v>
      </c>
      <c r="H13">
        <f t="shared" si="2"/>
        <v>5.1558752997602132E-2</v>
      </c>
    </row>
    <row r="14" spans="1:8" x14ac:dyDescent="0.25">
      <c r="A14">
        <v>70</v>
      </c>
      <c r="B14" s="1">
        <v>0.21</v>
      </c>
      <c r="C14">
        <v>345.2</v>
      </c>
      <c r="E14">
        <v>349.64</v>
      </c>
      <c r="F14">
        <f t="shared" si="3"/>
        <v>4.4399999999999977</v>
      </c>
      <c r="G14">
        <f t="shared" si="1"/>
        <v>4.4364508393285304E-2</v>
      </c>
      <c r="H14">
        <f t="shared" si="2"/>
        <v>7.1942446043168282E-3</v>
      </c>
    </row>
    <row r="15" spans="1:8" x14ac:dyDescent="0.25">
      <c r="A15" s="3" t="s">
        <v>1</v>
      </c>
      <c r="B15" s="3"/>
      <c r="C15" s="3">
        <v>423.07</v>
      </c>
      <c r="D15" s="3">
        <v>460.7</v>
      </c>
      <c r="E15" s="3">
        <v>423.79</v>
      </c>
      <c r="F15" s="3">
        <f>E15-C15</f>
        <v>0.72000000000002728</v>
      </c>
      <c r="G15" s="3">
        <f t="shared" si="1"/>
        <v>7.1942446043168125E-3</v>
      </c>
      <c r="H15" s="3"/>
    </row>
    <row r="16" spans="1:8" x14ac:dyDescent="0.25">
      <c r="F16">
        <f>SUM(F5:F15)</f>
        <v>100.0800000000001</v>
      </c>
    </row>
  </sheetData>
  <mergeCells count="1">
    <mergeCell ref="A1:H1"/>
  </mergeCells>
  <pageMargins left="0.511811024" right="0.511811024" top="0.78740157499999996" bottom="0.78740157499999996" header="0.31496062000000002" footer="0.31496062000000002"/>
  <pageSetup paperSize="9" orientation="portrait" r:id="rId1"/>
  <ignoredErrors>
    <ignoredError sqref="F11" formula="1"/>
  </ignoredErrors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AM-3</vt:lpstr>
      <vt:lpstr>Plan2</vt:lpstr>
      <vt:lpstr>Plan3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 Gabriela</dc:creator>
  <cp:lastModifiedBy>Maria Gabriela Marques</cp:lastModifiedBy>
  <dcterms:created xsi:type="dcterms:W3CDTF">2019-07-04T12:50:38Z</dcterms:created>
  <dcterms:modified xsi:type="dcterms:W3CDTF">2020-08-12T13:25:02Z</dcterms:modified>
</cp:coreProperties>
</file>