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MALT191104\page\"/>
    </mc:Choice>
  </mc:AlternateContent>
  <bookViews>
    <workbookView xWindow="240" yWindow="0" windowWidth="4485" windowHeight="1260" activeTab="1"/>
  </bookViews>
  <sheets>
    <sheet name="Command Table" sheetId="6" r:id="rId1"/>
    <sheet name="DIP" sheetId="7" r:id="rId2"/>
    <sheet name="MALT160T" sheetId="8" r:id="rId3"/>
    <sheet name="EEPROM" sheetId="9" r:id="rId4"/>
    <sheet name="MALT132 Protokol" sheetId="1" r:id="rId5"/>
    <sheet name="LV Error Codes" sheetId="10" r:id="rId6"/>
    <sheet name="CAN Bus Speed" sheetId="11" r:id="rId7"/>
    <sheet name="MALTMMI" sheetId="12" r:id="rId8"/>
    <sheet name="MALTMMI IO" sheetId="13" r:id="rId9"/>
    <sheet name="Todo" sheetId="14" r:id="rId10"/>
    <sheet name="Munka1" sheetId="15" r:id="rId11"/>
  </sheets>
  <calcPr calcId="162913"/>
</workbook>
</file>

<file path=xl/calcChain.xml><?xml version="1.0" encoding="utf-8"?>
<calcChain xmlns="http://schemas.openxmlformats.org/spreadsheetml/2006/main">
  <c r="H7" i="11" l="1"/>
  <c r="C7" i="11"/>
  <c r="E7" i="11" s="1"/>
  <c r="H6" i="11"/>
  <c r="C6" i="11"/>
  <c r="G6" i="11" s="1"/>
  <c r="H5" i="11"/>
  <c r="C5" i="11"/>
  <c r="E5" i="11" s="1"/>
  <c r="H4" i="11"/>
  <c r="C4" i="11"/>
  <c r="G4" i="11" s="1"/>
  <c r="H3" i="11"/>
  <c r="C3" i="11"/>
  <c r="E3" i="11" s="1"/>
  <c r="H2" i="11"/>
  <c r="C2" i="11"/>
  <c r="G2" i="11" s="1"/>
  <c r="G3" i="11" l="1"/>
  <c r="J3" i="11" s="1"/>
  <c r="K3" i="11" s="1"/>
  <c r="G5" i="11"/>
  <c r="G7" i="11"/>
  <c r="J7" i="11" s="1"/>
  <c r="K7" i="11" s="1"/>
  <c r="E2" i="11"/>
  <c r="J2" i="11" s="1"/>
  <c r="K2" i="11" s="1"/>
  <c r="E4" i="11"/>
  <c r="J4" i="11" s="1"/>
  <c r="K4" i="11" s="1"/>
  <c r="E6" i="11"/>
  <c r="J6" i="11" s="1"/>
  <c r="K6" i="11" s="1"/>
  <c r="J5" i="11"/>
  <c r="K5" i="11" s="1"/>
  <c r="B3" i="9"/>
  <c r="B4" i="9" s="1"/>
  <c r="B5" i="9" s="1"/>
  <c r="B6" i="9" s="1"/>
  <c r="B7" i="9" s="1"/>
  <c r="B8" i="9" s="1"/>
  <c r="B9" i="9" s="1"/>
  <c r="D2" i="9"/>
  <c r="D3" i="9" l="1"/>
  <c r="D5" i="9"/>
  <c r="D4" i="9"/>
  <c r="D6" i="9"/>
  <c r="D7" i="9" l="1"/>
  <c r="D8" i="9" l="1"/>
  <c r="D9" i="9" l="1"/>
</calcChain>
</file>

<file path=xl/comments1.xml><?xml version="1.0" encoding="utf-8"?>
<comments xmlns="http://schemas.openxmlformats.org/spreadsheetml/2006/main">
  <authors>
    <author>Margit Robert</author>
  </authors>
  <commentList>
    <comment ref="U6" authorId="0" shapeId="0">
      <text>
        <r>
          <rPr>
            <b/>
            <sz val="9"/>
            <color indexed="81"/>
            <rFont val="Tahoma"/>
            <family val="2"/>
          </rPr>
          <t>Margit Robert:</t>
        </r>
        <r>
          <rPr>
            <sz val="9"/>
            <color indexed="81"/>
            <rFont val="Tahoma"/>
            <family val="2"/>
          </rPr>
          <t xml:space="preserve">
</t>
        </r>
      </text>
    </comment>
  </commentList>
</comments>
</file>

<file path=xl/sharedStrings.xml><?xml version="1.0" encoding="utf-8"?>
<sst xmlns="http://schemas.openxmlformats.org/spreadsheetml/2006/main" count="1671" uniqueCount="708">
  <si>
    <t>A #10 jelenti a 10-es cimet</t>
  </si>
  <si>
    <t>A Serial Number támogatás V03.0E-től érkezik</t>
  </si>
  <si>
    <t>Ezek hatására ez jelenik meg a Phi6 felületén</t>
  </si>
  <si>
    <t>Erre a 132-es kártya küldi a 0x1552030A 0xF0 0x01 0x03 0x0A 0x00 0x02 0x03 jelzi a kártya verziószámát</t>
  </si>
  <si>
    <t>Majd a Phi6 küldi az "Ask All Relays" kérést, 0x1552030A 0x03 0x04 0x01</t>
  </si>
  <si>
    <t>erre a kártya 0x1552030A 0x3 0x04 0x00 0x00 0x00 0x00 el vászolja a relék állapotát</t>
  </si>
  <si>
    <t xml:space="preserve">A 0x1551030A 0x03 0x01 0x00 0x01 küldi a "Set ON One Relay" parancsot </t>
  </si>
  <si>
    <t>Az eszköz válaszul küldi a relék státuszát  0x1551030A 0x03 0x04 0x01 0x00 0x00 0x00</t>
  </si>
  <si>
    <t>Első bakapcsolás</t>
  </si>
  <si>
    <t>Az alábbi a helyzet (a legasó történt legelőször)</t>
  </si>
  <si>
    <t>K1 relé bekapcsolása</t>
  </si>
  <si>
    <t>K1 relé kikapcsolása</t>
  </si>
  <si>
    <t>K8-as relé bekapcsolása</t>
  </si>
  <si>
    <t>K32-relé bekapcsolása</t>
  </si>
  <si>
    <t>K10-es relé bekacsolása</t>
  </si>
  <si>
    <r>
      <t xml:space="preserve">A Phi6 küldi az "anozoísd magad" keretet  </t>
    </r>
    <r>
      <rPr>
        <b/>
        <sz val="11"/>
        <color theme="1"/>
        <rFont val="Consolas"/>
        <family val="3"/>
      </rPr>
      <t>0x1558FFFF 0xAB 0xFF</t>
    </r>
  </si>
  <si>
    <t>Meg kellne nézni hogy más verziójú Phi6(ez most V3.3)-tal is 0xAB 0xFF az érték</t>
  </si>
  <si>
    <t>Itt kártya címe 0x0A</t>
  </si>
  <si>
    <r>
      <t>A 0x15520302</t>
    </r>
    <r>
      <rPr>
        <sz val="11"/>
        <color theme="1"/>
        <rFont val="Consolas"/>
        <family val="3"/>
      </rPr>
      <t xml:space="preserve"> 0xF0 0x01 0x03 </t>
    </r>
    <r>
      <rPr>
        <b/>
        <sz val="11"/>
        <color theme="1"/>
        <rFont val="Consolas"/>
        <family val="3"/>
      </rPr>
      <t>0x02</t>
    </r>
    <r>
      <rPr>
        <sz val="11"/>
        <color theme="1"/>
        <rFont val="Consolas"/>
        <family val="3"/>
      </rPr>
      <t xml:space="preserve"> 0x00 0x02 0x03 </t>
    </r>
    <r>
      <rPr>
        <sz val="11"/>
        <color theme="1"/>
        <rFont val="Calibri"/>
        <family val="2"/>
        <scheme val="minor"/>
      </rPr>
      <t xml:space="preserve"> tartalmazza az eszköz címét is</t>
    </r>
  </si>
  <si>
    <t>A 0x15510302  0x03 0xEE 0x11 kérés funkcója nem ismert és az 0x0A-címen nem volt látható</t>
  </si>
  <si>
    <t>A 0x03 0xEE</t>
  </si>
  <si>
    <t>Dir</t>
  </si>
  <si>
    <t>Length</t>
  </si>
  <si>
    <t>Rx</t>
  </si>
  <si>
    <t>0x03</t>
  </si>
  <si>
    <t>0x01</t>
  </si>
  <si>
    <t>0xAB</t>
  </si>
  <si>
    <t>Tx</t>
  </si>
  <si>
    <t>0xF0</t>
  </si>
  <si>
    <t>0x00</t>
  </si>
  <si>
    <t>Az 0xAB 0xFF kérésre a későbbiekben nem küldte a 0xF0 0x01 0x03 0x0A 0x00 0x02 0x03 választ…???</t>
  </si>
  <si>
    <t>Újra csatlakozás után: (CLOSE/OPEN)</t>
  </si>
  <si>
    <t>6TL felülete az All Relay Status üzenet nélkül nem jelzi az állapotokat.</t>
  </si>
  <si>
    <t>0x04</t>
  </si>
  <si>
    <t>0xEE</t>
  </si>
  <si>
    <t>0x11</t>
  </si>
  <si>
    <r>
      <t>6TL első bekacsolása után: mindig küldi a</t>
    </r>
    <r>
      <rPr>
        <b/>
        <sz val="11"/>
        <color theme="1"/>
        <rFont val="Calibri"/>
        <family val="2"/>
        <scheme val="minor"/>
      </rPr>
      <t xml:space="preserve"> Service Start 0x1551030A 0x03 0xEE 0x11</t>
    </r>
    <r>
      <rPr>
        <sz val="11"/>
        <color theme="1"/>
        <rFont val="Calibri"/>
        <family val="2"/>
        <charset val="238"/>
        <scheme val="minor"/>
      </rPr>
      <t xml:space="preserve"> -es kérést a 6TL:</t>
    </r>
  </si>
  <si>
    <t>0x12</t>
  </si>
  <si>
    <t>Kártya Reset</t>
  </si>
  <si>
    <t>Global Reset</t>
  </si>
  <si>
    <t>0xDE</t>
  </si>
  <si>
    <t>0xF5</t>
  </si>
  <si>
    <t>Open Close Szekvencia</t>
  </si>
  <si>
    <t>A CANNOU megnyitáskor mindig kér egy azonosítást a kártyáktól.</t>
  </si>
  <si>
    <t>Ezt fogjuk felhasználni a relészámlók mentésére</t>
  </si>
  <si>
    <t>0x07</t>
  </si>
  <si>
    <t>Időzítések?</t>
  </si>
  <si>
    <t>LabView</t>
  </si>
  <si>
    <t>TestStand</t>
  </si>
  <si>
    <t>Description</t>
  </si>
  <si>
    <t>Byte0</t>
  </si>
  <si>
    <t>Byte1</t>
  </si>
  <si>
    <t>Byte2</t>
  </si>
  <si>
    <t>Byte3</t>
  </si>
  <si>
    <t>Byte4</t>
  </si>
  <si>
    <t>Byte5</t>
  </si>
  <si>
    <t>Byte6</t>
  </si>
  <si>
    <t>Byte7</t>
  </si>
  <si>
    <t>autosend?</t>
  </si>
  <si>
    <t>0x02</t>
  </si>
  <si>
    <t>0xFA</t>
  </si>
  <si>
    <t>0xF1</t>
  </si>
  <si>
    <t>0xF2</t>
  </si>
  <si>
    <t>2</t>
  </si>
  <si>
    <t>0xAA</t>
  </si>
  <si>
    <t>7</t>
  </si>
  <si>
    <t>Slot?</t>
  </si>
  <si>
    <t>3</t>
  </si>
  <si>
    <t>CAN BUS</t>
  </si>
  <si>
    <t>OFF</t>
  </si>
  <si>
    <t>ON</t>
  </si>
  <si>
    <t>50kBaud</t>
  </si>
  <si>
    <t>100kBaud</t>
  </si>
  <si>
    <t>125kBaud</t>
  </si>
  <si>
    <t>250kBaud</t>
  </si>
  <si>
    <t>…</t>
  </si>
  <si>
    <t>LSB</t>
  </si>
  <si>
    <t>MSB</t>
  </si>
  <si>
    <t>SPEED</t>
  </si>
  <si>
    <t>ADDRESS</t>
  </si>
  <si>
    <t>K1</t>
  </si>
  <si>
    <t>K2</t>
  </si>
  <si>
    <t>K3</t>
  </si>
  <si>
    <t>K4</t>
  </si>
  <si>
    <t>K5</t>
  </si>
  <si>
    <t>K6</t>
  </si>
  <si>
    <t>K7</t>
  </si>
  <si>
    <t>K8</t>
  </si>
  <si>
    <t>K9</t>
  </si>
  <si>
    <t>K10</t>
  </si>
  <si>
    <t>K11</t>
  </si>
  <si>
    <t>K12</t>
  </si>
  <si>
    <t>K13</t>
  </si>
  <si>
    <t>K14</t>
  </si>
  <si>
    <t>K15</t>
  </si>
  <si>
    <t>K16</t>
  </si>
  <si>
    <t>A-BUS &amp; COM1</t>
  </si>
  <si>
    <t>B-BUS &amp; COM1</t>
  </si>
  <si>
    <t>Relay</t>
  </si>
  <si>
    <t>Designator</t>
  </si>
  <si>
    <t>K17</t>
  </si>
  <si>
    <t>K18</t>
  </si>
  <si>
    <t>K19</t>
  </si>
  <si>
    <t>K20</t>
  </si>
  <si>
    <t>K21</t>
  </si>
  <si>
    <t>K22</t>
  </si>
  <si>
    <t>K23</t>
  </si>
  <si>
    <t>K24</t>
  </si>
  <si>
    <t>K25</t>
  </si>
  <si>
    <t>K26</t>
  </si>
  <si>
    <t>K27</t>
  </si>
  <si>
    <t>K28</t>
  </si>
  <si>
    <t>K29</t>
  </si>
  <si>
    <t>K30</t>
  </si>
  <si>
    <t>K31</t>
  </si>
  <si>
    <t>K32</t>
  </si>
  <si>
    <t>A-BUS &amp; COM2</t>
  </si>
  <si>
    <t>A-BUS &amp; COM3</t>
  </si>
  <si>
    <t>A-BUS &amp; COM4</t>
  </si>
  <si>
    <t>A-BUS &amp; COM5</t>
  </si>
  <si>
    <t>A-BUS &amp; COM6</t>
  </si>
  <si>
    <t>A-BUS &amp; COM7</t>
  </si>
  <si>
    <t>A-BUS &amp; COM8</t>
  </si>
  <si>
    <t>B-BUS &amp; COM2</t>
  </si>
  <si>
    <t>B-BUS &amp; COM3</t>
  </si>
  <si>
    <t>B-BUS &amp; COM4</t>
  </si>
  <si>
    <t>B-BUS &amp; COM5</t>
  </si>
  <si>
    <t>B-BUS &amp; COM6</t>
  </si>
  <si>
    <t>B-BUS &amp; COM7</t>
  </si>
  <si>
    <t>B-BUS &amp; COM8</t>
  </si>
  <si>
    <t>A-BUS &amp; COM9</t>
  </si>
  <si>
    <t>A-BUS &amp; COM10</t>
  </si>
  <si>
    <t>A-BUS &amp; COM11</t>
  </si>
  <si>
    <t>A-BUS &amp; COM12</t>
  </si>
  <si>
    <t>A-BUS &amp; COM13</t>
  </si>
  <si>
    <t>A-BUS &amp; COM14</t>
  </si>
  <si>
    <t>A-BUS &amp; COM15</t>
  </si>
  <si>
    <t>A-BUS &amp; COM16</t>
  </si>
  <si>
    <t>B-BUS &amp; COM9</t>
  </si>
  <si>
    <t>B-BUS &amp; COM10</t>
  </si>
  <si>
    <t>B-BUS &amp; COM11</t>
  </si>
  <si>
    <t>B-BUS &amp; COM12</t>
  </si>
  <si>
    <t>B-BUS &amp; COM13</t>
  </si>
  <si>
    <t>B-BUS &amp; COM14</t>
  </si>
  <si>
    <t>B-BUS &amp; COM15</t>
  </si>
  <si>
    <t>B-BUS &amp; COM16</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</si>
  <si>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</si>
  <si>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</si>
  <si>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</si>
  <si>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</si>
  <si>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</si>
  <si>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</si>
  <si>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</si>
  <si>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</si>
  <si>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</si>
  <si>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</si>
  <si>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</si>
  <si>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</si>
  <si>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</si>
  <si>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</si>
  <si>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</si>
  <si>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</si>
  <si>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</si>
  <si>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</si>
  <si>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</si>
  <si>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</si>
  <si>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</si>
  <si>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</si>
  <si>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</si>
  <si>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</si>
  <si>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</si>
  <si>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</si>
  <si>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</si>
  <si>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</si>
  <si>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</si>
  <si>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</si>
  <si>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</si>
  <si>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</si>
  <si>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</si>
  <si>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</si>
  <si>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</si>
  <si>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</si>
  <si>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</si>
  <si>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</si>
  <si>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</si>
  <si>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</si>
  <si>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</si>
  <si>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</si>
  <si>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</si>
  <si>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</si>
  <si>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</si>
  <si>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</si>
  <si>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</si>
  <si>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</si>
  <si>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</si>
  <si>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</si>
  <si>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</si>
  <si>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</si>
  <si>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</si>
  <si>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</si>
  <si>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</si>
  <si>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</si>
  <si>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</si>
  <si>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</si>
  <si>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</si>
  <si>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</si>
  <si>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</si>
  <si>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</si>
  <si>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</si>
  <si>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</si>
  <si>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</si>
  <si>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</si>
  <si>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</si>
  <si>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</si>
  <si>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</si>
  <si>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</si>
  <si>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</si>
  <si>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</si>
  <si>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</si>
  <si>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</si>
  <si>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</si>
  <si>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</si>
  <si>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</si>
  <si>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</si>
  <si>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</si>
  <si>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</si>
  <si>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</si>
  <si>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</si>
  <si>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</si>
  <si>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</si>
  <si>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</si>
  <si>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</si>
  <si>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</si>
  <si>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</si>
  <si>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</si>
  <si>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</si>
  <si>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</si>
  <si>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</si>
  <si>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</si>
  <si>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</si>
  <si>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</si>
  <si>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</si>
  <si>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A-BUS &amp; COM17</t>
  </si>
  <si>
    <t>A-BUS &amp; COM18</t>
  </si>
  <si>
    <t>A-BUS &amp; COM19</t>
  </si>
  <si>
    <t>A-BUS &amp; COM20</t>
  </si>
  <si>
    <t>A-BUS &amp; COM21</t>
  </si>
  <si>
    <t>A-BUS &amp; COM22</t>
  </si>
  <si>
    <t>A-BUS &amp; COM23</t>
  </si>
  <si>
    <t>A-BUS &amp; COM24</t>
  </si>
  <si>
    <t>A-BUS &amp; COM25</t>
  </si>
  <si>
    <t>A-BUS &amp; COM26</t>
  </si>
  <si>
    <t>A-BUS &amp; COM27</t>
  </si>
  <si>
    <t>A-BUS &amp; COM28</t>
  </si>
  <si>
    <t>A-BUS &amp; COM29</t>
  </si>
  <si>
    <t>A-BUS &amp; COM30</t>
  </si>
  <si>
    <t>A-BUS &amp; COM31</t>
  </si>
  <si>
    <t>A-BUS &amp; COM32</t>
  </si>
  <si>
    <t>A-BUS &amp; COM33</t>
  </si>
  <si>
    <t>A-BUS &amp; COM34</t>
  </si>
  <si>
    <t>A-BUS &amp; COM35</t>
  </si>
  <si>
    <t>A-BUS &amp; COM36</t>
  </si>
  <si>
    <t>A-BUS &amp; COM37</t>
  </si>
  <si>
    <t>A-BUS &amp; COM38</t>
  </si>
  <si>
    <t>A-BUS &amp; COM39</t>
  </si>
  <si>
    <t>A-BUS &amp; COM40</t>
  </si>
  <si>
    <t>A-BUS &amp; COM41</t>
  </si>
  <si>
    <t>A-BUS &amp; COM42</t>
  </si>
  <si>
    <t>A-BUS &amp; COM43</t>
  </si>
  <si>
    <t>A-BUS &amp; COM44</t>
  </si>
  <si>
    <t>A-BUS &amp; COM45</t>
  </si>
  <si>
    <t>A-BUS &amp; COM46</t>
  </si>
  <si>
    <t>A-BUS &amp; COM47</t>
  </si>
  <si>
    <t>A-BUS &amp; COM48</t>
  </si>
  <si>
    <t>A-BUS &amp; COM49</t>
  </si>
  <si>
    <t>A-BUS &amp; COM50</t>
  </si>
  <si>
    <t>A-BUS &amp; COM51</t>
  </si>
  <si>
    <t>A-BUS &amp; COM52</t>
  </si>
  <si>
    <t>A-BUS &amp; COM53</t>
  </si>
  <si>
    <t>A-BUS &amp; COM54</t>
  </si>
  <si>
    <t>A-BUS &amp; COM55</t>
  </si>
  <si>
    <t>A-BUS &amp; COM56</t>
  </si>
  <si>
    <t>A-BUS &amp; COM57</t>
  </si>
  <si>
    <t>A-BUS &amp; COM58</t>
  </si>
  <si>
    <t>A-BUS &amp; COM59</t>
  </si>
  <si>
    <t>A-BUS &amp; COM60</t>
  </si>
  <si>
    <t>A-BUS &amp; COM61</t>
  </si>
  <si>
    <t>A-BUS &amp; COM62</t>
  </si>
  <si>
    <t>A-BUS &amp; COM63</t>
  </si>
  <si>
    <t>A-BUS &amp; COM64</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</si>
  <si>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</si>
  <si>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</si>
  <si>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</si>
  <si>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</si>
  <si>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</si>
  <si>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</si>
  <si>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</si>
  <si>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</si>
  <si>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</si>
  <si>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</si>
  <si>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</si>
  <si>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</si>
  <si>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</si>
  <si>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</si>
  <si>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</si>
  <si>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</si>
  <si>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</si>
  <si>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</si>
  <si>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</si>
  <si>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</si>
  <si>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</si>
  <si>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</si>
  <si>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K151</t>
  </si>
  <si>
    <t>K152</t>
  </si>
  <si>
    <t>K153</t>
  </si>
  <si>
    <t>K154</t>
  </si>
  <si>
    <t>K155</t>
  </si>
  <si>
    <t>K156</t>
  </si>
  <si>
    <t>K157</t>
  </si>
  <si>
    <t>K158</t>
  </si>
  <si>
    <t>K159</t>
  </si>
  <si>
    <t>K160</t>
  </si>
  <si>
    <t>A-BUS &amp; COM65</t>
  </si>
  <si>
    <t>A-BUS &amp; COM66</t>
  </si>
  <si>
    <t>A-BUS &amp; COM67</t>
  </si>
  <si>
    <t>A-BUS &amp; COM68</t>
  </si>
  <si>
    <t>A-BUS &amp; COM69</t>
  </si>
  <si>
    <t>A-BUS &amp; COM70</t>
  </si>
  <si>
    <t>A-BUS &amp; COM71</t>
  </si>
  <si>
    <t>A-BUS &amp; COM72</t>
  </si>
  <si>
    <t>A-BUS &amp; COM73</t>
  </si>
  <si>
    <t>A-BUS &amp; COM74</t>
  </si>
  <si>
    <t>A-BUS &amp; COM75</t>
  </si>
  <si>
    <t>A-BUS &amp; COM76</t>
  </si>
  <si>
    <t>A-BUS &amp; COM77</t>
  </si>
  <si>
    <t>A-BUS &amp; COM78</t>
  </si>
  <si>
    <t>A-BUS &amp; COM79</t>
  </si>
  <si>
    <t>A-BUS &amp; COM80</t>
  </si>
  <si>
    <t>Block</t>
  </si>
  <si>
    <t>B-BUS &amp; COM17</t>
  </si>
  <si>
    <t>B-BUS &amp; COM18</t>
  </si>
  <si>
    <t>B-BUS &amp; COM19</t>
  </si>
  <si>
    <t>B-BUS &amp; COM20</t>
  </si>
  <si>
    <t>B-BUS &amp; COM21</t>
  </si>
  <si>
    <t>B-BUS &amp; COM22</t>
  </si>
  <si>
    <t>B-BUS &amp; COM23</t>
  </si>
  <si>
    <t>B-BUS &amp; COM24</t>
  </si>
  <si>
    <t>B-BUS &amp; COM25</t>
  </si>
  <si>
    <t>B-BUS &amp; COM26</t>
  </si>
  <si>
    <t>B-BUS &amp; COM27</t>
  </si>
  <si>
    <t>B-BUS &amp; COM28</t>
  </si>
  <si>
    <t>B-BUS &amp; COM29</t>
  </si>
  <si>
    <t>B-BUS &amp; COM30</t>
  </si>
  <si>
    <t>B-BUS &amp; COM31</t>
  </si>
  <si>
    <t>B-BUS &amp; COM32</t>
  </si>
  <si>
    <t>B-BUS &amp; COM33</t>
  </si>
  <si>
    <t>B-BUS &amp; COM34</t>
  </si>
  <si>
    <t>B-BUS &amp; COM35</t>
  </si>
  <si>
    <t>B-BUS &amp; COM36</t>
  </si>
  <si>
    <t>B-BUS &amp; COM37</t>
  </si>
  <si>
    <t>B-BUS &amp; COM38</t>
  </si>
  <si>
    <t>B-BUS &amp; COM39</t>
  </si>
  <si>
    <t>B-BUS &amp; COM40</t>
  </si>
  <si>
    <t>B-BUS &amp; COM41</t>
  </si>
  <si>
    <t>B-BUS &amp; COM42</t>
  </si>
  <si>
    <t>B-BUS &amp; COM43</t>
  </si>
  <si>
    <t>B-BUS &amp; COM44</t>
  </si>
  <si>
    <t>B-BUS &amp; COM45</t>
  </si>
  <si>
    <t>B-BUS &amp; COM46</t>
  </si>
  <si>
    <t>B-BUS &amp; COM47</t>
  </si>
  <si>
    <t>B-BUS &amp; COM48</t>
  </si>
  <si>
    <t>B-BUS &amp; COM49</t>
  </si>
  <si>
    <t>B-BUS &amp; COM50</t>
  </si>
  <si>
    <t>B-BUS &amp; COM51</t>
  </si>
  <si>
    <t>B-BUS &amp; COM52</t>
  </si>
  <si>
    <t>B-BUS &amp; COM53</t>
  </si>
  <si>
    <t>B-BUS &amp; COM54</t>
  </si>
  <si>
    <t>B-BUS &amp; COM55</t>
  </si>
  <si>
    <t>B-BUS &amp; COM56</t>
  </si>
  <si>
    <t>B-BUS &amp; COM57</t>
  </si>
  <si>
    <t>B-BUS &amp; COM58</t>
  </si>
  <si>
    <t>B-BUS &amp; COM59</t>
  </si>
  <si>
    <t>B-BUS &amp; COM60</t>
  </si>
  <si>
    <t>B-BUS &amp; COM61</t>
  </si>
  <si>
    <t>B-BUS &amp; COM62</t>
  </si>
  <si>
    <t>B-BUS &amp; COM63</t>
  </si>
  <si>
    <t>B-BUS &amp; COM64</t>
  </si>
  <si>
    <t>B-BUS &amp; COM65</t>
  </si>
  <si>
    <t>B-BUS &amp; COM66</t>
  </si>
  <si>
    <t>B-BUS &amp; COM67</t>
  </si>
  <si>
    <t>B-BUS &amp; COM68</t>
  </si>
  <si>
    <t>B-BUS &amp; COM69</t>
  </si>
  <si>
    <t>B-BUS &amp; COM70</t>
  </si>
  <si>
    <t>B-BUS &amp; COM71</t>
  </si>
  <si>
    <t>B-BUS &amp; COM72</t>
  </si>
  <si>
    <t>B-BUS &amp; COM73</t>
  </si>
  <si>
    <t>B-BUS &amp; COM74</t>
  </si>
  <si>
    <t>B-BUS &amp; COM75</t>
  </si>
  <si>
    <t>B-BUS &amp; COM76</t>
  </si>
  <si>
    <t>B-BUS &amp; COM77</t>
  </si>
  <si>
    <t>B-BUS &amp; COM78</t>
  </si>
  <si>
    <t>B-BUS &amp; COM79</t>
  </si>
  <si>
    <t>B-BUS &amp; COM80</t>
  </si>
  <si>
    <t>0x10</t>
  </si>
  <si>
    <t>MALTCON</t>
  </si>
  <si>
    <t>X</t>
  </si>
  <si>
    <t>4</t>
  </si>
  <si>
    <t>0x0B</t>
  </si>
  <si>
    <t>0x15</t>
  </si>
  <si>
    <t>Host bejeltkezés után megkérdezi</t>
  </si>
  <si>
    <t>Reset Module</t>
  </si>
  <si>
    <t xml:space="preserve">Host bejeltkezés után megkérdezi
</t>
  </si>
  <si>
    <t>Ask Sensor Status</t>
  </si>
  <si>
    <t>0x18</t>
  </si>
  <si>
    <t>Sensor Status</t>
  </si>
  <si>
    <t>Serial Number</t>
  </si>
  <si>
    <t>Host indulás után megkérdezi</t>
  </si>
  <si>
    <t>Ask All Init Info</t>
  </si>
  <si>
    <t>Init Info</t>
  </si>
  <si>
    <t>Megjegyzés</t>
  </si>
  <si>
    <t>Ask Serial Number</t>
  </si>
  <si>
    <t>6</t>
  </si>
  <si>
    <t>0x21</t>
  </si>
  <si>
    <t>Set ON One Output</t>
  </si>
  <si>
    <t xml:space="preserve">Set OFF One Output </t>
  </si>
  <si>
    <t>Set OFF Several Outputs</t>
  </si>
  <si>
    <t>Set ON Several Outputs</t>
  </si>
  <si>
    <t>Trigger</t>
  </si>
  <si>
    <t>All Output Status</t>
  </si>
  <si>
    <t xml:space="preserve">
Nem minden 6TL kártya támogatja</t>
  </si>
  <si>
    <t>"Ask Serial Number"</t>
  </si>
  <si>
    <t xml:space="preserve">
Nem minden 6TL kártya támogatja</t>
  </si>
  <si>
    <t>Ask All Inputs Status</t>
  </si>
  <si>
    <t>All Inputs Status</t>
  </si>
  <si>
    <t>Host indulás után megkérdezi
lassú művelet
0x1558FFFFF [AB, FF]: midnen kártya küld "Init Info"-t</t>
  </si>
  <si>
    <t>Ask Custom Serial Number</t>
  </si>
  <si>
    <t>Set Custom Serial Number</t>
  </si>
  <si>
    <t>Custom Serial Number</t>
  </si>
  <si>
    <t>Host Start</t>
  </si>
  <si>
    <t>Ask All Outputs Status</t>
  </si>
  <si>
    <t>Toogle Several Outputs</t>
  </si>
  <si>
    <t>Host Start Ack</t>
  </si>
  <si>
    <t>Host indulás után megkérdezi 1x</t>
  </si>
  <si>
    <t>"Host Start"</t>
  </si>
  <si>
    <t xml:space="preserve"> [01,00,00,00]:1
 [FF,00,00,00]:255
 [00,01,00,00]:256
 [FF,FF,FF,FF]:4294967295</t>
  </si>
  <si>
    <t>Main Counter</t>
  </si>
  <si>
    <t>Ask Main Counter</t>
  </si>
  <si>
    <t>Inc Main Counter</t>
  </si>
  <si>
    <t>Cycle Counter</t>
  </si>
  <si>
    <t>Ask Cycle Counter</t>
  </si>
  <si>
    <t>Cycle Presets</t>
  </si>
  <si>
    <t>Set Cycle Presets</t>
  </si>
  <si>
    <t>Ask Cycle Presets</t>
  </si>
  <si>
    <t>autsend:0x01 -&gt;  miden változás után küld "All Output Status"-t</t>
  </si>
  <si>
    <t>Nem kompatibilis a YAV rendszerével
Ez a relé, szelep digitális kimenet ciklusszámlálója</t>
  </si>
  <si>
    <t xml:space="preserve">Nem kompatibilis a YAV rendszerével
</t>
  </si>
  <si>
    <t>Read EEPROM</t>
  </si>
  <si>
    <t>One Word Of EEPROM</t>
  </si>
  <si>
    <t>Write EEPROM</t>
  </si>
  <si>
    <t>Option
Code</t>
  </si>
  <si>
    <t>Family 
Code</t>
  </si>
  <si>
    <t>6TL-Phi6: MAINTENANCE
Ennyi ciklus után kell karbantartani.</t>
  </si>
  <si>
    <t>Host bejeltkezés után megkérdezi
MALT Explorer periodikusan kérdezi</t>
  </si>
  <si>
    <t xml:space="preserve">
      </t>
  </si>
  <si>
    <t>6TL-Phi6: TOTAL CYCLES
Ez egy számított érték  "Main Counter"  + "Cycle Counter"</t>
  </si>
  <si>
    <t>Size</t>
  </si>
  <si>
    <t xml:space="preserve">Start </t>
  </si>
  <si>
    <t>End</t>
  </si>
  <si>
    <t>/*</t>
  </si>
  <si>
    <t>*/</t>
  </si>
  <si>
    <t xml:space="preserve">#define EEP_CUSTOM_SN_ADDR     </t>
  </si>
  <si>
    <t xml:space="preserve">#define EEP_SN_ADDR            </t>
  </si>
  <si>
    <t xml:space="preserve">#define EEP_BOOT_CNT_ADDR      </t>
  </si>
  <si>
    <t xml:space="preserve">#define EEP_TEST_ADDR          </t>
  </si>
  <si>
    <t xml:space="preserve">#define EEP_FRIST_ADDR         </t>
  </si>
  <si>
    <t xml:space="preserve">/*Name                  </t>
  </si>
  <si>
    <t>char*</t>
  </si>
  <si>
    <t>uint32_t</t>
  </si>
  <si>
    <t>type</t>
  </si>
  <si>
    <t xml:space="preserve">#define EEP_MAIN_CNT_ADDR     </t>
  </si>
  <si>
    <t xml:space="preserve">#define EEP_CYCLE_CNT_ADDR    </t>
  </si>
  <si>
    <t xml:space="preserve">#define EEP_CYCLE_PRESET_ADDR </t>
  </si>
  <si>
    <t xml:space="preserve">6TL-Phi6: CYCLES FROM MAINT
Karbantartások száma
</t>
  </si>
  <si>
    <t>Channel
0x01</t>
  </si>
  <si>
    <t>value
[0]</t>
  </si>
  <si>
    <t>value
[1]</t>
  </si>
  <si>
    <t>value
[2]</t>
  </si>
  <si>
    <t>value
[3]</t>
  </si>
  <si>
    <t>block</t>
  </si>
  <si>
    <t>8</t>
  </si>
  <si>
    <r>
      <rPr>
        <vertAlign val="superscript"/>
        <sz val="11"/>
        <color theme="1"/>
        <rFont val="Consolas"/>
        <family val="3"/>
      </rPr>
      <t xml:space="preserve">
</t>
    </r>
    <r>
      <rPr>
        <sz val="11"/>
        <color theme="1"/>
        <rFont val="Consolas"/>
        <family val="3"/>
      </rPr>
      <t>block</t>
    </r>
  </si>
  <si>
    <t>addr
[0]</t>
  </si>
  <si>
    <t>addr
[1]</t>
  </si>
  <si>
    <t>data
[0]</t>
  </si>
  <si>
    <t>data
[1]</t>
  </si>
  <si>
    <t>version 
[0]</t>
  </si>
  <si>
    <t>version 
[1]</t>
  </si>
  <si>
    <t xml:space="preserve">
Version: [2D, 01] = &gt; "V01.2D"
Family Code: 0x0B =&gt; MALTCON</t>
  </si>
  <si>
    <t>port
n.</t>
  </si>
  <si>
    <t>port 
n.</t>
  </si>
  <si>
    <t>port: [0..255]
n: 0 =&gt; K1
0 &lt;= n &lt; Max Output Count</t>
  </si>
  <si>
    <t>Reset Cycle Counter</t>
  </si>
  <si>
    <t>Output Cycle Counter</t>
  </si>
  <si>
    <t>Ask Output Cycle Counter</t>
  </si>
  <si>
    <t xml:space="preserve">Reset Output Cycle Counters </t>
  </si>
  <si>
    <t>"Ask Output Cycle Counter"</t>
  </si>
  <si>
    <t>Save Output Cycle Counters</t>
  </si>
  <si>
    <t>Ask UpTime</t>
  </si>
  <si>
    <t>UpTime</t>
  </si>
  <si>
    <t>status
[0]</t>
  </si>
  <si>
    <t>Reset Main Counter</t>
  </si>
  <si>
    <t>0x05</t>
  </si>
  <si>
    <t>Hard Reset Device</t>
  </si>
  <si>
    <t>channel: 0x01-&gt;Right, 0x02-&gt;Left, 0x80-&gt;Output</t>
  </si>
  <si>
    <t>"Ask Custom Serial Number",
"Set Custom Serial Number" hatására</t>
  </si>
  <si>
    <t>"Ask Sensor Status",
ha változik a Left, Right sensor állapota</t>
  </si>
  <si>
    <t>"Ask Cycle Presets",
"Set Cycle Presets" hatására</t>
  </si>
  <si>
    <t xml:space="preserve">"Ask Main Counter", "Inc Main Counter" és
"Reset Main Counter" hatására
</t>
  </si>
  <si>
    <t>"Ask Cycle Counter", "Reset Cycle Counter" és
Kétkezes indítás kimentének aktiválása</t>
  </si>
  <si>
    <t>"Ask All Inputs Status" és a bementen 
történő változás hatására</t>
  </si>
  <si>
    <t>Kártya indulás kérdés nékül küldi
"Ask All Init Info"
"Ask Init Info"</t>
  </si>
  <si>
    <t>MALT40IO</t>
  </si>
  <si>
    <t>Reset EEPROM Content</t>
  </si>
  <si>
    <t>"Ask Cycle Counter",
"Reset Main Counter",
"Set Cycle Presets"  és a kétkezes indítás kimentének aktiválása</t>
  </si>
  <si>
    <t>Cycle Counter Status</t>
  </si>
  <si>
    <t>status</t>
  </si>
  <si>
    <t>error: 0x01 -&gt; Cycle Counter &gt; Cycle Presets
error: 0x00 -&gt; Cycle Counter &lt; Cycle Presets</t>
  </si>
  <si>
    <t>MALT160T</t>
  </si>
  <si>
    <t>X
block: 0..4</t>
  </si>
  <si>
    <t>MALT16PIN</t>
  </si>
  <si>
    <t>MALT132
MALT23THV
MALT24VI</t>
  </si>
  <si>
    <t>X
block: 0..1</t>
  </si>
  <si>
    <t>Host TCP Command</t>
  </si>
  <si>
    <t>MaltService nem fut. Indísd el a szolgátatást.</t>
  </si>
  <si>
    <t>Malt Service nincs telepítve.</t>
  </si>
  <si>
    <t>Nem értelmezhető válasz</t>
  </si>
  <si>
    <t>Nem találom a "xy"- tag-et az "xy"-XML fájlban</t>
  </si>
  <si>
    <t>MaltService-host hibát jelezett. Kérés:"xy" Válasz:"xy"</t>
  </si>
  <si>
    <t>SAVE#OUTPUT#CYCLE#COUNTER</t>
  </si>
  <si>
    <t>0x14</t>
  </si>
  <si>
    <t>Set Live Signal</t>
  </si>
  <si>
    <t>Live Signal</t>
  </si>
  <si>
    <t>Periodikus
Set Live Signal-al vezérlehető</t>
  </si>
  <si>
    <t>enable
[0]</t>
  </si>
  <si>
    <t>Eszköz bejelenkezésekor</t>
  </si>
  <si>
    <t>A kövekező eszköz nem ad életejelet: FamilyCode:"xy" Address:"xy"</t>
  </si>
  <si>
    <t>Nem konvertálható UInt32-re.\r Kérés: "%s"\r Válasz:"%s"</t>
  </si>
  <si>
    <t>Nem volt "OK" nyugta. \rKérés: "%s"\r Válasz:"%s"</t>
  </si>
  <si>
    <t>Nem konvertálható UInt32-re.\rKérés: "%s"\rVálasz:"%s"</t>
  </si>
  <si>
    <t>Nem konvertálható bájttömbbé.\rKérés: "%s"\rVálasz:"%s"</t>
  </si>
  <si>
    <t>Globális reset, erre mindenki újraindul</t>
  </si>
  <si>
    <t>500kBaud</t>
  </si>
  <si>
    <t>1MBaud</t>
  </si>
  <si>
    <t>MALT</t>
  </si>
  <si>
    <t>6TL</t>
  </si>
  <si>
    <t>PLCK 1(Hz)
APB1 Clock</t>
  </si>
  <si>
    <t>Baud Rate Prescaler
(BRP+1)</t>
  </si>
  <si>
    <t>Time quantum
tq (s)</t>
  </si>
  <si>
    <t>Bit Segement1
(BS1+1)</t>
  </si>
  <si>
    <t>tBS1(s)</t>
  </si>
  <si>
    <t>Bit Segement2
(BS2+1)</t>
  </si>
  <si>
    <t>tBS2 (s)</t>
  </si>
  <si>
    <t>Sample 
Point 
(%)</t>
  </si>
  <si>
    <t>Resynchronization Jump Width
(SJW)</t>
  </si>
  <si>
    <t>NominalBitTime</t>
  </si>
  <si>
    <t>Baud Rate</t>
  </si>
  <si>
    <t>Ask BootUp Counter</t>
  </si>
  <si>
    <t>BootUp Counter</t>
  </si>
  <si>
    <t>CAN Messages</t>
  </si>
  <si>
    <t>Devices</t>
  </si>
  <si>
    <t>MALTMMI</t>
  </si>
  <si>
    <t>0x13</t>
  </si>
  <si>
    <t>0x06</t>
  </si>
  <si>
    <t xml:space="preserve">
</t>
  </si>
  <si>
    <t>"Ask All Outputs Status" és akimeneten történő változás hatására,
"Set OFF One Output",
"Set ON One Output",
"Set OFF Several Outputs",
"Set ON Several Outputs",
"MMI Set OFF Several Outputs",
"MMI Set ON Several Outputs"</t>
  </si>
  <si>
    <t>ID
yy:Family Code
xx: address</t>
  </si>
  <si>
    <t>0x20</t>
  </si>
  <si>
    <t>0x1551xxyy</t>
  </si>
  <si>
    <t>0x1552xxyy</t>
  </si>
  <si>
    <t>Test System Status</t>
  </si>
  <si>
    <t>Ask Test System Status</t>
  </si>
  <si>
    <t>Set Test System Status</t>
  </si>
  <si>
    <t xml:space="preserve">ASK ALL Inputs Status </t>
  </si>
  <si>
    <t>ALL Inputs Status</t>
  </si>
  <si>
    <t>ASK ALL Key Inputs Status</t>
  </si>
  <si>
    <t>All Key Inputs Status</t>
  </si>
  <si>
    <t>0x0A</t>
  </si>
  <si>
    <t>ASK ALL Alarm Status</t>
  </si>
  <si>
    <t>All Alarm Status</t>
  </si>
  <si>
    <t>ASK Curtain Flag</t>
  </si>
  <si>
    <t>0x0C</t>
  </si>
  <si>
    <t>0xFF</t>
  </si>
  <si>
    <t>RESET Curtain Flag</t>
  </si>
  <si>
    <t>ASK Temperature Value</t>
  </si>
  <si>
    <t>Temperature Values</t>
  </si>
  <si>
    <t>ID
xx:Family Code
yy:address</t>
  </si>
  <si>
    <t xml:space="preserve"> Temp1_L</t>
  </si>
  <si>
    <t xml:space="preserve"> Temp1_H</t>
  </si>
  <si>
    <t xml:space="preserve"> Temp2_L</t>
  </si>
  <si>
    <t xml:space="preserve"> Temp2_H</t>
  </si>
  <si>
    <t xml:space="preserve"> Temp3_H</t>
  </si>
  <si>
    <t xml:space="preserve"> Temp3_L</t>
  </si>
  <si>
    <t>ASK V-A-F Value</t>
  </si>
  <si>
    <t>V-A-F Value</t>
  </si>
  <si>
    <t>Volts_L</t>
  </si>
  <si>
    <t>Volts_H</t>
  </si>
  <si>
    <t>Amps_L</t>
  </si>
  <si>
    <t>Amps_H</t>
  </si>
  <si>
    <t>Freq_L</t>
  </si>
  <si>
    <t>Freq_H</t>
  </si>
  <si>
    <t>ASK Power Value</t>
  </si>
  <si>
    <t>Power Values</t>
  </si>
  <si>
    <t>Active_L</t>
  </si>
  <si>
    <t>Acitve_H</t>
  </si>
  <si>
    <t>Reactive_L</t>
  </si>
  <si>
    <t>Reactive_H</t>
  </si>
  <si>
    <t>SOFT_EM#</t>
  </si>
  <si>
    <t>ST2_EN</t>
  </si>
  <si>
    <t>K8-K3</t>
  </si>
  <si>
    <t>ST1_EN</t>
  </si>
  <si>
    <t>SPARE</t>
  </si>
  <si>
    <t>LED_S2</t>
  </si>
  <si>
    <t>LED_S1</t>
  </si>
  <si>
    <t>VO1_EN</t>
  </si>
  <si>
    <t>VO2_EN</t>
  </si>
  <si>
    <t>VO3_EN</t>
  </si>
  <si>
    <t>VO4_EN</t>
  </si>
  <si>
    <t>Outputs</t>
  </si>
  <si>
    <t>Mapping</t>
  </si>
  <si>
    <t>DO8</t>
  </si>
  <si>
    <t>Net Name</t>
  </si>
  <si>
    <t>DO9</t>
  </si>
  <si>
    <t>X209-2, Generic DO</t>
  </si>
  <si>
    <t>P205-10, MMI Internal Fans</t>
  </si>
  <si>
    <t>P205-9, MMI Arm LED</t>
  </si>
  <si>
    <t>P205-8, Generic Internal DO</t>
  </si>
  <si>
    <t>P205-7, Generic Internal DO</t>
  </si>
  <si>
    <t>P205-6, Generic Internal DO</t>
  </si>
  <si>
    <t>P205-5, Generic Internal DO</t>
  </si>
  <si>
    <t>P205-4, Generic Internal DO</t>
  </si>
  <si>
    <t>DO15</t>
  </si>
  <si>
    <t>DO7</t>
  </si>
  <si>
    <t>DO10</t>
  </si>
  <si>
    <t>DO11</t>
  </si>
  <si>
    <t>DO12</t>
  </si>
  <si>
    <t>DO13</t>
  </si>
  <si>
    <t>DO14</t>
  </si>
  <si>
    <t>X209-4, Generic DO</t>
  </si>
  <si>
    <t>Inputs</t>
  </si>
  <si>
    <t>ARMED</t>
  </si>
  <si>
    <t>MAINS</t>
  </si>
  <si>
    <t>DI2</t>
  </si>
  <si>
    <t>X210-2</t>
  </si>
  <si>
    <t>DI3</t>
  </si>
  <si>
    <t>X210-3</t>
  </si>
  <si>
    <t>LED of the Start Switch</t>
  </si>
  <si>
    <t>LED of the Stop Switch</t>
  </si>
  <si>
    <t>spare</t>
  </si>
  <si>
    <t>Switch On/Off Enable relays</t>
  </si>
  <si>
    <t>Switch On/Off Curtain relays</t>
  </si>
  <si>
    <t>Switch On/Off 230V</t>
  </si>
  <si>
    <t>Switch On/Off Safety Circuit</t>
  </si>
  <si>
    <t>24V power of the X201</t>
  </si>
  <si>
    <t>24V power of the X202</t>
  </si>
  <si>
    <t>24V power of the X203</t>
  </si>
  <si>
    <t>24V power of the X208, X209, X210</t>
  </si>
  <si>
    <t>DI4</t>
  </si>
  <si>
    <t>X208-4</t>
  </si>
  <si>
    <t>DI5</t>
  </si>
  <si>
    <t>X208-2</t>
  </si>
  <si>
    <t>DI6</t>
  </si>
  <si>
    <t>ST1-CHK</t>
  </si>
  <si>
    <t>DI7</t>
  </si>
  <si>
    <t>ST2-CHK</t>
  </si>
  <si>
    <t>PS1</t>
  </si>
  <si>
    <t>input of the Start btn</t>
  </si>
  <si>
    <t>PS2</t>
  </si>
  <si>
    <t>input of the Stop btn</t>
  </si>
  <si>
    <t>VO1_ST</t>
  </si>
  <si>
    <t>power status of the X201</t>
  </si>
  <si>
    <t>VO2_ST</t>
  </si>
  <si>
    <t>power status of the X202</t>
  </si>
  <si>
    <t>VO3_ST</t>
  </si>
  <si>
    <t>power status of the X203</t>
  </si>
  <si>
    <t>VO4_ST</t>
  </si>
  <si>
    <t>power status of the X208, X209, X210</t>
  </si>
  <si>
    <t>230V present or not</t>
  </si>
  <si>
    <t>Armed or not</t>
  </si>
  <si>
    <t>DIP1</t>
  </si>
  <si>
    <t>DIP2</t>
  </si>
  <si>
    <t>DIP3</t>
  </si>
  <si>
    <t>DIP4</t>
  </si>
  <si>
    <t>LiveSignal</t>
  </si>
  <si>
    <r>
      <rPr>
        <b/>
        <sz val="11"/>
        <color rgb="FF00B0F0"/>
        <rFont val="Calibri"/>
        <family val="2"/>
        <scheme val="minor"/>
      </rPr>
      <t>Bekapcsoláskor küldi</t>
    </r>
    <r>
      <rPr>
        <sz val="11"/>
        <color theme="1"/>
        <rFont val="Calibri"/>
        <family val="2"/>
        <charset val="238"/>
        <scheme val="minor"/>
      </rPr>
      <t xml:space="preserve">
"ASK ALL Inputs Status" hatására küldi</t>
    </r>
  </si>
  <si>
    <r>
      <rPr>
        <b/>
        <sz val="11"/>
        <color rgb="FF00B0F0"/>
        <rFont val="Calibri"/>
        <family val="2"/>
        <scheme val="minor"/>
      </rPr>
      <t>Bekapcsoláskor küldi</t>
    </r>
    <r>
      <rPr>
        <sz val="11"/>
        <color theme="1"/>
        <rFont val="Calibri"/>
        <family val="2"/>
        <charset val="238"/>
        <scheme val="minor"/>
      </rPr>
      <t xml:space="preserve">
"Ask All Outputs Status" és akimeneten történő változás hatására,
"Set OFF Several Outputs",
"Set ON Several Outputs",
"MMI Set OFF Several Outputs",
"MMI Set ON Several Outputs"</t>
    </r>
  </si>
  <si>
    <t>0x16</t>
  </si>
  <si>
    <t>Nem kompatibilis a YAV rendszerével
A kimenetek sátutászát frissíti
220914: MALTCVI24-nél tudomásul vettem…</t>
  </si>
  <si>
    <t>Card Soft Reset
220914 - YAV90132</t>
  </si>
  <si>
    <t>DFU frissítésnél külön lehet paraméterezni… a sebességet…. De mért??? Jobb szupport kell hozzzá</t>
  </si>
  <si>
    <t>DFU panel feleslegesen bonyolult</t>
  </si>
  <si>
    <t>DFU-nak mások voltak a sebbesség beállításai mint a MALT-nak… ezt javítottam 220914_2320-án</t>
  </si>
  <si>
    <t>COM Pin</t>
  </si>
  <si>
    <t>Bus Pin</t>
  </si>
  <si>
    <t>Bit</t>
  </si>
  <si>
    <t>94, 95, 96</t>
  </si>
  <si>
    <t>30, 31, 32</t>
  </si>
  <si>
    <r>
      <t xml:space="preserve">MALT160TV00 up to V00.9A
MALT23THVV00 up to V00.9A
MLAT132V00 up to V00.9A
</t>
    </r>
    <r>
      <rPr>
        <b/>
        <sz val="7"/>
        <color theme="1"/>
        <rFont val="Calibri"/>
        <family val="2"/>
        <scheme val="minor"/>
      </rPr>
      <t>OBSOLOTE!</t>
    </r>
  </si>
  <si>
    <t>last update: 230502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</si>
</sst>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onsolas"/>
      <family val="3"/>
    </font>
    <font>
      <b/>
      <sz val="11"/>
      <color theme="1"/>
      <name val="Calibri"/>
      <family val="2"/>
      <scheme val="minor"/>
    </font>
    <font>
      <i/>
      <sz val="11"/>
      <color theme="1"/>
      <name val="Calibri"/>
      <family val="2"/>
      <scheme val="minor"/>
    </font>
    <font>
      <b/>
      <sz val="11"/>
      <color theme="1"/>
      <name val="Consolas"/>
      <family val="3"/>
    </font>
    <font>
      <vertAlign val="superscript"/>
      <sz val="11"/>
      <color theme="1"/>
      <name val="Consolas"/>
      <family val="3"/>
    </font>
    <font>
      <b/>
      <sz val="11"/>
      <color theme="1"/>
      <name val="Calibri"/>
      <family val="2"/>
      <charset val="238"/>
      <scheme val="minor"/>
    </font>
    <font>
      <sz val="9"/>
      <color indexed="81"/>
      <name val="Tahoma"/>
      <family val="2"/>
    </font>
    <font>
      <b/>
      <sz val="9"/>
      <color indexed="81"/>
      <name val="Tahoma"/>
      <family val="2"/>
    </font>
    <font>
      <sz val="11"/>
      <name val="Consolas"/>
      <family val="3"/>
    </font>
    <font>
      <sz val="11"/>
      <name val="Calibri"/>
      <family val="2"/>
      <charset val="238"/>
      <scheme val="minor"/>
    </font>
    <font>
      <b/>
      <sz val="11"/>
      <color rgb="FF00B0F0"/>
      <name val="Calibri"/>
      <family val="2"/>
      <scheme val="minor"/>
    </font>
    <font>
      <sz val="7"/>
      <color theme="1"/>
      <name val="Calibri"/>
      <family val="2"/>
      <scheme val="minor"/>
    </font>
    <font>
      <b/>
      <sz val="7"/>
      <color theme="1"/>
      <name val="Calibri"/>
      <family val="2"/>
      <scheme val="minor"/>
    </font>
    <font>
      <sz val="8"/>
      <color theme="1"/>
      <name val="Calibri"/>
      <family val="2"/>
      <charset val="238"/>
      <scheme val="minor"/>
    </font>
  </fonts>
  <fills count="11">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85AC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29">
    <xf numFmtId="0" fontId="0" fillId="0" borderId="0" xfId="0"/>
    <xf numFmtId="0" fontId="6" fillId="0" borderId="0" xfId="0" applyFont="1"/>
    <xf numFmtId="0" fontId="7" fillId="0" borderId="0" xfId="0" applyFont="1"/>
    <xf numFmtId="0" fontId="4" fillId="0" borderId="0" xfId="0" applyFont="1"/>
    <xf numFmtId="0" fontId="6" fillId="0" borderId="1" xfId="0" applyFont="1" applyBorder="1"/>
    <xf numFmtId="0" fontId="5" fillId="0" borderId="0" xfId="0" applyFont="1" applyBorder="1" applyAlignment="1">
      <alignment vertical="center" wrapText="1"/>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49" fontId="8" fillId="0" borderId="0" xfId="0" applyNumberFormat="1" applyFont="1" applyBorder="1" applyAlignment="1">
      <alignment horizontal="center" vertical="center" wrapText="1"/>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5" fillId="0" borderId="0" xfId="0" applyFont="1" applyAlignment="1">
      <alignment horizontal="left" vertical="center"/>
    </xf>
    <xf numFmtId="0" fontId="0" fillId="5" borderId="2" xfId="0" applyFill="1" applyBorder="1" applyAlignment="1">
      <alignment horizontal="center"/>
    </xf>
    <xf numFmtId="0" fontId="0" fillId="6" borderId="2" xfId="0" applyFill="1" applyBorder="1" applyAlignment="1">
      <alignment horizontal="center"/>
    </xf>
    <xf numFmtId="0" fontId="6" fillId="0" borderId="13" xfId="0" applyFont="1" applyBorder="1" applyAlignment="1">
      <alignment horizontal="right"/>
    </xf>
    <xf numFmtId="0" fontId="6" fillId="0" borderId="15" xfId="0" applyFont="1" applyBorder="1" applyAlignment="1">
      <alignment horizontal="right"/>
    </xf>
    <xf numFmtId="0" fontId="0" fillId="6" borderId="16" xfId="0" applyFill="1" applyBorder="1" applyAlignment="1">
      <alignment horizontal="center"/>
    </xf>
    <xf numFmtId="0" fontId="6" fillId="0" borderId="10" xfId="0" applyFont="1" applyBorder="1" applyAlignment="1">
      <alignment horizontal="center" textRotation="90"/>
    </xf>
    <xf numFmtId="0" fontId="6" fillId="0" borderId="11" xfId="0" applyFont="1" applyBorder="1" applyAlignment="1">
      <alignment horizontal="center" textRotation="90"/>
    </xf>
    <xf numFmtId="0" fontId="6" fillId="0" borderId="11" xfId="0" applyFont="1" applyBorder="1" applyAlignment="1">
      <alignment horizontal="center" textRotation="90" wrapText="1"/>
    </xf>
    <xf numFmtId="0" fontId="6" fillId="0" borderId="12" xfId="0" applyFont="1" applyBorder="1" applyAlignment="1">
      <alignment horizontal="center" textRotation="90" wrapText="1"/>
    </xf>
    <xf numFmtId="0" fontId="0" fillId="0" borderId="2"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5" fillId="0" borderId="0" xfId="0" applyFont="1" applyBorder="1" applyAlignment="1">
      <alignment horizontal="left" vertical="center" wrapText="1"/>
    </xf>
    <xf numFmtId="0" fontId="8"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5" fillId="0" borderId="0" xfId="0"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top" wrapText="1"/>
    </xf>
    <xf numFmtId="0" fontId="5"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xf>
    <xf numFmtId="0" fontId="5" fillId="0" borderId="0" xfId="0" applyFont="1" applyBorder="1" applyAlignment="1">
      <alignment horizontal="center" vertical="center" wrapText="1"/>
    </xf>
    <xf numFmtId="0" fontId="0" fillId="0" borderId="0" xfId="0" applyAlignment="1">
      <alignment horizontal="left" vertical="top" wrapText="1"/>
    </xf>
    <xf numFmtId="0" fontId="5" fillId="0" borderId="0" xfId="0" applyFont="1" applyAlignment="1">
      <alignment vertical="center"/>
    </xf>
    <xf numFmtId="49" fontId="5"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left"/>
    </xf>
    <xf numFmtId="0" fontId="0" fillId="0" borderId="0" xfId="0" applyAlignment="1"/>
    <xf numFmtId="0" fontId="5" fillId="0" borderId="0" xfId="0" applyFont="1" applyAlignment="1">
      <alignment horizontal="center" vertical="center"/>
    </xf>
    <xf numFmtId="0" fontId="5" fillId="0" borderId="0" xfId="0" applyFont="1" applyFill="1" applyBorder="1" applyAlignment="1">
      <alignment vertical="center" wrapText="1"/>
    </xf>
    <xf numFmtId="0" fontId="0" fillId="0" borderId="0" xfId="0" applyAlignment="1">
      <alignment horizontal="left" wrapText="1"/>
    </xf>
    <xf numFmtId="0" fontId="5" fillId="0" borderId="0" xfId="0" applyFont="1" applyAlignment="1">
      <alignment horizontal="center" vertical="center" wrapText="1"/>
    </xf>
    <xf numFmtId="49" fontId="5"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xf numFmtId="0" fontId="10" fillId="0" borderId="0" xfId="0" applyFont="1" applyBorder="1" applyAlignment="1"/>
    <xf numFmtId="0" fontId="0" fillId="0" borderId="0" xfId="0" applyFont="1" applyBorder="1" applyAlignment="1">
      <alignment vertical="center" wrapText="1"/>
    </xf>
    <xf numFmtId="0" fontId="0" fillId="0" borderId="0" xfId="0" applyFont="1" applyBorder="1" applyAlignment="1"/>
    <xf numFmtId="0" fontId="0" fillId="2" borderId="2" xfId="0" applyFont="1" applyFill="1" applyBorder="1" applyAlignment="1">
      <alignment horizontal="center"/>
    </xf>
    <xf numFmtId="0" fontId="10" fillId="0" borderId="0" xfId="0" applyFont="1" applyAlignment="1">
      <alignment horizontal="center"/>
    </xf>
    <xf numFmtId="0" fontId="0" fillId="0" borderId="2" xfId="0" applyFont="1" applyFill="1" applyBorder="1" applyAlignment="1">
      <alignment horizontal="center"/>
    </xf>
    <xf numFmtId="0" fontId="0" fillId="0" borderId="0" xfId="0" applyFont="1" applyBorder="1" applyAlignment="1">
      <alignment horizontal="center"/>
    </xf>
    <xf numFmtId="0" fontId="0" fillId="7" borderId="8" xfId="0" applyFont="1" applyFill="1" applyBorder="1"/>
    <xf numFmtId="0" fontId="0" fillId="3" borderId="8" xfId="0" applyFont="1" applyFill="1" applyBorder="1"/>
    <xf numFmtId="0" fontId="0" fillId="3" borderId="2" xfId="0" applyFont="1" applyFill="1" applyBorder="1" applyAlignment="1">
      <alignment horizontal="center"/>
    </xf>
    <xf numFmtId="0" fontId="0" fillId="4" borderId="2" xfId="0" applyFont="1" applyFill="1" applyBorder="1" applyAlignment="1"/>
    <xf numFmtId="0" fontId="10" fillId="0" borderId="2" xfId="0" applyFont="1" applyBorder="1" applyAlignment="1">
      <alignment horizontal="center" wrapText="1"/>
    </xf>
    <xf numFmtId="0" fontId="10" fillId="0" borderId="2" xfId="0" applyFont="1" applyBorder="1" applyAlignment="1">
      <alignment horizontal="center"/>
    </xf>
    <xf numFmtId="0" fontId="0" fillId="8" borderId="2" xfId="0" applyFont="1" applyFill="1" applyBorder="1"/>
    <xf numFmtId="11" fontId="0" fillId="2" borderId="2" xfId="0" applyNumberFormat="1" applyFont="1" applyFill="1" applyBorder="1"/>
    <xf numFmtId="0" fontId="0" fillId="2" borderId="2" xfId="0" applyFont="1" applyFill="1" applyBorder="1"/>
    <xf numFmtId="2" fontId="0" fillId="8" borderId="2" xfId="0" applyNumberFormat="1" applyFont="1" applyFill="1" applyBorder="1"/>
    <xf numFmtId="2" fontId="0" fillId="2" borderId="2" xfId="0" applyNumberFormat="1" applyFont="1" applyFill="1" applyBorder="1"/>
    <xf numFmtId="0" fontId="0" fillId="0" borderId="0" xfId="0" applyAlignment="1">
      <alignment horizontal="center" vertical="center"/>
    </xf>
    <xf numFmtId="0" fontId="13" fillId="9" borderId="0" xfId="0" applyFont="1" applyFill="1" applyBorder="1" applyAlignment="1">
      <alignment horizontal="left" vertical="center" wrapText="1"/>
    </xf>
    <xf numFmtId="0" fontId="13" fillId="9" borderId="0" xfId="0" applyFont="1" applyFill="1" applyBorder="1" applyAlignment="1">
      <alignment horizontal="center" vertical="center" wrapText="1"/>
    </xf>
    <xf numFmtId="49" fontId="13" fillId="9" borderId="0" xfId="0" applyNumberFormat="1" applyFont="1" applyFill="1" applyBorder="1" applyAlignment="1">
      <alignment horizontal="center" vertical="center" wrapText="1"/>
    </xf>
    <xf numFmtId="0" fontId="14" fillId="9" borderId="0" xfId="0" applyFont="1" applyFill="1" applyAlignment="1">
      <alignment horizontal="center" vertical="center"/>
    </xf>
    <xf numFmtId="0" fontId="5" fillId="9" borderId="0" xfId="0" applyFont="1" applyFill="1" applyBorder="1" applyAlignment="1">
      <alignment horizontal="center" vertical="center" wrapText="1"/>
    </xf>
    <xf numFmtId="49" fontId="5" fillId="9" borderId="0" xfId="0" applyNumberFormat="1" applyFont="1" applyFill="1" applyBorder="1" applyAlignment="1">
      <alignment horizontal="center" vertical="center" wrapText="1"/>
    </xf>
    <xf numFmtId="0" fontId="0" fillId="9" borderId="0" xfId="0" applyFont="1" applyFill="1" applyAlignment="1">
      <alignment horizontal="center" vertical="center"/>
    </xf>
    <xf numFmtId="0" fontId="5" fillId="9" borderId="0" xfId="0" applyFont="1" applyFill="1" applyBorder="1" applyAlignment="1">
      <alignment horizontal="left" vertical="center" wrapText="1"/>
    </xf>
    <xf numFmtId="49" fontId="5" fillId="0" borderId="0" xfId="0" applyNumberFormat="1" applyFont="1" applyFill="1" applyBorder="1" applyAlignment="1">
      <alignment horizontal="center" vertical="center" wrapText="1"/>
    </xf>
    <xf numFmtId="0" fontId="5" fillId="9" borderId="0" xfId="0" applyFont="1" applyFill="1" applyAlignment="1">
      <alignment horizontal="left" vertical="center"/>
    </xf>
    <xf numFmtId="49" fontId="5" fillId="9" borderId="0" xfId="0" applyNumberFormat="1" applyFont="1" applyFill="1" applyAlignment="1">
      <alignment horizontal="center" vertical="center"/>
    </xf>
    <xf numFmtId="0" fontId="0" fillId="9" borderId="0" xfId="0" applyFill="1"/>
    <xf numFmtId="0" fontId="5" fillId="8" borderId="0" xfId="0" applyFont="1" applyFill="1" applyBorder="1" applyAlignment="1">
      <alignment horizontal="center" vertical="center" wrapText="1"/>
    </xf>
    <xf numFmtId="0" fontId="3" fillId="0" borderId="0" xfId="0" applyFont="1" applyAlignment="1">
      <alignment wrapText="1"/>
    </xf>
    <xf numFmtId="0" fontId="3" fillId="0" borderId="0" xfId="0" applyFont="1" applyAlignment="1">
      <alignment vertical="top" wrapText="1"/>
    </xf>
    <xf numFmtId="0" fontId="5" fillId="10" borderId="0" xfId="0" applyFont="1" applyFill="1" applyBorder="1" applyAlignment="1">
      <alignment horizontal="center" vertical="center" wrapText="1"/>
    </xf>
    <xf numFmtId="49" fontId="5" fillId="10" borderId="0" xfId="0" applyNumberFormat="1" applyFont="1" applyFill="1" applyBorder="1" applyAlignment="1">
      <alignment horizontal="center" vertical="center" wrapText="1"/>
    </xf>
    <xf numFmtId="0" fontId="0" fillId="8" borderId="0" xfId="0" applyFill="1" applyAlignment="1">
      <alignment vertical="top" wrapText="1"/>
    </xf>
    <xf numFmtId="0" fontId="6" fillId="0" borderId="9" xfId="0" applyFont="1" applyBorder="1" applyAlignment="1">
      <alignment horizontal="right"/>
    </xf>
    <xf numFmtId="0" fontId="6" fillId="0" borderId="19" xfId="0" applyFont="1" applyBorder="1" applyAlignment="1">
      <alignment horizontal="right"/>
    </xf>
    <xf numFmtId="0" fontId="6" fillId="0" borderId="18" xfId="0" applyFont="1" applyBorder="1" applyAlignment="1">
      <alignment horizontal="center" textRotation="90" wrapText="1"/>
    </xf>
    <xf numFmtId="0" fontId="2" fillId="0" borderId="9" xfId="0" applyFont="1" applyBorder="1" applyAlignment="1">
      <alignment horizontal="right"/>
    </xf>
    <xf numFmtId="0" fontId="2" fillId="0" borderId="16" xfId="0" applyFont="1" applyBorder="1" applyAlignment="1">
      <alignment horizontal="right"/>
    </xf>
    <xf numFmtId="0" fontId="6" fillId="0" borderId="18" xfId="0" applyFont="1" applyBorder="1" applyAlignment="1">
      <alignment horizontal="center" textRotation="90"/>
    </xf>
    <xf numFmtId="0" fontId="0" fillId="7" borderId="0" xfId="0" applyFont="1" applyFill="1"/>
    <xf numFmtId="0" fontId="16" fillId="7" borderId="0" xfId="0" applyFont="1" applyFill="1" applyBorder="1" applyAlignment="1">
      <alignment horizontal="left" wrapText="1"/>
    </xf>
    <xf numFmtId="0" fontId="0" fillId="2" borderId="2" xfId="0" applyFont="1" applyFill="1" applyBorder="1" applyAlignment="1">
      <alignment horizontal="center"/>
    </xf>
    <xf numFmtId="0" fontId="0" fillId="0" borderId="0" xfId="0" applyAlignment="1">
      <alignment horizontal="center" vertical="center"/>
    </xf>
    <xf numFmtId="0" fontId="8" fillId="0" borderId="0" xfId="0" applyFont="1" applyBorder="1" applyAlignment="1">
      <alignment horizontal="center" vertical="center" wrapText="1"/>
    </xf>
    <xf numFmtId="0" fontId="16" fillId="7" borderId="0" xfId="0" applyFont="1" applyFill="1" applyBorder="1" applyAlignment="1">
      <alignment horizontal="left" wrapText="1"/>
    </xf>
    <xf numFmtId="0" fontId="18" fillId="0" borderId="0" xfId="0" applyFont="1" applyAlignment="1">
      <alignment horizontal="right"/>
    </xf>
    <xf numFmtId="0" fontId="0" fillId="2" borderId="2" xfId="0" applyFont="1" applyFill="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10" fillId="0" borderId="8" xfId="0" applyFont="1" applyFill="1" applyBorder="1" applyAlignment="1">
      <alignment horizontal="center"/>
    </xf>
    <xf numFmtId="0" fontId="10" fillId="0" borderId="7" xfId="0" applyFont="1" applyFill="1" applyBorder="1" applyAlignment="1">
      <alignment horizontal="center"/>
    </xf>
    <xf numFmtId="0" fontId="10" fillId="0" borderId="9" xfId="0" applyFont="1" applyFill="1" applyBorder="1" applyAlignment="1">
      <alignment horizontal="center"/>
    </xf>
    <xf numFmtId="0" fontId="0" fillId="4" borderId="2" xfId="0" applyFont="1" applyFill="1" applyBorder="1" applyAlignment="1">
      <alignment horizontal="center"/>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0" fontId="2" fillId="0" borderId="20" xfId="0" applyFont="1" applyBorder="1" applyAlignment="1">
      <alignment horizontal="center" vertical="center" textRotation="90"/>
    </xf>
    <xf numFmtId="0" fontId="2" fillId="0" borderId="21" xfId="0" applyFont="1" applyBorder="1" applyAlignment="1">
      <alignment horizontal="center" vertical="center" textRotation="90"/>
    </xf>
    <xf numFmtId="0" fontId="2" fillId="0" borderId="23" xfId="0" applyFont="1" applyBorder="1" applyAlignment="1">
      <alignment horizontal="center" vertical="center" textRotation="90"/>
    </xf>
    <xf numFmtId="0" fontId="2" fillId="0" borderId="22" xfId="0" applyFont="1" applyBorder="1" applyAlignment="1">
      <alignment horizontal="center" vertical="center" textRotation="90"/>
    </xf>
    <xf numFmtId="0" fontId="0" fillId="0" borderId="0" xfId="0" applyAlignment="1">
      <alignment horizontal="center"/>
    </xf>
    <xf numFmtId="0" fontId="10" fillId="7" borderId="2" xfId="0" applyFont="1" applyFill="1" applyBorder="1" applyAlignment="1">
      <alignment horizontal="center"/>
    </xf>
  </cellXfs>
  <cellStyles count="1">
    <cellStyle name="Normál" xfId="0" builtinId="0"/>
  </cellStyles>
  <dxfs count="0"/>
  <tableStyles count="0" defaultTableStyle="TableStyleMedium2" defaultPivotStyle="PivotStyleLight16"/>
  <colors>
    <mruColors>
      <color rgb="FFF85A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5</xdr:col>
      <xdr:colOff>321466</xdr:colOff>
      <xdr:row>1</xdr:row>
      <xdr:rowOff>71437</xdr:rowOff>
    </xdr:from>
    <xdr:to>
      <xdr:col>12</xdr:col>
      <xdr:colOff>220263</xdr:colOff>
      <xdr:row>1</xdr:row>
      <xdr:rowOff>1049237</xdr:rowOff>
    </xdr:to>
    <xdr:pic>
      <xdr:nvPicPr>
        <xdr:cNvPr id="2" name="Kép 1"/>
        <xdr:cNvPicPr>
          <a:picLocks noChangeAspect="1"/>
        </xdr:cNvPicPr>
      </xdr:nvPicPr>
      <xdr:blipFill rotWithShape="1">
        <a:blip xmlns:r="http://schemas.openxmlformats.org/officeDocument/2006/relationships" r:embed="rId1"/>
        <a:srcRect l="8243" t="14805" r="11390" b="14188"/>
        <a:stretch/>
      </xdr:blipFill>
      <xdr:spPr>
        <a:xfrm>
          <a:off x="2143122" y="261937"/>
          <a:ext cx="2565797" cy="97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1</xdr:row>
      <xdr:rowOff>295275</xdr:rowOff>
    </xdr:from>
    <xdr:to>
      <xdr:col>12</xdr:col>
      <xdr:colOff>9525</xdr:colOff>
      <xdr:row>1</xdr:row>
      <xdr:rowOff>2098792</xdr:rowOff>
    </xdr:to>
    <xdr:pic>
      <xdr:nvPicPr>
        <xdr:cNvPr id="6" name="Kép 5"/>
        <xdr:cNvPicPr>
          <a:picLocks noChangeAspect="1"/>
        </xdr:cNvPicPr>
      </xdr:nvPicPr>
      <xdr:blipFill>
        <a:blip xmlns:r="http://schemas.openxmlformats.org/officeDocument/2006/relationships" r:embed="rId1"/>
        <a:stretch>
          <a:fillRect/>
        </a:stretch>
      </xdr:blipFill>
      <xdr:spPr>
        <a:xfrm>
          <a:off x="1285875" y="485775"/>
          <a:ext cx="3657600" cy="1803517"/>
        </a:xfrm>
        <a:prstGeom prst="rect">
          <a:avLst/>
        </a:prstGeom>
      </xdr:spPr>
    </xdr:pic>
    <xdr:clientData/>
  </xdr:twoCellAnchor>
  <xdr:twoCellAnchor editAs="oneCell">
    <xdr:from>
      <xdr:col>14</xdr:col>
      <xdr:colOff>219075</xdr:colOff>
      <xdr:row>1</xdr:row>
      <xdr:rowOff>19050</xdr:rowOff>
    </xdr:from>
    <xdr:to>
      <xdr:col>28</xdr:col>
      <xdr:colOff>390525</xdr:colOff>
      <xdr:row>1</xdr:row>
      <xdr:rowOff>2542761</xdr:rowOff>
    </xdr:to>
    <xdr:pic>
      <xdr:nvPicPr>
        <xdr:cNvPr id="7" name="Kép 6"/>
        <xdr:cNvPicPr>
          <a:picLocks noChangeAspect="1"/>
        </xdr:cNvPicPr>
      </xdr:nvPicPr>
      <xdr:blipFill>
        <a:blip xmlns:r="http://schemas.openxmlformats.org/officeDocument/2006/relationships" r:embed="rId2"/>
        <a:stretch>
          <a:fillRect/>
        </a:stretch>
      </xdr:blipFill>
      <xdr:spPr>
        <a:xfrm>
          <a:off x="5915025" y="209550"/>
          <a:ext cx="5895975" cy="25237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49</xdr:row>
      <xdr:rowOff>76200</xdr:rowOff>
    </xdr:from>
    <xdr:to>
      <xdr:col>2</xdr:col>
      <xdr:colOff>24368</xdr:colOff>
      <xdr:row>57</xdr:row>
      <xdr:rowOff>114105</xdr:rowOff>
    </xdr:to>
    <xdr:pic>
      <xdr:nvPicPr>
        <xdr:cNvPr id="3" name="Kép 2"/>
        <xdr:cNvPicPr>
          <a:picLocks noChangeAspect="1"/>
        </xdr:cNvPicPr>
      </xdr:nvPicPr>
      <xdr:blipFill>
        <a:blip xmlns:r="http://schemas.openxmlformats.org/officeDocument/2006/relationships" r:embed="rId1"/>
        <a:stretch>
          <a:fillRect/>
        </a:stretch>
      </xdr:blipFill>
      <xdr:spPr>
        <a:xfrm>
          <a:off x="47625" y="2933700"/>
          <a:ext cx="6761905" cy="1561905"/>
        </a:xfrm>
        <a:prstGeom prst="rect">
          <a:avLst/>
        </a:prstGeom>
      </xdr:spPr>
    </xdr:pic>
    <xdr:clientData/>
  </xdr:twoCellAnchor>
  <xdr:twoCellAnchor editAs="oneCell">
    <xdr:from>
      <xdr:col>0</xdr:col>
      <xdr:colOff>22412</xdr:colOff>
      <xdr:row>60</xdr:row>
      <xdr:rowOff>44823</xdr:rowOff>
    </xdr:from>
    <xdr:to>
      <xdr:col>0</xdr:col>
      <xdr:colOff>5422412</xdr:colOff>
      <xdr:row>69</xdr:row>
      <xdr:rowOff>130323</xdr:rowOff>
    </xdr:to>
    <xdr:pic>
      <xdr:nvPicPr>
        <xdr:cNvPr id="5" name="Kép 4"/>
        <xdr:cNvPicPr>
          <a:picLocks noChangeAspect="1"/>
        </xdr:cNvPicPr>
      </xdr:nvPicPr>
      <xdr:blipFill>
        <a:blip xmlns:r="http://schemas.openxmlformats.org/officeDocument/2006/relationships" r:embed="rId2"/>
        <a:stretch>
          <a:fillRect/>
        </a:stretch>
      </xdr:blipFill>
      <xdr:spPr>
        <a:xfrm>
          <a:off x="22412" y="4997823"/>
          <a:ext cx="5400000" cy="1800000"/>
        </a:xfrm>
        <a:prstGeom prst="rect">
          <a:avLst/>
        </a:prstGeom>
      </xdr:spPr>
    </xdr:pic>
    <xdr:clientData/>
  </xdr:twoCellAnchor>
  <xdr:twoCellAnchor editAs="oneCell">
    <xdr:from>
      <xdr:col>0</xdr:col>
      <xdr:colOff>56029</xdr:colOff>
      <xdr:row>70</xdr:row>
      <xdr:rowOff>33617</xdr:rowOff>
    </xdr:from>
    <xdr:to>
      <xdr:col>0</xdr:col>
      <xdr:colOff>6027458</xdr:colOff>
      <xdr:row>76</xdr:row>
      <xdr:rowOff>4903</xdr:rowOff>
    </xdr:to>
    <xdr:pic>
      <xdr:nvPicPr>
        <xdr:cNvPr id="8" name="Kép 7"/>
        <xdr:cNvPicPr>
          <a:picLocks noChangeAspect="1"/>
        </xdr:cNvPicPr>
      </xdr:nvPicPr>
      <xdr:blipFill>
        <a:blip xmlns:r="http://schemas.openxmlformats.org/officeDocument/2006/relationships" r:embed="rId3"/>
        <a:stretch>
          <a:fillRect/>
        </a:stretch>
      </xdr:blipFill>
      <xdr:spPr>
        <a:xfrm>
          <a:off x="56029" y="6891617"/>
          <a:ext cx="5971429" cy="1114286"/>
        </a:xfrm>
        <a:prstGeom prst="rect">
          <a:avLst/>
        </a:prstGeom>
      </xdr:spPr>
    </xdr:pic>
    <xdr:clientData/>
  </xdr:twoCellAnchor>
  <xdr:twoCellAnchor editAs="oneCell">
    <xdr:from>
      <xdr:col>0</xdr:col>
      <xdr:colOff>56029</xdr:colOff>
      <xdr:row>79</xdr:row>
      <xdr:rowOff>67235</xdr:rowOff>
    </xdr:from>
    <xdr:to>
      <xdr:col>0</xdr:col>
      <xdr:colOff>5160791</xdr:colOff>
      <xdr:row>85</xdr:row>
      <xdr:rowOff>28997</xdr:rowOff>
    </xdr:to>
    <xdr:pic>
      <xdr:nvPicPr>
        <xdr:cNvPr id="9" name="Kép 8"/>
        <xdr:cNvPicPr>
          <a:picLocks noChangeAspect="1"/>
        </xdr:cNvPicPr>
      </xdr:nvPicPr>
      <xdr:blipFill>
        <a:blip xmlns:r="http://schemas.openxmlformats.org/officeDocument/2006/relationships" r:embed="rId4"/>
        <a:stretch>
          <a:fillRect/>
        </a:stretch>
      </xdr:blipFill>
      <xdr:spPr>
        <a:xfrm>
          <a:off x="56029" y="8639735"/>
          <a:ext cx="5104762" cy="1104762"/>
        </a:xfrm>
        <a:prstGeom prst="rect">
          <a:avLst/>
        </a:prstGeom>
      </xdr:spPr>
    </xdr:pic>
    <xdr:clientData/>
  </xdr:twoCellAnchor>
  <xdr:twoCellAnchor editAs="oneCell">
    <xdr:from>
      <xdr:col>0</xdr:col>
      <xdr:colOff>78440</xdr:colOff>
      <xdr:row>87</xdr:row>
      <xdr:rowOff>44823</xdr:rowOff>
    </xdr:from>
    <xdr:to>
      <xdr:col>0</xdr:col>
      <xdr:colOff>5183202</xdr:colOff>
      <xdr:row>93</xdr:row>
      <xdr:rowOff>54204</xdr:rowOff>
    </xdr:to>
    <xdr:pic>
      <xdr:nvPicPr>
        <xdr:cNvPr id="10" name="Kép 9"/>
        <xdr:cNvPicPr>
          <a:picLocks noChangeAspect="1"/>
        </xdr:cNvPicPr>
      </xdr:nvPicPr>
      <xdr:blipFill>
        <a:blip xmlns:r="http://schemas.openxmlformats.org/officeDocument/2006/relationships" r:embed="rId5"/>
        <a:stretch>
          <a:fillRect/>
        </a:stretch>
      </xdr:blipFill>
      <xdr:spPr>
        <a:xfrm>
          <a:off x="78440" y="10141323"/>
          <a:ext cx="5104762" cy="1152381"/>
        </a:xfrm>
        <a:prstGeom prst="rect">
          <a:avLst/>
        </a:prstGeom>
      </xdr:spPr>
    </xdr:pic>
    <xdr:clientData/>
  </xdr:twoCellAnchor>
  <xdr:twoCellAnchor editAs="oneCell">
    <xdr:from>
      <xdr:col>0</xdr:col>
      <xdr:colOff>22412</xdr:colOff>
      <xdr:row>101</xdr:row>
      <xdr:rowOff>33617</xdr:rowOff>
    </xdr:from>
    <xdr:to>
      <xdr:col>0</xdr:col>
      <xdr:colOff>6041460</xdr:colOff>
      <xdr:row>107</xdr:row>
      <xdr:rowOff>4903</xdr:rowOff>
    </xdr:to>
    <xdr:pic>
      <xdr:nvPicPr>
        <xdr:cNvPr id="11" name="Kép 10"/>
        <xdr:cNvPicPr>
          <a:picLocks noChangeAspect="1"/>
        </xdr:cNvPicPr>
      </xdr:nvPicPr>
      <xdr:blipFill>
        <a:blip xmlns:r="http://schemas.openxmlformats.org/officeDocument/2006/relationships" r:embed="rId6"/>
        <a:stretch>
          <a:fillRect/>
        </a:stretch>
      </xdr:blipFill>
      <xdr:spPr>
        <a:xfrm>
          <a:off x="22412" y="11654117"/>
          <a:ext cx="6019048" cy="1114286"/>
        </a:xfrm>
        <a:prstGeom prst="rect">
          <a:avLst/>
        </a:prstGeom>
      </xdr:spPr>
    </xdr:pic>
    <xdr:clientData/>
  </xdr:twoCellAnchor>
  <xdr:twoCellAnchor editAs="oneCell">
    <xdr:from>
      <xdr:col>0</xdr:col>
      <xdr:colOff>44824</xdr:colOff>
      <xdr:row>95</xdr:row>
      <xdr:rowOff>89647</xdr:rowOff>
    </xdr:from>
    <xdr:to>
      <xdr:col>0</xdr:col>
      <xdr:colOff>5149586</xdr:colOff>
      <xdr:row>99</xdr:row>
      <xdr:rowOff>99076</xdr:rowOff>
    </xdr:to>
    <xdr:pic>
      <xdr:nvPicPr>
        <xdr:cNvPr id="12" name="Kép 11"/>
        <xdr:cNvPicPr>
          <a:picLocks noChangeAspect="1"/>
        </xdr:cNvPicPr>
      </xdr:nvPicPr>
      <xdr:blipFill>
        <a:blip xmlns:r="http://schemas.openxmlformats.org/officeDocument/2006/relationships" r:embed="rId7"/>
        <a:stretch>
          <a:fillRect/>
        </a:stretch>
      </xdr:blipFill>
      <xdr:spPr>
        <a:xfrm>
          <a:off x="44824" y="11710147"/>
          <a:ext cx="5104762" cy="771429"/>
        </a:xfrm>
        <a:prstGeom prst="rect">
          <a:avLst/>
        </a:prstGeom>
      </xdr:spPr>
    </xdr:pic>
    <xdr:clientData/>
  </xdr:twoCellAnchor>
  <xdr:twoCellAnchor editAs="oneCell">
    <xdr:from>
      <xdr:col>0</xdr:col>
      <xdr:colOff>0</xdr:colOff>
      <xdr:row>27</xdr:row>
      <xdr:rowOff>0</xdr:rowOff>
    </xdr:from>
    <xdr:to>
      <xdr:col>0</xdr:col>
      <xdr:colOff>5095238</xdr:colOff>
      <xdr:row>34</xdr:row>
      <xdr:rowOff>66500</xdr:rowOff>
    </xdr:to>
    <xdr:pic>
      <xdr:nvPicPr>
        <xdr:cNvPr id="13" name="Kép 12"/>
        <xdr:cNvPicPr>
          <a:picLocks noChangeAspect="1"/>
        </xdr:cNvPicPr>
      </xdr:nvPicPr>
      <xdr:blipFill>
        <a:blip xmlns:r="http://schemas.openxmlformats.org/officeDocument/2006/relationships" r:embed="rId8"/>
        <a:stretch>
          <a:fillRect/>
        </a:stretch>
      </xdr:blipFill>
      <xdr:spPr>
        <a:xfrm>
          <a:off x="0" y="3238500"/>
          <a:ext cx="5095238" cy="1400000"/>
        </a:xfrm>
        <a:prstGeom prst="rect">
          <a:avLst/>
        </a:prstGeom>
      </xdr:spPr>
    </xdr:pic>
    <xdr:clientData/>
  </xdr:twoCellAnchor>
  <xdr:twoCellAnchor editAs="oneCell">
    <xdr:from>
      <xdr:col>0</xdr:col>
      <xdr:colOff>0</xdr:colOff>
      <xdr:row>39</xdr:row>
      <xdr:rowOff>56029</xdr:rowOff>
    </xdr:from>
    <xdr:to>
      <xdr:col>0</xdr:col>
      <xdr:colOff>6019048</xdr:colOff>
      <xdr:row>46</xdr:row>
      <xdr:rowOff>170148</xdr:rowOff>
    </xdr:to>
    <xdr:pic>
      <xdr:nvPicPr>
        <xdr:cNvPr id="14" name="Kép 13"/>
        <xdr:cNvPicPr>
          <a:picLocks noChangeAspect="1"/>
        </xdr:cNvPicPr>
      </xdr:nvPicPr>
      <xdr:blipFill>
        <a:blip xmlns:r="http://schemas.openxmlformats.org/officeDocument/2006/relationships" r:embed="rId9"/>
        <a:stretch>
          <a:fillRect/>
        </a:stretch>
      </xdr:blipFill>
      <xdr:spPr>
        <a:xfrm>
          <a:off x="0" y="5580529"/>
          <a:ext cx="6019048" cy="1447619"/>
        </a:xfrm>
        <a:prstGeom prst="rect">
          <a:avLst/>
        </a:prstGeom>
      </xdr:spPr>
    </xdr:pic>
    <xdr:clientData/>
  </xdr:twoCellAnchor>
  <xdr:twoCellAnchor editAs="oneCell">
    <xdr:from>
      <xdr:col>0</xdr:col>
      <xdr:colOff>44825</xdr:colOff>
      <xdr:row>4</xdr:row>
      <xdr:rowOff>44824</xdr:rowOff>
    </xdr:from>
    <xdr:to>
      <xdr:col>0</xdr:col>
      <xdr:colOff>5221943</xdr:colOff>
      <xdr:row>11</xdr:row>
      <xdr:rowOff>36273</xdr:rowOff>
    </xdr:to>
    <xdr:pic>
      <xdr:nvPicPr>
        <xdr:cNvPr id="6" name="Kép 5"/>
        <xdr:cNvPicPr>
          <a:picLocks noChangeAspect="1"/>
        </xdr:cNvPicPr>
      </xdr:nvPicPr>
      <xdr:blipFill>
        <a:blip xmlns:r="http://schemas.openxmlformats.org/officeDocument/2006/relationships" r:embed="rId10"/>
        <a:stretch>
          <a:fillRect/>
        </a:stretch>
      </xdr:blipFill>
      <xdr:spPr>
        <a:xfrm>
          <a:off x="44825" y="2140324"/>
          <a:ext cx="5177118" cy="1324949"/>
        </a:xfrm>
        <a:prstGeom prst="rect">
          <a:avLst/>
        </a:prstGeom>
      </xdr:spPr>
    </xdr:pic>
    <xdr:clientData/>
  </xdr:twoCellAnchor>
  <xdr:twoCellAnchor editAs="oneCell">
    <xdr:from>
      <xdr:col>0</xdr:col>
      <xdr:colOff>44824</xdr:colOff>
      <xdr:row>12</xdr:row>
      <xdr:rowOff>22411</xdr:rowOff>
    </xdr:from>
    <xdr:to>
      <xdr:col>0</xdr:col>
      <xdr:colOff>5330539</xdr:colOff>
      <xdr:row>18</xdr:row>
      <xdr:rowOff>60363</xdr:rowOff>
    </xdr:to>
    <xdr:pic>
      <xdr:nvPicPr>
        <xdr:cNvPr id="16" name="Kép 15"/>
        <xdr:cNvPicPr>
          <a:picLocks noChangeAspect="1"/>
        </xdr:cNvPicPr>
      </xdr:nvPicPr>
      <xdr:blipFill>
        <a:blip xmlns:r="http://schemas.openxmlformats.org/officeDocument/2006/relationships" r:embed="rId11"/>
        <a:stretch>
          <a:fillRect/>
        </a:stretch>
      </xdr:blipFill>
      <xdr:spPr>
        <a:xfrm>
          <a:off x="44824" y="2465293"/>
          <a:ext cx="5285715" cy="1180952"/>
        </a:xfrm>
        <a:prstGeom prst="rect">
          <a:avLst/>
        </a:prstGeom>
      </xdr:spPr>
    </xdr:pic>
    <xdr:clientData/>
  </xdr:twoCellAnchor>
  <xdr:twoCellAnchor editAs="oneCell">
    <xdr:from>
      <xdr:col>0</xdr:col>
      <xdr:colOff>0</xdr:colOff>
      <xdr:row>111</xdr:row>
      <xdr:rowOff>112059</xdr:rowOff>
    </xdr:from>
    <xdr:to>
      <xdr:col>0</xdr:col>
      <xdr:colOff>5904762</xdr:colOff>
      <xdr:row>114</xdr:row>
      <xdr:rowOff>83416</xdr:rowOff>
    </xdr:to>
    <xdr:pic>
      <xdr:nvPicPr>
        <xdr:cNvPr id="2" name="Kép 1"/>
        <xdr:cNvPicPr>
          <a:picLocks noChangeAspect="1"/>
        </xdr:cNvPicPr>
      </xdr:nvPicPr>
      <xdr:blipFill>
        <a:blip xmlns:r="http://schemas.openxmlformats.org/officeDocument/2006/relationships" r:embed="rId12"/>
        <a:stretch>
          <a:fillRect/>
        </a:stretch>
      </xdr:blipFill>
      <xdr:spPr>
        <a:xfrm>
          <a:off x="0" y="21414441"/>
          <a:ext cx="5904762" cy="542857"/>
        </a:xfrm>
        <a:prstGeom prst="rect">
          <a:avLst/>
        </a:prstGeom>
      </xdr:spPr>
    </xdr:pic>
    <xdr:clientData/>
  </xdr:twoCellAnchor>
  <xdr:twoCellAnchor editAs="oneCell">
    <xdr:from>
      <xdr:col>0</xdr:col>
      <xdr:colOff>56029</xdr:colOff>
      <xdr:row>116</xdr:row>
      <xdr:rowOff>0</xdr:rowOff>
    </xdr:from>
    <xdr:to>
      <xdr:col>0</xdr:col>
      <xdr:colOff>4827458</xdr:colOff>
      <xdr:row>118</xdr:row>
      <xdr:rowOff>190429</xdr:rowOff>
    </xdr:to>
    <xdr:pic>
      <xdr:nvPicPr>
        <xdr:cNvPr id="4" name="Kép 3"/>
        <xdr:cNvPicPr>
          <a:picLocks noChangeAspect="1"/>
        </xdr:cNvPicPr>
      </xdr:nvPicPr>
      <xdr:blipFill>
        <a:blip xmlns:r="http://schemas.openxmlformats.org/officeDocument/2006/relationships" r:embed="rId13"/>
        <a:stretch>
          <a:fillRect/>
        </a:stretch>
      </xdr:blipFill>
      <xdr:spPr>
        <a:xfrm>
          <a:off x="56029" y="22254882"/>
          <a:ext cx="4771429" cy="571429"/>
        </a:xfrm>
        <a:prstGeom prst="rect">
          <a:avLst/>
        </a:prstGeom>
      </xdr:spPr>
    </xdr:pic>
    <xdr:clientData/>
  </xdr:twoCellAnchor>
  <xdr:twoCellAnchor editAs="oneCell">
    <xdr:from>
      <xdr:col>0</xdr:col>
      <xdr:colOff>145676</xdr:colOff>
      <xdr:row>132</xdr:row>
      <xdr:rowOff>67236</xdr:rowOff>
    </xdr:from>
    <xdr:to>
      <xdr:col>0</xdr:col>
      <xdr:colOff>5545676</xdr:colOff>
      <xdr:row>147</xdr:row>
      <xdr:rowOff>143069</xdr:rowOff>
    </xdr:to>
    <xdr:pic>
      <xdr:nvPicPr>
        <xdr:cNvPr id="7" name="Kép 6"/>
        <xdr:cNvPicPr>
          <a:picLocks noChangeAspect="1"/>
        </xdr:cNvPicPr>
      </xdr:nvPicPr>
      <xdr:blipFill>
        <a:blip xmlns:r="http://schemas.openxmlformats.org/officeDocument/2006/relationships" r:embed="rId14"/>
        <a:stretch>
          <a:fillRect/>
        </a:stretch>
      </xdr:blipFill>
      <xdr:spPr>
        <a:xfrm>
          <a:off x="145676" y="25370118"/>
          <a:ext cx="5400000" cy="2933333"/>
        </a:xfrm>
        <a:prstGeom prst="rect">
          <a:avLst/>
        </a:prstGeom>
      </xdr:spPr>
    </xdr:pic>
    <xdr:clientData/>
  </xdr:twoCellAnchor>
  <xdr:twoCellAnchor editAs="oneCell">
    <xdr:from>
      <xdr:col>0</xdr:col>
      <xdr:colOff>224116</xdr:colOff>
      <xdr:row>123</xdr:row>
      <xdr:rowOff>100854</xdr:rowOff>
    </xdr:from>
    <xdr:to>
      <xdr:col>0</xdr:col>
      <xdr:colOff>5205068</xdr:colOff>
      <xdr:row>131</xdr:row>
      <xdr:rowOff>138759</xdr:rowOff>
    </xdr:to>
    <xdr:pic>
      <xdr:nvPicPr>
        <xdr:cNvPr id="17" name="Kép 16"/>
        <xdr:cNvPicPr>
          <a:picLocks noChangeAspect="1"/>
        </xdr:cNvPicPr>
      </xdr:nvPicPr>
      <xdr:blipFill>
        <a:blip xmlns:r="http://schemas.openxmlformats.org/officeDocument/2006/relationships" r:embed="rId15"/>
        <a:stretch>
          <a:fillRect/>
        </a:stretch>
      </xdr:blipFill>
      <xdr:spPr>
        <a:xfrm>
          <a:off x="224116" y="23689236"/>
          <a:ext cx="4980952" cy="1561905"/>
        </a:xfrm>
        <a:prstGeom prst="rect">
          <a:avLst/>
        </a:prstGeom>
      </xdr:spPr>
    </xdr:pic>
    <xdr:clientData/>
  </xdr:twoCellAnchor>
  <xdr:twoCellAnchor editAs="oneCell">
    <xdr:from>
      <xdr:col>0</xdr:col>
      <xdr:colOff>89647</xdr:colOff>
      <xdr:row>152</xdr:row>
      <xdr:rowOff>145677</xdr:rowOff>
    </xdr:from>
    <xdr:to>
      <xdr:col>2</xdr:col>
      <xdr:colOff>167231</xdr:colOff>
      <xdr:row>172</xdr:row>
      <xdr:rowOff>59486</xdr:rowOff>
    </xdr:to>
    <xdr:pic>
      <xdr:nvPicPr>
        <xdr:cNvPr id="19" name="Kép 18"/>
        <xdr:cNvPicPr>
          <a:picLocks noChangeAspect="1"/>
        </xdr:cNvPicPr>
      </xdr:nvPicPr>
      <xdr:blipFill>
        <a:blip xmlns:r="http://schemas.openxmlformats.org/officeDocument/2006/relationships" r:embed="rId16"/>
        <a:stretch>
          <a:fillRect/>
        </a:stretch>
      </xdr:blipFill>
      <xdr:spPr>
        <a:xfrm>
          <a:off x="89647" y="29258559"/>
          <a:ext cx="6857143" cy="3723809"/>
        </a:xfrm>
        <a:prstGeom prst="rect">
          <a:avLst/>
        </a:prstGeom>
      </xdr:spPr>
    </xdr:pic>
    <xdr:clientData/>
  </xdr:twoCellAnchor>
  <xdr:twoCellAnchor editAs="oneCell">
    <xdr:from>
      <xdr:col>0</xdr:col>
      <xdr:colOff>44825</xdr:colOff>
      <xdr:row>174</xdr:row>
      <xdr:rowOff>78442</xdr:rowOff>
    </xdr:from>
    <xdr:to>
      <xdr:col>1</xdr:col>
      <xdr:colOff>508479</xdr:colOff>
      <xdr:row>185</xdr:row>
      <xdr:rowOff>21037</xdr:rowOff>
    </xdr:to>
    <xdr:pic>
      <xdr:nvPicPr>
        <xdr:cNvPr id="20" name="Kép 19"/>
        <xdr:cNvPicPr>
          <a:picLocks noChangeAspect="1"/>
        </xdr:cNvPicPr>
      </xdr:nvPicPr>
      <xdr:blipFill>
        <a:blip xmlns:r="http://schemas.openxmlformats.org/officeDocument/2006/relationships" r:embed="rId17"/>
        <a:stretch>
          <a:fillRect/>
        </a:stretch>
      </xdr:blipFill>
      <xdr:spPr>
        <a:xfrm>
          <a:off x="44825" y="33382324"/>
          <a:ext cx="6638095" cy="20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66675</xdr:colOff>
      <xdr:row>1</xdr:row>
      <xdr:rowOff>57150</xdr:rowOff>
    </xdr:from>
    <xdr:to>
      <xdr:col>24</xdr:col>
      <xdr:colOff>342256</xdr:colOff>
      <xdr:row>6</xdr:row>
      <xdr:rowOff>133031</xdr:rowOff>
    </xdr:to>
    <xdr:pic>
      <xdr:nvPicPr>
        <xdr:cNvPr id="2" name="Kép 1"/>
        <xdr:cNvPicPr>
          <a:picLocks noChangeAspect="1"/>
        </xdr:cNvPicPr>
      </xdr:nvPicPr>
      <xdr:blipFill>
        <a:blip xmlns:r="http://schemas.openxmlformats.org/officeDocument/2006/relationships" r:embed="rId1"/>
        <a:stretch>
          <a:fillRect/>
        </a:stretch>
      </xdr:blipFill>
      <xdr:spPr>
        <a:xfrm>
          <a:off x="19373850" y="628650"/>
          <a:ext cx="5152381" cy="255238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63"/>
  <sheetViews>
    <sheetView topLeftCell="B46" zoomScale="115" zoomScaleNormal="115" workbookViewId="0">
      <selection activeCell="B40" sqref="B40"/>
    </sheetView>
  </sheetViews>
  <sheetFormatPr defaultRowHeight="15" x14ac:dyDescent="0.25"/>
  <cols>
    <col min="2" max="2" width="61.85546875" customWidth="1"/>
    <col min="3" max="3" width="31.140625" customWidth="1"/>
    <col min="4" max="4" width="42" customWidth="1"/>
    <col min="5" max="5" width="40.140625" customWidth="1"/>
    <col min="6" max="6" width="6.42578125" style="49" customWidth="1"/>
    <col min="7" max="7" width="17.42578125" style="80" customWidth="1"/>
    <col min="8" max="8" width="9.140625" style="37"/>
    <col min="9" max="10" width="9.140625" style="49"/>
    <col min="11" max="11" width="11.7109375" style="49" customWidth="1"/>
    <col min="12" max="13" width="10.140625" style="49" customWidth="1"/>
    <col min="14" max="16" width="9.140625" style="49"/>
    <col min="17" max="17" width="14.140625" customWidth="1"/>
    <col min="18" max="18" width="13.28515625" style="49" customWidth="1"/>
    <col min="19" max="20" width="12.7109375" style="49" customWidth="1"/>
    <col min="21" max="21" width="14.140625" style="49" customWidth="1"/>
    <col min="22" max="22" width="14.7109375" customWidth="1"/>
  </cols>
  <sheetData>
    <row r="1" spans="2:22" ht="30" customHeight="1" x14ac:dyDescent="0.25">
      <c r="F1" s="108" t="s">
        <v>568</v>
      </c>
      <c r="G1" s="108"/>
      <c r="H1" s="108"/>
      <c r="I1" s="108"/>
      <c r="J1" s="108"/>
      <c r="K1" s="108"/>
      <c r="L1" s="108"/>
      <c r="M1" s="108"/>
      <c r="N1" s="108"/>
      <c r="O1" s="108"/>
      <c r="P1" s="108"/>
      <c r="Q1" s="108" t="s">
        <v>569</v>
      </c>
      <c r="R1" s="108"/>
      <c r="S1" s="108"/>
      <c r="T1" s="108"/>
      <c r="U1" s="108"/>
    </row>
    <row r="2" spans="2:22" ht="56.25" customHeight="1" x14ac:dyDescent="0.25">
      <c r="B2" s="29" t="s">
        <v>419</v>
      </c>
      <c r="C2" s="49" t="s">
        <v>532</v>
      </c>
      <c r="D2" s="29" t="s">
        <v>427</v>
      </c>
      <c r="E2" s="6" t="s">
        <v>49</v>
      </c>
      <c r="F2" s="7" t="s">
        <v>21</v>
      </c>
      <c r="G2" s="7" t="s">
        <v>575</v>
      </c>
      <c r="H2" s="8" t="s">
        <v>22</v>
      </c>
      <c r="I2" s="7" t="s">
        <v>50</v>
      </c>
      <c r="J2" s="7" t="s">
        <v>51</v>
      </c>
      <c r="K2" s="7" t="s">
        <v>52</v>
      </c>
      <c r="L2" s="7" t="s">
        <v>53</v>
      </c>
      <c r="M2" s="7" t="s">
        <v>54</v>
      </c>
      <c r="N2" s="7" t="s">
        <v>55</v>
      </c>
      <c r="O2" s="7" t="s">
        <v>56</v>
      </c>
      <c r="P2" s="7" t="s">
        <v>57</v>
      </c>
      <c r="Q2" s="28" t="s">
        <v>521</v>
      </c>
      <c r="R2" s="28" t="s">
        <v>530</v>
      </c>
      <c r="S2" s="28" t="s">
        <v>529</v>
      </c>
      <c r="T2" s="28" t="s">
        <v>527</v>
      </c>
      <c r="U2" s="7" t="s">
        <v>404</v>
      </c>
      <c r="V2" s="28" t="s">
        <v>570</v>
      </c>
    </row>
    <row r="3" spans="2:22" ht="44.25" customHeight="1" x14ac:dyDescent="0.25">
      <c r="E3" s="6"/>
      <c r="F3" s="109"/>
      <c r="G3" s="109"/>
      <c r="H3" s="109"/>
      <c r="I3" s="109"/>
      <c r="J3" s="109"/>
      <c r="K3" s="109"/>
      <c r="L3" s="109"/>
      <c r="M3" s="109"/>
      <c r="N3" s="109"/>
      <c r="O3" s="109"/>
      <c r="P3" s="109"/>
      <c r="Q3" s="28" t="s">
        <v>25</v>
      </c>
      <c r="R3" s="28" t="s">
        <v>24</v>
      </c>
      <c r="S3" s="28" t="s">
        <v>511</v>
      </c>
      <c r="T3" s="28" t="s">
        <v>408</v>
      </c>
      <c r="U3" s="7" t="s">
        <v>407</v>
      </c>
      <c r="V3" s="28" t="s">
        <v>571</v>
      </c>
    </row>
    <row r="4" spans="2:22" ht="34.5" customHeight="1" x14ac:dyDescent="0.25">
      <c r="B4" s="30" t="s">
        <v>550</v>
      </c>
      <c r="C4" s="30"/>
      <c r="D4" s="30"/>
      <c r="E4" s="27" t="s">
        <v>410</v>
      </c>
      <c r="F4" s="45" t="s">
        <v>23</v>
      </c>
      <c r="G4" s="45" t="s">
        <v>577</v>
      </c>
      <c r="H4" s="48" t="s">
        <v>63</v>
      </c>
      <c r="I4" s="45" t="s">
        <v>64</v>
      </c>
      <c r="J4" s="45" t="s">
        <v>460</v>
      </c>
      <c r="K4" s="45"/>
      <c r="L4" s="45"/>
      <c r="M4" s="45"/>
      <c r="N4" s="45"/>
      <c r="O4" s="45"/>
      <c r="P4" s="45"/>
      <c r="Q4" s="28" t="s">
        <v>405</v>
      </c>
      <c r="R4" s="58" t="s">
        <v>405</v>
      </c>
      <c r="S4" s="58" t="s">
        <v>405</v>
      </c>
      <c r="T4" s="58" t="s">
        <v>405</v>
      </c>
      <c r="U4" s="45" t="s">
        <v>405</v>
      </c>
      <c r="V4" s="58" t="s">
        <v>405</v>
      </c>
    </row>
    <row r="5" spans="2:22" ht="47.25" customHeight="1" x14ac:dyDescent="0.25">
      <c r="B5" s="35" t="s">
        <v>434</v>
      </c>
      <c r="C5" s="35"/>
      <c r="D5" s="35" t="s">
        <v>416</v>
      </c>
      <c r="E5" s="27" t="s">
        <v>417</v>
      </c>
      <c r="F5" s="45" t="s">
        <v>23</v>
      </c>
      <c r="G5" s="45" t="s">
        <v>577</v>
      </c>
      <c r="H5" s="48" t="s">
        <v>63</v>
      </c>
      <c r="I5" s="45" t="s">
        <v>26</v>
      </c>
      <c r="J5" s="45" t="s">
        <v>460</v>
      </c>
      <c r="K5" s="45"/>
      <c r="L5" s="45"/>
      <c r="M5" s="45"/>
      <c r="N5" s="45"/>
      <c r="O5" s="45"/>
      <c r="P5" s="45"/>
      <c r="Q5" s="58" t="s">
        <v>405</v>
      </c>
      <c r="R5" s="58" t="s">
        <v>405</v>
      </c>
      <c r="S5" s="58" t="s">
        <v>405</v>
      </c>
      <c r="T5" s="58" t="s">
        <v>405</v>
      </c>
      <c r="U5" s="45" t="s">
        <v>405</v>
      </c>
      <c r="V5" s="58" t="s">
        <v>405</v>
      </c>
    </row>
    <row r="6" spans="2:22" ht="60" customHeight="1" x14ac:dyDescent="0.25">
      <c r="B6" s="35" t="s">
        <v>497</v>
      </c>
      <c r="C6" s="35"/>
      <c r="D6" s="35" t="s">
        <v>520</v>
      </c>
      <c r="E6" s="5" t="s">
        <v>418</v>
      </c>
      <c r="F6" s="45" t="s">
        <v>27</v>
      </c>
      <c r="G6" s="45" t="s">
        <v>578</v>
      </c>
      <c r="H6" s="48" t="s">
        <v>65</v>
      </c>
      <c r="I6" s="45" t="s">
        <v>28</v>
      </c>
      <c r="J6" s="45" t="s">
        <v>25</v>
      </c>
      <c r="K6" s="45" t="s">
        <v>460</v>
      </c>
      <c r="L6" s="45" t="s">
        <v>66</v>
      </c>
      <c r="M6" s="45" t="s">
        <v>459</v>
      </c>
      <c r="N6" s="45" t="s">
        <v>495</v>
      </c>
      <c r="O6" s="45" t="s">
        <v>496</v>
      </c>
      <c r="P6" s="45"/>
      <c r="Q6" s="58" t="s">
        <v>405</v>
      </c>
      <c r="R6" s="58" t="s">
        <v>405</v>
      </c>
      <c r="S6" s="58" t="s">
        <v>405</v>
      </c>
      <c r="T6" s="58" t="s">
        <v>405</v>
      </c>
      <c r="U6" s="45" t="s">
        <v>405</v>
      </c>
      <c r="V6" s="58" t="s">
        <v>405</v>
      </c>
    </row>
    <row r="7" spans="2:22" ht="60" customHeight="1" x14ac:dyDescent="0.25">
      <c r="B7" s="35"/>
      <c r="C7" s="35"/>
      <c r="D7" s="35"/>
      <c r="E7" s="27" t="s">
        <v>582</v>
      </c>
      <c r="F7" s="45" t="s">
        <v>23</v>
      </c>
      <c r="G7" s="45"/>
      <c r="H7" s="48" t="s">
        <v>67</v>
      </c>
      <c r="I7" s="45" t="s">
        <v>460</v>
      </c>
      <c r="J7" s="45"/>
      <c r="K7" s="45"/>
      <c r="L7" s="45"/>
      <c r="M7" s="45"/>
      <c r="N7" s="45"/>
      <c r="O7" s="45"/>
      <c r="P7" s="45"/>
      <c r="Q7" s="58"/>
      <c r="R7" s="58"/>
      <c r="S7" s="58"/>
      <c r="T7" s="58"/>
      <c r="U7" s="45"/>
    </row>
    <row r="8" spans="2:22" ht="45" x14ac:dyDescent="0.25">
      <c r="B8" s="34" t="s">
        <v>500</v>
      </c>
      <c r="C8" s="34"/>
      <c r="D8" s="34"/>
      <c r="E8" s="27" t="s">
        <v>424</v>
      </c>
      <c r="F8" s="45" t="s">
        <v>23</v>
      </c>
      <c r="G8" s="45"/>
      <c r="H8" s="48">
        <v>4</v>
      </c>
      <c r="I8" s="45" t="s">
        <v>460</v>
      </c>
      <c r="J8" s="45" t="s">
        <v>25</v>
      </c>
      <c r="K8" s="45" t="s">
        <v>498</v>
      </c>
      <c r="L8" s="45" t="s">
        <v>29</v>
      </c>
      <c r="M8" s="45"/>
      <c r="N8" s="45"/>
      <c r="O8" s="45"/>
      <c r="P8" s="45"/>
      <c r="Q8" s="58" t="s">
        <v>405</v>
      </c>
      <c r="R8" s="58" t="s">
        <v>405</v>
      </c>
      <c r="S8" s="58" t="s">
        <v>405</v>
      </c>
      <c r="T8" s="58" t="s">
        <v>405</v>
      </c>
      <c r="U8" s="45"/>
    </row>
    <row r="9" spans="2:22" ht="45" x14ac:dyDescent="0.25">
      <c r="B9" s="34" t="s">
        <v>500</v>
      </c>
      <c r="C9" s="34"/>
      <c r="D9" s="34"/>
      <c r="E9" s="27" t="s">
        <v>423</v>
      </c>
      <c r="F9" s="45" t="s">
        <v>23</v>
      </c>
      <c r="G9" s="45"/>
      <c r="H9" s="48">
        <v>4</v>
      </c>
      <c r="I9" s="45" t="s">
        <v>460</v>
      </c>
      <c r="J9" s="45" t="s">
        <v>25</v>
      </c>
      <c r="K9" s="45" t="s">
        <v>499</v>
      </c>
      <c r="L9" s="45" t="s">
        <v>25</v>
      </c>
      <c r="M9" s="45"/>
      <c r="N9" s="45"/>
      <c r="O9" s="45"/>
      <c r="P9" s="45"/>
      <c r="Q9" s="58" t="s">
        <v>405</v>
      </c>
      <c r="R9" s="58" t="s">
        <v>405</v>
      </c>
      <c r="S9" s="58" t="s">
        <v>405</v>
      </c>
      <c r="T9" s="58" t="s">
        <v>405</v>
      </c>
    </row>
    <row r="10" spans="2:22" ht="33.75" customHeight="1" x14ac:dyDescent="0.25">
      <c r="B10" s="34"/>
      <c r="C10" s="34"/>
      <c r="D10" s="34"/>
      <c r="E10" s="81" t="s">
        <v>582</v>
      </c>
      <c r="F10" s="82" t="s">
        <v>23</v>
      </c>
      <c r="G10" s="82" t="s">
        <v>577</v>
      </c>
      <c r="H10" s="83" t="s">
        <v>67</v>
      </c>
      <c r="I10" s="82" t="s">
        <v>460</v>
      </c>
      <c r="J10" s="82" t="s">
        <v>59</v>
      </c>
      <c r="K10" s="82" t="s">
        <v>58</v>
      </c>
      <c r="L10" s="82"/>
      <c r="M10" s="82"/>
      <c r="N10" s="82"/>
      <c r="O10" s="82"/>
      <c r="P10" s="82"/>
      <c r="Q10" s="84"/>
      <c r="R10" s="84"/>
      <c r="S10" s="84"/>
      <c r="T10" s="84"/>
      <c r="U10" s="84"/>
      <c r="V10" s="84" t="s">
        <v>405</v>
      </c>
    </row>
    <row r="11" spans="2:22" ht="33.75" customHeight="1" x14ac:dyDescent="0.25">
      <c r="B11" s="34"/>
      <c r="C11" s="34"/>
      <c r="D11" s="34"/>
      <c r="E11" s="81" t="s">
        <v>583</v>
      </c>
      <c r="F11" s="82" t="s">
        <v>27</v>
      </c>
      <c r="G11" s="82" t="s">
        <v>578</v>
      </c>
      <c r="H11" s="83" t="s">
        <v>67</v>
      </c>
      <c r="I11" s="82" t="s">
        <v>460</v>
      </c>
      <c r="J11" s="82" t="s">
        <v>59</v>
      </c>
      <c r="K11" s="82" t="s">
        <v>484</v>
      </c>
      <c r="L11" s="82" t="s">
        <v>485</v>
      </c>
      <c r="M11" s="82" t="s">
        <v>486</v>
      </c>
      <c r="N11" s="82" t="s">
        <v>487</v>
      </c>
      <c r="O11" s="82"/>
      <c r="P11" s="82"/>
      <c r="Q11" s="84"/>
      <c r="R11" s="84"/>
      <c r="S11" s="84"/>
      <c r="T11" s="84"/>
      <c r="U11" s="84"/>
      <c r="V11" s="84" t="s">
        <v>405</v>
      </c>
    </row>
    <row r="12" spans="2:22" ht="35.25" customHeight="1" x14ac:dyDescent="0.25">
      <c r="B12" s="35"/>
      <c r="C12" s="35"/>
      <c r="D12" s="30"/>
      <c r="E12" s="5" t="s">
        <v>425</v>
      </c>
      <c r="F12" s="45" t="s">
        <v>23</v>
      </c>
      <c r="G12" s="45"/>
      <c r="H12" s="48" t="s">
        <v>489</v>
      </c>
      <c r="I12" s="45" t="s">
        <v>460</v>
      </c>
      <c r="J12" s="45" t="s">
        <v>24</v>
      </c>
      <c r="K12" s="45" t="s">
        <v>484</v>
      </c>
      <c r="L12" s="45" t="s">
        <v>485</v>
      </c>
      <c r="M12" s="45" t="s">
        <v>486</v>
      </c>
      <c r="N12" s="45" t="s">
        <v>487</v>
      </c>
      <c r="O12" s="45" t="s">
        <v>29</v>
      </c>
      <c r="P12" s="45" t="s">
        <v>488</v>
      </c>
      <c r="Q12" s="59" t="s">
        <v>531</v>
      </c>
      <c r="R12" s="58" t="s">
        <v>405</v>
      </c>
      <c r="S12" s="58" t="s">
        <v>405</v>
      </c>
      <c r="T12" s="59" t="s">
        <v>528</v>
      </c>
      <c r="U12" s="45"/>
    </row>
    <row r="13" spans="2:22" ht="29.25" customHeight="1" x14ac:dyDescent="0.25">
      <c r="B13" s="35"/>
      <c r="C13" s="35"/>
      <c r="D13" s="30"/>
      <c r="E13" s="5" t="s">
        <v>426</v>
      </c>
      <c r="F13" s="45" t="s">
        <v>23</v>
      </c>
      <c r="G13" s="45"/>
      <c r="H13" s="48" t="s">
        <v>489</v>
      </c>
      <c r="I13" s="45" t="s">
        <v>460</v>
      </c>
      <c r="J13" s="45" t="s">
        <v>24</v>
      </c>
      <c r="K13" s="45" t="s">
        <v>484</v>
      </c>
      <c r="L13" s="45" t="s">
        <v>485</v>
      </c>
      <c r="M13" s="45" t="s">
        <v>486</v>
      </c>
      <c r="N13" s="45" t="s">
        <v>487</v>
      </c>
      <c r="O13" s="45" t="s">
        <v>25</v>
      </c>
      <c r="P13" s="45" t="s">
        <v>488</v>
      </c>
      <c r="Q13" s="59" t="s">
        <v>531</v>
      </c>
      <c r="R13" s="58" t="s">
        <v>405</v>
      </c>
      <c r="S13" s="58" t="s">
        <v>405</v>
      </c>
      <c r="T13" s="59" t="s">
        <v>528</v>
      </c>
      <c r="U13" s="45"/>
    </row>
    <row r="14" spans="2:22" ht="43.5" customHeight="1" x14ac:dyDescent="0.25">
      <c r="B14" s="35"/>
      <c r="C14" s="35"/>
      <c r="D14" s="30"/>
      <c r="E14" s="5" t="s">
        <v>440</v>
      </c>
      <c r="F14" s="45" t="s">
        <v>23</v>
      </c>
      <c r="G14" s="45"/>
      <c r="H14" s="48" t="s">
        <v>489</v>
      </c>
      <c r="I14" s="45" t="s">
        <v>460</v>
      </c>
      <c r="J14" s="45" t="s">
        <v>24</v>
      </c>
      <c r="K14" s="45" t="s">
        <v>484</v>
      </c>
      <c r="L14" s="45" t="s">
        <v>485</v>
      </c>
      <c r="M14" s="45" t="s">
        <v>486</v>
      </c>
      <c r="N14" s="45" t="s">
        <v>487</v>
      </c>
      <c r="O14" s="45" t="s">
        <v>59</v>
      </c>
      <c r="P14" s="45" t="s">
        <v>488</v>
      </c>
      <c r="Q14" s="59" t="s">
        <v>531</v>
      </c>
      <c r="R14" s="58" t="s">
        <v>405</v>
      </c>
      <c r="S14" s="58" t="s">
        <v>405</v>
      </c>
      <c r="T14" s="59" t="s">
        <v>528</v>
      </c>
      <c r="U14" s="45"/>
    </row>
    <row r="15" spans="2:22" ht="43.5" customHeight="1" x14ac:dyDescent="0.25">
      <c r="B15" s="35"/>
      <c r="C15" s="35"/>
      <c r="D15" s="30"/>
      <c r="E15" s="5" t="s">
        <v>697</v>
      </c>
      <c r="F15" s="45" t="s">
        <v>23</v>
      </c>
      <c r="G15" s="45"/>
      <c r="H15" s="48" t="s">
        <v>65</v>
      </c>
      <c r="I15" s="45" t="s">
        <v>460</v>
      </c>
      <c r="J15" s="45" t="s">
        <v>24</v>
      </c>
      <c r="K15" s="45" t="s">
        <v>29</v>
      </c>
      <c r="L15" s="45" t="s">
        <v>29</v>
      </c>
      <c r="M15" s="45" t="s">
        <v>29</v>
      </c>
      <c r="N15" s="45" t="s">
        <v>29</v>
      </c>
      <c r="O15" s="45" t="s">
        <v>572</v>
      </c>
      <c r="P15" s="45"/>
      <c r="Q15" s="59"/>
      <c r="R15" s="58"/>
      <c r="S15" s="58"/>
      <c r="T15" s="59"/>
      <c r="U15" s="45"/>
    </row>
    <row r="16" spans="2:22" ht="30" x14ac:dyDescent="0.25">
      <c r="B16" s="40" t="s">
        <v>453</v>
      </c>
      <c r="C16" s="40"/>
      <c r="D16" s="34" t="s">
        <v>573</v>
      </c>
      <c r="E16" s="27" t="s">
        <v>439</v>
      </c>
      <c r="F16" s="45" t="s">
        <v>23</v>
      </c>
      <c r="G16" s="45"/>
      <c r="H16" s="48">
        <v>3</v>
      </c>
      <c r="I16" s="45" t="s">
        <v>460</v>
      </c>
      <c r="J16" s="45" t="s">
        <v>33</v>
      </c>
      <c r="K16" s="45" t="s">
        <v>58</v>
      </c>
      <c r="L16" s="45"/>
      <c r="M16" s="45"/>
      <c r="N16" s="45"/>
      <c r="O16" s="45"/>
      <c r="P16" s="45"/>
      <c r="Q16" s="58" t="s">
        <v>405</v>
      </c>
      <c r="R16" s="58" t="s">
        <v>405</v>
      </c>
      <c r="S16" s="58" t="s">
        <v>405</v>
      </c>
      <c r="T16" s="58" t="s">
        <v>405</v>
      </c>
      <c r="U16" s="45"/>
      <c r="V16" s="87" t="s">
        <v>405</v>
      </c>
    </row>
    <row r="17" spans="2:22" ht="128.25" customHeight="1" x14ac:dyDescent="0.25">
      <c r="B17" s="30"/>
      <c r="C17" s="30"/>
      <c r="D17" s="35" t="s">
        <v>574</v>
      </c>
      <c r="E17" s="47" t="s">
        <v>428</v>
      </c>
      <c r="F17" s="45" t="s">
        <v>27</v>
      </c>
      <c r="G17" s="45"/>
      <c r="H17" s="48" t="s">
        <v>65</v>
      </c>
      <c r="I17" s="45" t="s">
        <v>460</v>
      </c>
      <c r="J17" s="45" t="s">
        <v>33</v>
      </c>
      <c r="K17" s="45" t="s">
        <v>484</v>
      </c>
      <c r="L17" s="45" t="s">
        <v>485</v>
      </c>
      <c r="M17" s="45" t="s">
        <v>486</v>
      </c>
      <c r="N17" s="45" t="s">
        <v>487</v>
      </c>
      <c r="O17" s="45" t="s">
        <v>490</v>
      </c>
      <c r="P17" s="45"/>
      <c r="Q17" s="59" t="s">
        <v>531</v>
      </c>
      <c r="R17" s="58" t="s">
        <v>405</v>
      </c>
      <c r="S17" s="58" t="s">
        <v>405</v>
      </c>
      <c r="T17" s="59" t="s">
        <v>528</v>
      </c>
      <c r="U17" s="45"/>
      <c r="V17" s="87" t="s">
        <v>405</v>
      </c>
    </row>
    <row r="18" spans="2:22" ht="35.25" customHeight="1" x14ac:dyDescent="0.25">
      <c r="B18" s="30"/>
      <c r="C18" s="30"/>
      <c r="D18" s="35"/>
      <c r="E18" s="47" t="s">
        <v>425</v>
      </c>
      <c r="F18" s="45" t="s">
        <v>23</v>
      </c>
      <c r="G18" s="45"/>
      <c r="H18" s="48" t="s">
        <v>421</v>
      </c>
      <c r="I18" s="45" t="s">
        <v>460</v>
      </c>
      <c r="J18" s="45" t="s">
        <v>511</v>
      </c>
      <c r="K18" s="45" t="s">
        <v>484</v>
      </c>
      <c r="L18" s="45" t="s">
        <v>485</v>
      </c>
      <c r="M18" s="45" t="s">
        <v>486</v>
      </c>
      <c r="N18" s="45" t="s">
        <v>487</v>
      </c>
      <c r="O18" s="45"/>
      <c r="P18" s="45"/>
      <c r="Q18" s="59"/>
      <c r="R18" s="58"/>
      <c r="S18" s="58"/>
      <c r="T18" s="59"/>
      <c r="U18" s="45"/>
      <c r="V18" s="87" t="s">
        <v>405</v>
      </c>
    </row>
    <row r="19" spans="2:22" ht="35.25" customHeight="1" x14ac:dyDescent="0.25">
      <c r="B19" s="30"/>
      <c r="C19" s="30"/>
      <c r="D19" s="35"/>
      <c r="E19" s="47" t="s">
        <v>426</v>
      </c>
      <c r="F19" s="45" t="s">
        <v>23</v>
      </c>
      <c r="G19" s="45"/>
      <c r="H19" s="48" t="s">
        <v>421</v>
      </c>
      <c r="I19" s="45" t="s">
        <v>460</v>
      </c>
      <c r="J19" s="45" t="s">
        <v>572</v>
      </c>
      <c r="K19" s="45" t="s">
        <v>484</v>
      </c>
      <c r="L19" s="45" t="s">
        <v>485</v>
      </c>
      <c r="M19" s="45" t="s">
        <v>486</v>
      </c>
      <c r="N19" s="45" t="s">
        <v>487</v>
      </c>
      <c r="O19" s="45"/>
      <c r="P19" s="45"/>
      <c r="Q19" s="59"/>
      <c r="R19" s="58"/>
      <c r="S19" s="58"/>
      <c r="T19" s="59"/>
      <c r="U19" s="45"/>
      <c r="V19" s="87" t="s">
        <v>405</v>
      </c>
    </row>
    <row r="20" spans="2:22" ht="35.25" customHeight="1" x14ac:dyDescent="0.25">
      <c r="B20" s="30"/>
      <c r="C20" s="30"/>
      <c r="D20" s="35"/>
      <c r="E20" s="47" t="s">
        <v>440</v>
      </c>
      <c r="F20" s="45" t="s">
        <v>23</v>
      </c>
      <c r="G20" s="45" t="s">
        <v>577</v>
      </c>
      <c r="H20" s="48" t="s">
        <v>421</v>
      </c>
      <c r="I20" s="45" t="s">
        <v>460</v>
      </c>
      <c r="J20" s="45" t="s">
        <v>45</v>
      </c>
      <c r="K20" s="45" t="s">
        <v>484</v>
      </c>
      <c r="L20" s="45" t="s">
        <v>485</v>
      </c>
      <c r="M20" s="45" t="s">
        <v>486</v>
      </c>
      <c r="N20" s="45" t="s">
        <v>487</v>
      </c>
      <c r="O20" s="45"/>
      <c r="P20" s="45"/>
      <c r="Q20" s="59"/>
      <c r="R20" s="58"/>
      <c r="S20" s="58"/>
      <c r="T20" s="59"/>
      <c r="U20" s="45"/>
      <c r="V20" s="87" t="s">
        <v>405</v>
      </c>
    </row>
    <row r="21" spans="2:22" ht="30" x14ac:dyDescent="0.25">
      <c r="E21" s="47" t="s">
        <v>432</v>
      </c>
      <c r="F21" s="45" t="s">
        <v>23</v>
      </c>
      <c r="G21" s="45" t="s">
        <v>577</v>
      </c>
      <c r="H21" s="48">
        <v>3</v>
      </c>
      <c r="I21" s="45" t="s">
        <v>460</v>
      </c>
      <c r="J21" s="45" t="s">
        <v>45</v>
      </c>
      <c r="K21" s="45" t="s">
        <v>58</v>
      </c>
      <c r="L21" s="53"/>
      <c r="M21" s="45"/>
      <c r="N21" s="45"/>
      <c r="O21" s="45"/>
      <c r="P21" s="45"/>
      <c r="Q21" s="58" t="s">
        <v>405</v>
      </c>
      <c r="R21" s="58"/>
      <c r="S21" s="58"/>
      <c r="T21" s="58"/>
      <c r="U21" s="45"/>
    </row>
    <row r="22" spans="2:22" ht="43.5" customHeight="1" x14ac:dyDescent="0.25">
      <c r="B22" s="52"/>
      <c r="C22" s="52"/>
      <c r="D22" s="35" t="s">
        <v>519</v>
      </c>
      <c r="E22" s="47" t="s">
        <v>433</v>
      </c>
      <c r="F22" s="45" t="s">
        <v>27</v>
      </c>
      <c r="G22" s="45"/>
      <c r="H22" s="48" t="s">
        <v>421</v>
      </c>
      <c r="I22" s="45" t="s">
        <v>460</v>
      </c>
      <c r="J22" s="45" t="s">
        <v>45</v>
      </c>
      <c r="K22" s="45" t="s">
        <v>484</v>
      </c>
      <c r="L22" s="45" t="s">
        <v>485</v>
      </c>
      <c r="M22" s="45" t="s">
        <v>486</v>
      </c>
      <c r="N22" s="45" t="s">
        <v>487</v>
      </c>
      <c r="O22" s="45" t="s">
        <v>490</v>
      </c>
      <c r="P22" s="53"/>
      <c r="Q22" s="28" t="s">
        <v>531</v>
      </c>
      <c r="R22" s="58"/>
      <c r="S22" s="58"/>
      <c r="T22" s="58"/>
      <c r="U22" s="45"/>
    </row>
    <row r="23" spans="2:22" ht="43.5" customHeight="1" x14ac:dyDescent="0.25">
      <c r="B23" s="52"/>
      <c r="C23" s="52"/>
      <c r="D23" s="35"/>
      <c r="E23" s="88" t="s">
        <v>584</v>
      </c>
      <c r="F23" s="85" t="s">
        <v>23</v>
      </c>
      <c r="G23" s="85" t="s">
        <v>577</v>
      </c>
      <c r="H23" s="86" t="s">
        <v>67</v>
      </c>
      <c r="I23" s="85" t="s">
        <v>460</v>
      </c>
      <c r="J23" s="85" t="s">
        <v>586</v>
      </c>
      <c r="K23" s="85" t="s">
        <v>58</v>
      </c>
      <c r="L23" s="85"/>
      <c r="M23" s="85"/>
      <c r="N23" s="85"/>
      <c r="O23" s="85"/>
      <c r="P23" s="85"/>
      <c r="Q23" s="87"/>
      <c r="R23" s="87"/>
      <c r="S23" s="87"/>
      <c r="T23" s="87"/>
      <c r="U23" s="87"/>
      <c r="V23" s="87" t="s">
        <v>405</v>
      </c>
    </row>
    <row r="24" spans="2:22" ht="43.5" customHeight="1" x14ac:dyDescent="0.25">
      <c r="B24" s="52"/>
      <c r="C24" s="52"/>
      <c r="D24" s="35"/>
      <c r="E24" s="88" t="s">
        <v>585</v>
      </c>
      <c r="F24" s="85" t="s">
        <v>27</v>
      </c>
      <c r="G24" s="85" t="s">
        <v>578</v>
      </c>
      <c r="H24" s="86" t="s">
        <v>67</v>
      </c>
      <c r="I24" s="85" t="s">
        <v>460</v>
      </c>
      <c r="J24" s="85" t="s">
        <v>586</v>
      </c>
      <c r="K24" s="85" t="s">
        <v>484</v>
      </c>
      <c r="L24" s="85" t="s">
        <v>485</v>
      </c>
      <c r="M24" s="85" t="s">
        <v>486</v>
      </c>
      <c r="N24" s="85"/>
      <c r="O24" s="85"/>
      <c r="P24" s="85"/>
      <c r="Q24" s="87"/>
      <c r="R24" s="87"/>
      <c r="S24" s="87"/>
      <c r="T24" s="87"/>
      <c r="U24" s="87"/>
      <c r="V24" s="87" t="s">
        <v>405</v>
      </c>
    </row>
    <row r="25" spans="2:22" ht="30" x14ac:dyDescent="0.25">
      <c r="B25" s="32"/>
      <c r="C25" s="46"/>
      <c r="D25" s="42" t="s">
        <v>409</v>
      </c>
      <c r="E25" s="13" t="s">
        <v>446</v>
      </c>
      <c r="F25" s="45" t="s">
        <v>23</v>
      </c>
      <c r="G25" s="45"/>
      <c r="H25" s="48" t="s">
        <v>406</v>
      </c>
      <c r="I25" s="45" t="s">
        <v>460</v>
      </c>
      <c r="J25" s="45" t="s">
        <v>403</v>
      </c>
      <c r="K25" s="56" t="s">
        <v>483</v>
      </c>
      <c r="L25" s="45" t="s">
        <v>29</v>
      </c>
      <c r="M25" s="53"/>
      <c r="N25" s="45"/>
      <c r="O25" s="45"/>
      <c r="P25" s="45"/>
      <c r="R25" s="58"/>
      <c r="S25" s="58"/>
      <c r="T25" s="58"/>
      <c r="U25" s="45" t="s">
        <v>405</v>
      </c>
    </row>
    <row r="26" spans="2:22" ht="30" x14ac:dyDescent="0.25">
      <c r="B26" s="12"/>
      <c r="C26" s="44"/>
      <c r="D26" s="12"/>
      <c r="E26" s="13" t="s">
        <v>447</v>
      </c>
      <c r="F26" s="45" t="s">
        <v>23</v>
      </c>
      <c r="G26" s="45"/>
      <c r="H26" s="48" t="s">
        <v>406</v>
      </c>
      <c r="I26" s="45" t="s">
        <v>460</v>
      </c>
      <c r="J26" s="45" t="s">
        <v>403</v>
      </c>
      <c r="K26" s="56" t="s">
        <v>483</v>
      </c>
      <c r="L26" s="45" t="s">
        <v>25</v>
      </c>
      <c r="M26" s="45"/>
      <c r="N26" s="45"/>
      <c r="O26" s="45"/>
      <c r="P26" s="45"/>
      <c r="R26" s="58"/>
      <c r="S26" s="58"/>
      <c r="T26" s="58"/>
      <c r="U26" s="45" t="s">
        <v>405</v>
      </c>
    </row>
    <row r="27" spans="2:22" ht="39" customHeight="1" x14ac:dyDescent="0.25">
      <c r="B27" s="44"/>
      <c r="C27" s="44"/>
      <c r="D27" s="44"/>
      <c r="E27" s="13" t="s">
        <v>510</v>
      </c>
      <c r="F27" s="45" t="s">
        <v>23</v>
      </c>
      <c r="G27" s="45"/>
      <c r="H27" s="48" t="s">
        <v>406</v>
      </c>
      <c r="I27" s="45" t="s">
        <v>460</v>
      </c>
      <c r="J27" s="45" t="s">
        <v>403</v>
      </c>
      <c r="K27" s="56" t="s">
        <v>483</v>
      </c>
      <c r="L27" s="45" t="s">
        <v>24</v>
      </c>
      <c r="M27" s="45"/>
      <c r="N27" s="45"/>
      <c r="O27" s="45"/>
      <c r="P27" s="45"/>
      <c r="R27" s="58"/>
      <c r="S27" s="58"/>
      <c r="T27" s="58"/>
      <c r="U27" s="45"/>
    </row>
    <row r="28" spans="2:22" ht="42" customHeight="1" x14ac:dyDescent="0.25">
      <c r="B28" s="41" t="s">
        <v>482</v>
      </c>
      <c r="C28" s="46"/>
      <c r="D28" s="46" t="s">
        <v>517</v>
      </c>
      <c r="E28" s="13" t="s">
        <v>445</v>
      </c>
      <c r="F28" s="45" t="s">
        <v>27</v>
      </c>
      <c r="G28" s="45"/>
      <c r="H28" s="48" t="s">
        <v>65</v>
      </c>
      <c r="I28" s="45" t="s">
        <v>460</v>
      </c>
      <c r="J28" s="45" t="s">
        <v>403</v>
      </c>
      <c r="K28" s="56" t="s">
        <v>483</v>
      </c>
      <c r="L28" s="45" t="s">
        <v>484</v>
      </c>
      <c r="M28" s="45" t="s">
        <v>485</v>
      </c>
      <c r="N28" s="45" t="s">
        <v>486</v>
      </c>
      <c r="O28" s="45" t="s">
        <v>487</v>
      </c>
      <c r="P28" s="45"/>
      <c r="R28" s="58"/>
      <c r="S28" s="58"/>
      <c r="T28" s="58"/>
      <c r="U28" s="45" t="s">
        <v>405</v>
      </c>
    </row>
    <row r="29" spans="2:22" ht="30" x14ac:dyDescent="0.25">
      <c r="B29" s="38" t="s">
        <v>463</v>
      </c>
      <c r="C29" s="46"/>
      <c r="D29" s="41" t="s">
        <v>409</v>
      </c>
      <c r="E29" s="39" t="s">
        <v>449</v>
      </c>
      <c r="F29" s="45" t="s">
        <v>23</v>
      </c>
      <c r="G29" s="45"/>
      <c r="H29" s="48" t="s">
        <v>406</v>
      </c>
      <c r="I29" s="45" t="s">
        <v>460</v>
      </c>
      <c r="J29" s="45" t="s">
        <v>35</v>
      </c>
      <c r="K29" s="56" t="s">
        <v>483</v>
      </c>
      <c r="L29" s="45" t="s">
        <v>29</v>
      </c>
      <c r="M29" s="45"/>
      <c r="N29" s="45"/>
      <c r="O29" s="45"/>
      <c r="P29" s="45"/>
      <c r="R29" s="58"/>
      <c r="S29" s="58"/>
      <c r="T29" s="58"/>
      <c r="U29" s="45" t="s">
        <v>405</v>
      </c>
    </row>
    <row r="30" spans="2:22" ht="30" x14ac:dyDescent="0.25">
      <c r="B30" s="46"/>
      <c r="C30" s="46"/>
      <c r="D30" s="46"/>
      <c r="E30" s="39" t="s">
        <v>501</v>
      </c>
      <c r="F30" s="45" t="s">
        <v>23</v>
      </c>
      <c r="G30" s="45"/>
      <c r="H30" s="48" t="s">
        <v>406</v>
      </c>
      <c r="I30" s="45" t="s">
        <v>460</v>
      </c>
      <c r="J30" s="45" t="s">
        <v>35</v>
      </c>
      <c r="K30" s="56" t="s">
        <v>483</v>
      </c>
      <c r="L30" s="45" t="s">
        <v>24</v>
      </c>
      <c r="M30" s="45"/>
      <c r="N30" s="45"/>
      <c r="O30" s="45"/>
      <c r="P30" s="45"/>
      <c r="R30" s="58"/>
      <c r="S30" s="58"/>
      <c r="T30" s="58"/>
      <c r="U30" s="45" t="s">
        <v>405</v>
      </c>
    </row>
    <row r="31" spans="2:22" ht="43.5" customHeight="1" x14ac:dyDescent="0.25">
      <c r="B31" s="38" t="s">
        <v>464</v>
      </c>
      <c r="C31" s="46"/>
      <c r="D31" s="55" t="s">
        <v>518</v>
      </c>
      <c r="E31" s="13" t="s">
        <v>448</v>
      </c>
      <c r="F31" s="45" t="s">
        <v>27</v>
      </c>
      <c r="G31" s="45"/>
      <c r="H31" s="48" t="s">
        <v>421</v>
      </c>
      <c r="I31" s="45" t="s">
        <v>460</v>
      </c>
      <c r="J31" s="45" t="s">
        <v>35</v>
      </c>
      <c r="K31" s="56" t="s">
        <v>483</v>
      </c>
      <c r="L31" s="45" t="s">
        <v>484</v>
      </c>
      <c r="M31" s="45" t="s">
        <v>485</v>
      </c>
      <c r="N31" s="45" t="s">
        <v>486</v>
      </c>
      <c r="O31" s="45" t="s">
        <v>487</v>
      </c>
      <c r="P31" s="45"/>
      <c r="R31" s="58"/>
      <c r="S31" s="58"/>
      <c r="T31" s="58"/>
      <c r="U31" s="45" t="s">
        <v>405</v>
      </c>
    </row>
    <row r="32" spans="2:22" ht="36.75" customHeight="1" x14ac:dyDescent="0.25">
      <c r="B32" s="41" t="s">
        <v>411</v>
      </c>
      <c r="C32" s="46"/>
      <c r="D32" s="41" t="s">
        <v>462</v>
      </c>
      <c r="E32" s="13" t="s">
        <v>452</v>
      </c>
      <c r="F32" s="45" t="s">
        <v>23</v>
      </c>
      <c r="G32" s="45"/>
      <c r="H32" s="48" t="s">
        <v>406</v>
      </c>
      <c r="I32" s="45" t="s">
        <v>460</v>
      </c>
      <c r="J32" s="45" t="s">
        <v>37</v>
      </c>
      <c r="K32" s="56" t="s">
        <v>483</v>
      </c>
      <c r="L32" s="45" t="s">
        <v>29</v>
      </c>
      <c r="M32" s="45"/>
      <c r="N32" s="45"/>
      <c r="O32" s="45"/>
      <c r="P32" s="45"/>
      <c r="R32" s="58"/>
      <c r="S32" s="58"/>
      <c r="T32" s="58"/>
      <c r="U32" s="45" t="s">
        <v>405</v>
      </c>
    </row>
    <row r="33" spans="2:22" ht="39" customHeight="1" x14ac:dyDescent="0.25">
      <c r="B33" s="12"/>
      <c r="C33" s="44"/>
      <c r="D33" s="12"/>
      <c r="E33" s="13" t="s">
        <v>451</v>
      </c>
      <c r="F33" s="45" t="s">
        <v>23</v>
      </c>
      <c r="G33" s="45"/>
      <c r="H33" s="48" t="s">
        <v>65</v>
      </c>
      <c r="I33" s="45" t="s">
        <v>460</v>
      </c>
      <c r="J33" s="45" t="s">
        <v>37</v>
      </c>
      <c r="K33" s="56" t="s">
        <v>483</v>
      </c>
      <c r="L33" s="45" t="s">
        <v>59</v>
      </c>
      <c r="M33" s="45" t="s">
        <v>484</v>
      </c>
      <c r="N33" s="45" t="s">
        <v>485</v>
      </c>
      <c r="O33" s="45" t="s">
        <v>486</v>
      </c>
      <c r="P33" s="45" t="s">
        <v>487</v>
      </c>
      <c r="R33" s="58"/>
      <c r="S33" s="58"/>
      <c r="T33" s="58"/>
      <c r="U33" s="45" t="s">
        <v>405</v>
      </c>
    </row>
    <row r="34" spans="2:22" ht="39" customHeight="1" x14ac:dyDescent="0.25">
      <c r="B34" s="38" t="s">
        <v>461</v>
      </c>
      <c r="C34" s="46"/>
      <c r="D34" s="46" t="s">
        <v>516</v>
      </c>
      <c r="E34" s="13" t="s">
        <v>450</v>
      </c>
      <c r="F34" s="45" t="s">
        <v>27</v>
      </c>
      <c r="G34" s="45"/>
      <c r="H34" s="48" t="s">
        <v>421</v>
      </c>
      <c r="I34" s="45" t="s">
        <v>460</v>
      </c>
      <c r="J34" s="45" t="s">
        <v>37</v>
      </c>
      <c r="K34" s="56" t="s">
        <v>483</v>
      </c>
      <c r="L34" s="45" t="s">
        <v>484</v>
      </c>
      <c r="M34" s="45" t="s">
        <v>485</v>
      </c>
      <c r="N34" s="45" t="s">
        <v>486</v>
      </c>
      <c r="O34" s="45" t="s">
        <v>487</v>
      </c>
      <c r="P34" s="45"/>
      <c r="R34" s="58"/>
      <c r="S34" s="58"/>
      <c r="T34" s="58"/>
      <c r="U34" s="45" t="s">
        <v>405</v>
      </c>
    </row>
    <row r="35" spans="2:22" ht="66.75" customHeight="1" x14ac:dyDescent="0.25">
      <c r="B35" s="46" t="s">
        <v>526</v>
      </c>
      <c r="C35" s="46"/>
      <c r="D35" s="46" t="s">
        <v>523</v>
      </c>
      <c r="E35" s="13" t="s">
        <v>524</v>
      </c>
      <c r="F35" s="45" t="s">
        <v>27</v>
      </c>
      <c r="G35" s="45"/>
      <c r="H35" s="48" t="s">
        <v>406</v>
      </c>
      <c r="I35" s="45" t="s">
        <v>460</v>
      </c>
      <c r="J35" s="45" t="s">
        <v>408</v>
      </c>
      <c r="K35" s="56" t="s">
        <v>483</v>
      </c>
      <c r="L35" s="45" t="s">
        <v>525</v>
      </c>
      <c r="M35" s="45"/>
      <c r="N35" s="45"/>
      <c r="O35" s="45"/>
      <c r="P35" s="45"/>
      <c r="R35" s="58"/>
      <c r="S35" s="58"/>
      <c r="T35" s="58"/>
      <c r="U35" s="45" t="s">
        <v>405</v>
      </c>
    </row>
    <row r="36" spans="2:22" ht="30" x14ac:dyDescent="0.25">
      <c r="B36" s="40" t="s">
        <v>513</v>
      </c>
      <c r="C36" s="40"/>
      <c r="D36" s="31" t="s">
        <v>409</v>
      </c>
      <c r="E36" s="13" t="s">
        <v>412</v>
      </c>
      <c r="F36" s="45" t="s">
        <v>23</v>
      </c>
      <c r="G36" s="45"/>
      <c r="H36" s="48" t="s">
        <v>67</v>
      </c>
      <c r="I36" s="45" t="s">
        <v>460</v>
      </c>
      <c r="J36" s="45" t="s">
        <v>413</v>
      </c>
      <c r="K36" s="56" t="s">
        <v>29</v>
      </c>
      <c r="L36" s="45"/>
      <c r="M36" s="45"/>
      <c r="N36" s="45"/>
      <c r="O36" s="45"/>
      <c r="P36" s="45"/>
      <c r="R36" s="58"/>
      <c r="S36" s="58"/>
      <c r="T36" s="58"/>
      <c r="U36" s="45" t="s">
        <v>405</v>
      </c>
    </row>
    <row r="37" spans="2:22" ht="63.75" customHeight="1" x14ac:dyDescent="0.25">
      <c r="D37" s="46" t="s">
        <v>515</v>
      </c>
      <c r="E37" s="13" t="s">
        <v>414</v>
      </c>
      <c r="F37" s="45" t="s">
        <v>27</v>
      </c>
      <c r="G37" s="45"/>
      <c r="H37" s="48" t="s">
        <v>67</v>
      </c>
      <c r="I37" s="45" t="s">
        <v>460</v>
      </c>
      <c r="J37" s="45" t="s">
        <v>413</v>
      </c>
      <c r="K37" s="45" t="s">
        <v>509</v>
      </c>
      <c r="L37" s="45"/>
      <c r="M37" s="45"/>
      <c r="N37" s="45"/>
      <c r="O37" s="45"/>
      <c r="P37" s="45"/>
      <c r="R37" s="58"/>
      <c r="S37" s="58"/>
      <c r="T37" s="58"/>
      <c r="U37" s="45" t="s">
        <v>405</v>
      </c>
    </row>
    <row r="38" spans="2:22" ht="63.75" customHeight="1" x14ac:dyDescent="0.25">
      <c r="D38" s="46"/>
      <c r="E38" s="90" t="s">
        <v>581</v>
      </c>
      <c r="F38" s="85" t="s">
        <v>23</v>
      </c>
      <c r="G38" s="85" t="s">
        <v>577</v>
      </c>
      <c r="H38" s="91" t="s">
        <v>67</v>
      </c>
      <c r="I38" s="85" t="s">
        <v>460</v>
      </c>
      <c r="J38" s="85" t="s">
        <v>576</v>
      </c>
      <c r="K38" s="85" t="s">
        <v>484</v>
      </c>
      <c r="L38" s="85"/>
      <c r="M38" s="85"/>
      <c r="N38" s="85"/>
      <c r="O38" s="85"/>
      <c r="P38" s="85"/>
      <c r="Q38" s="92"/>
      <c r="R38" s="87"/>
      <c r="S38" s="87"/>
      <c r="T38" s="87"/>
      <c r="U38" s="85"/>
      <c r="V38" s="85" t="s">
        <v>405</v>
      </c>
    </row>
    <row r="39" spans="2:22" ht="63.75" customHeight="1" x14ac:dyDescent="0.25">
      <c r="D39" s="46"/>
      <c r="E39" s="90" t="s">
        <v>580</v>
      </c>
      <c r="F39" s="85" t="s">
        <v>23</v>
      </c>
      <c r="G39" s="85" t="s">
        <v>577</v>
      </c>
      <c r="H39" s="91" t="s">
        <v>63</v>
      </c>
      <c r="I39" s="85" t="s">
        <v>460</v>
      </c>
      <c r="J39" s="85" t="s">
        <v>422</v>
      </c>
      <c r="K39" s="85"/>
      <c r="L39" s="85"/>
      <c r="M39" s="85"/>
      <c r="N39" s="85"/>
      <c r="O39" s="85"/>
      <c r="P39" s="85"/>
      <c r="Q39" s="92"/>
      <c r="R39" s="87"/>
      <c r="S39" s="87"/>
      <c r="T39" s="87"/>
      <c r="U39" s="85"/>
      <c r="V39" s="85" t="s">
        <v>405</v>
      </c>
    </row>
    <row r="40" spans="2:22" ht="63.75" customHeight="1" x14ac:dyDescent="0.25">
      <c r="D40" s="46"/>
      <c r="E40" s="90" t="s">
        <v>579</v>
      </c>
      <c r="F40" s="85" t="s">
        <v>27</v>
      </c>
      <c r="G40" s="85" t="s">
        <v>578</v>
      </c>
      <c r="H40" s="91" t="s">
        <v>67</v>
      </c>
      <c r="I40" s="85" t="s">
        <v>460</v>
      </c>
      <c r="J40" s="85" t="s">
        <v>422</v>
      </c>
      <c r="K40" s="85" t="s">
        <v>484</v>
      </c>
      <c r="L40" s="85"/>
      <c r="M40" s="85"/>
      <c r="N40" s="85"/>
      <c r="O40" s="85"/>
      <c r="P40" s="85"/>
      <c r="Q40" s="92"/>
      <c r="R40" s="87"/>
      <c r="S40" s="87"/>
      <c r="T40" s="87"/>
      <c r="U40" s="85"/>
      <c r="V40" s="85" t="s">
        <v>405</v>
      </c>
    </row>
    <row r="41" spans="2:22" ht="30" x14ac:dyDescent="0.25">
      <c r="B41" s="31"/>
      <c r="C41" s="40"/>
      <c r="D41" s="31" t="s">
        <v>409</v>
      </c>
      <c r="E41" s="13" t="s">
        <v>435</v>
      </c>
      <c r="F41" s="36" t="s">
        <v>23</v>
      </c>
      <c r="G41" s="36"/>
      <c r="H41" s="57" t="s">
        <v>67</v>
      </c>
      <c r="I41" s="45" t="s">
        <v>460</v>
      </c>
      <c r="J41" s="36" t="s">
        <v>422</v>
      </c>
      <c r="K41" s="36" t="s">
        <v>29</v>
      </c>
      <c r="L41" s="53"/>
      <c r="M41" s="53"/>
      <c r="N41" s="53"/>
      <c r="O41" s="45"/>
      <c r="P41" s="45"/>
      <c r="R41" s="58"/>
      <c r="S41" s="58"/>
      <c r="T41" s="58"/>
      <c r="U41" s="45" t="s">
        <v>405</v>
      </c>
    </row>
    <row r="42" spans="2:22" ht="30" x14ac:dyDescent="0.25">
      <c r="B42" s="12"/>
      <c r="C42" s="44"/>
      <c r="D42" s="12"/>
      <c r="E42" s="13" t="s">
        <v>436</v>
      </c>
      <c r="F42" s="36" t="s">
        <v>23</v>
      </c>
      <c r="G42" s="36"/>
      <c r="H42" s="57" t="s">
        <v>65</v>
      </c>
      <c r="I42" s="45" t="s">
        <v>460</v>
      </c>
      <c r="J42" s="36" t="s">
        <v>422</v>
      </c>
      <c r="K42" s="36" t="s">
        <v>25</v>
      </c>
      <c r="L42" s="45" t="s">
        <v>484</v>
      </c>
      <c r="M42" s="45" t="s">
        <v>485</v>
      </c>
      <c r="N42" s="45" t="s">
        <v>486</v>
      </c>
      <c r="O42" s="45" t="s">
        <v>487</v>
      </c>
      <c r="P42" s="45"/>
      <c r="R42" s="58"/>
      <c r="S42" s="58"/>
      <c r="T42" s="58"/>
      <c r="U42" s="45" t="s">
        <v>405</v>
      </c>
    </row>
    <row r="43" spans="2:22" ht="60.75" customHeight="1" x14ac:dyDescent="0.25">
      <c r="B43" s="33" t="s">
        <v>444</v>
      </c>
      <c r="C43" s="46"/>
      <c r="D43" s="33" t="s">
        <v>514</v>
      </c>
      <c r="E43" s="13" t="s">
        <v>437</v>
      </c>
      <c r="F43" s="36" t="s">
        <v>27</v>
      </c>
      <c r="G43" s="36"/>
      <c r="H43" s="57" t="s">
        <v>421</v>
      </c>
      <c r="I43" s="45" t="s">
        <v>460</v>
      </c>
      <c r="J43" s="36" t="s">
        <v>422</v>
      </c>
      <c r="K43" s="45" t="s">
        <v>484</v>
      </c>
      <c r="L43" s="45" t="s">
        <v>485</v>
      </c>
      <c r="M43" s="45" t="s">
        <v>486</v>
      </c>
      <c r="N43" s="45" t="s">
        <v>487</v>
      </c>
      <c r="O43" s="45"/>
      <c r="P43" s="45"/>
      <c r="R43" s="58"/>
      <c r="S43" s="58"/>
      <c r="T43" s="58"/>
      <c r="U43" s="45" t="s">
        <v>405</v>
      </c>
    </row>
    <row r="44" spans="2:22" ht="30" x14ac:dyDescent="0.25">
      <c r="B44" s="32" t="s">
        <v>429</v>
      </c>
      <c r="C44" s="46"/>
      <c r="D44" s="32" t="s">
        <v>409</v>
      </c>
      <c r="E44" s="27" t="s">
        <v>420</v>
      </c>
      <c r="F44" s="45" t="s">
        <v>23</v>
      </c>
      <c r="G44" s="45"/>
      <c r="H44" s="48">
        <v>3</v>
      </c>
      <c r="I44" s="45" t="s">
        <v>460</v>
      </c>
      <c r="J44" s="45" t="s">
        <v>40</v>
      </c>
      <c r="K44" s="45" t="s">
        <v>41</v>
      </c>
      <c r="L44" s="45"/>
      <c r="M44" s="45"/>
      <c r="N44" s="45"/>
      <c r="O44" s="45"/>
      <c r="P44" s="45"/>
      <c r="Q44" s="58" t="s">
        <v>405</v>
      </c>
      <c r="R44" s="58" t="s">
        <v>405</v>
      </c>
      <c r="S44" s="58" t="s">
        <v>405</v>
      </c>
      <c r="T44" s="58" t="s">
        <v>405</v>
      </c>
      <c r="U44" s="45" t="s">
        <v>405</v>
      </c>
    </row>
    <row r="45" spans="2:22" ht="32.25" customHeight="1" x14ac:dyDescent="0.25">
      <c r="B45" s="35" t="s">
        <v>431</v>
      </c>
      <c r="C45" s="35"/>
      <c r="D45" s="35" t="s">
        <v>430</v>
      </c>
      <c r="E45" s="5" t="s">
        <v>415</v>
      </c>
      <c r="F45" s="45" t="s">
        <v>27</v>
      </c>
      <c r="G45" s="45"/>
      <c r="H45" s="48">
        <v>7</v>
      </c>
      <c r="I45" s="45" t="s">
        <v>460</v>
      </c>
      <c r="J45" s="45" t="s">
        <v>40</v>
      </c>
      <c r="K45" s="45" t="s">
        <v>28</v>
      </c>
      <c r="L45" s="45" t="s">
        <v>484</v>
      </c>
      <c r="M45" s="45" t="s">
        <v>485</v>
      </c>
      <c r="N45" s="45" t="s">
        <v>486</v>
      </c>
      <c r="O45" s="45" t="s">
        <v>487</v>
      </c>
      <c r="P45" s="45"/>
      <c r="Q45" s="58" t="s">
        <v>405</v>
      </c>
      <c r="R45" s="58" t="s">
        <v>405</v>
      </c>
      <c r="S45" s="58" t="s">
        <v>405</v>
      </c>
      <c r="T45" s="58" t="s">
        <v>405</v>
      </c>
      <c r="U45" s="45" t="s">
        <v>405</v>
      </c>
    </row>
    <row r="46" spans="2:22" ht="30" x14ac:dyDescent="0.25">
      <c r="B46" s="35" t="s">
        <v>455</v>
      </c>
      <c r="C46" s="35"/>
      <c r="E46" s="27" t="s">
        <v>504</v>
      </c>
      <c r="F46" s="45" t="s">
        <v>23</v>
      </c>
      <c r="G46" s="45"/>
      <c r="H46" s="48">
        <v>3</v>
      </c>
      <c r="I46" s="45" t="s">
        <v>460</v>
      </c>
      <c r="J46" s="45" t="s">
        <v>34</v>
      </c>
      <c r="K46" s="45" t="s">
        <v>29</v>
      </c>
      <c r="L46" s="45"/>
      <c r="M46" s="45"/>
      <c r="N46" s="45"/>
      <c r="O46" s="45"/>
      <c r="P46" s="45"/>
      <c r="Q46" s="58" t="s">
        <v>405</v>
      </c>
      <c r="R46" s="58" t="s">
        <v>405</v>
      </c>
      <c r="S46" s="58" t="s">
        <v>405</v>
      </c>
      <c r="T46" s="58" t="s">
        <v>405</v>
      </c>
      <c r="U46" s="45"/>
    </row>
    <row r="47" spans="2:22" ht="36.75" customHeight="1" x14ac:dyDescent="0.25">
      <c r="B47" s="35" t="s">
        <v>454</v>
      </c>
      <c r="C47" s="35"/>
      <c r="E47" s="27" t="s">
        <v>503</v>
      </c>
      <c r="F47" s="45" t="s">
        <v>23</v>
      </c>
      <c r="G47" s="45"/>
      <c r="H47" s="48">
        <v>4</v>
      </c>
      <c r="I47" s="45" t="s">
        <v>460</v>
      </c>
      <c r="J47" s="45" t="s">
        <v>34</v>
      </c>
      <c r="K47" s="45" t="s">
        <v>25</v>
      </c>
      <c r="L47" s="45" t="s">
        <v>498</v>
      </c>
      <c r="M47" s="45"/>
      <c r="N47" s="45"/>
      <c r="O47" s="45"/>
      <c r="P47" s="45"/>
      <c r="Q47" s="58" t="s">
        <v>405</v>
      </c>
      <c r="R47" s="58" t="s">
        <v>405</v>
      </c>
      <c r="S47" s="58" t="s">
        <v>405</v>
      </c>
      <c r="T47" s="58" t="s">
        <v>405</v>
      </c>
      <c r="U47" s="45"/>
    </row>
    <row r="48" spans="2:22" ht="33" customHeight="1" x14ac:dyDescent="0.25">
      <c r="B48" s="35" t="s">
        <v>455</v>
      </c>
      <c r="C48" s="35"/>
      <c r="D48" s="30" t="s">
        <v>505</v>
      </c>
      <c r="E48" s="5" t="s">
        <v>502</v>
      </c>
      <c r="F48" s="45" t="s">
        <v>27</v>
      </c>
      <c r="G48" s="45"/>
      <c r="H48" s="48">
        <v>8</v>
      </c>
      <c r="I48" s="45" t="s">
        <v>460</v>
      </c>
      <c r="J48" s="45" t="s">
        <v>34</v>
      </c>
      <c r="K48" s="45" t="s">
        <v>25</v>
      </c>
      <c r="L48" s="45" t="s">
        <v>498</v>
      </c>
      <c r="M48" s="45" t="s">
        <v>484</v>
      </c>
      <c r="N48" s="45" t="s">
        <v>485</v>
      </c>
      <c r="O48" s="45" t="s">
        <v>486</v>
      </c>
      <c r="P48" s="45" t="s">
        <v>487</v>
      </c>
      <c r="Q48" s="58" t="s">
        <v>405</v>
      </c>
      <c r="R48" s="58" t="s">
        <v>405</v>
      </c>
      <c r="S48" s="58" t="s">
        <v>405</v>
      </c>
      <c r="T48" s="58" t="s">
        <v>405</v>
      </c>
      <c r="U48" s="45"/>
    </row>
    <row r="49" spans="2:22" ht="44.25" customHeight="1" x14ac:dyDescent="0.25">
      <c r="B49" s="98" t="s">
        <v>696</v>
      </c>
      <c r="C49" s="60" t="s">
        <v>538</v>
      </c>
      <c r="E49" s="27" t="s">
        <v>506</v>
      </c>
      <c r="F49" s="45" t="s">
        <v>23</v>
      </c>
      <c r="G49" s="45"/>
      <c r="H49" s="48">
        <v>3</v>
      </c>
      <c r="I49" s="45" t="s">
        <v>460</v>
      </c>
      <c r="J49" s="45" t="s">
        <v>34</v>
      </c>
      <c r="K49" s="45" t="s">
        <v>24</v>
      </c>
      <c r="L49" s="45"/>
      <c r="M49" s="45"/>
      <c r="N49" s="45"/>
      <c r="O49" s="45"/>
      <c r="P49" s="45"/>
      <c r="Q49" s="58" t="s">
        <v>405</v>
      </c>
      <c r="R49" s="58" t="s">
        <v>405</v>
      </c>
      <c r="S49" s="58" t="s">
        <v>405</v>
      </c>
      <c r="T49" s="58" t="s">
        <v>405</v>
      </c>
      <c r="U49" s="45"/>
    </row>
    <row r="50" spans="2:22" ht="44.25" customHeight="1" x14ac:dyDescent="0.25">
      <c r="B50" s="35"/>
      <c r="C50" s="35"/>
      <c r="E50" s="54" t="s">
        <v>507</v>
      </c>
      <c r="F50" s="53" t="s">
        <v>23</v>
      </c>
      <c r="G50" s="53"/>
      <c r="H50" s="48" t="s">
        <v>67</v>
      </c>
      <c r="I50" s="45" t="s">
        <v>460</v>
      </c>
      <c r="J50" s="45" t="s">
        <v>34</v>
      </c>
      <c r="K50" s="45" t="s">
        <v>33</v>
      </c>
      <c r="L50" s="45"/>
      <c r="M50" s="45"/>
      <c r="N50" s="45"/>
      <c r="O50" s="45"/>
      <c r="P50" s="45"/>
      <c r="Q50" s="58" t="s">
        <v>405</v>
      </c>
      <c r="R50" s="58" t="s">
        <v>405</v>
      </c>
      <c r="S50" s="58" t="s">
        <v>405</v>
      </c>
      <c r="T50" s="58" t="s">
        <v>405</v>
      </c>
      <c r="U50" s="45" t="s">
        <v>405</v>
      </c>
      <c r="V50" s="58" t="s">
        <v>405</v>
      </c>
    </row>
    <row r="51" spans="2:22" ht="44.25" customHeight="1" x14ac:dyDescent="0.25">
      <c r="B51" s="35"/>
      <c r="C51" s="35"/>
      <c r="E51" s="5" t="s">
        <v>508</v>
      </c>
      <c r="F51" s="45" t="s">
        <v>27</v>
      </c>
      <c r="G51" s="45"/>
      <c r="H51" s="48" t="s">
        <v>65</v>
      </c>
      <c r="I51" s="45" t="s">
        <v>460</v>
      </c>
      <c r="J51" s="45" t="s">
        <v>34</v>
      </c>
      <c r="K51" s="45" t="s">
        <v>33</v>
      </c>
      <c r="L51" s="45" t="s">
        <v>484</v>
      </c>
      <c r="M51" s="45" t="s">
        <v>485</v>
      </c>
      <c r="N51" s="45" t="s">
        <v>486</v>
      </c>
      <c r="O51" s="45" t="s">
        <v>487</v>
      </c>
      <c r="P51" s="45"/>
      <c r="Q51" s="58" t="s">
        <v>405</v>
      </c>
      <c r="R51" s="58" t="s">
        <v>405</v>
      </c>
      <c r="S51" s="58" t="s">
        <v>405</v>
      </c>
      <c r="T51" s="58" t="s">
        <v>405</v>
      </c>
      <c r="U51" s="45" t="s">
        <v>405</v>
      </c>
      <c r="V51" s="58" t="s">
        <v>405</v>
      </c>
    </row>
    <row r="52" spans="2:22" ht="44.25" customHeight="1" x14ac:dyDescent="0.25">
      <c r="B52" s="35"/>
      <c r="C52" s="35"/>
      <c r="E52" s="5" t="s">
        <v>512</v>
      </c>
      <c r="F52" s="45" t="s">
        <v>23</v>
      </c>
      <c r="G52" s="45"/>
      <c r="H52" s="48" t="s">
        <v>67</v>
      </c>
      <c r="I52" s="45" t="s">
        <v>460</v>
      </c>
      <c r="J52" s="45" t="s">
        <v>34</v>
      </c>
      <c r="K52" s="45" t="s">
        <v>511</v>
      </c>
      <c r="L52" s="45"/>
      <c r="M52" s="45"/>
      <c r="N52" s="45"/>
      <c r="O52" s="45"/>
      <c r="P52" s="45"/>
      <c r="Q52" s="58" t="s">
        <v>405</v>
      </c>
      <c r="R52" s="58" t="s">
        <v>405</v>
      </c>
      <c r="S52" s="58" t="s">
        <v>405</v>
      </c>
      <c r="T52" s="58" t="s">
        <v>405</v>
      </c>
      <c r="U52" s="45" t="s">
        <v>405</v>
      </c>
      <c r="V52" s="58" t="s">
        <v>405</v>
      </c>
    </row>
    <row r="53" spans="2:22" ht="44.25" customHeight="1" x14ac:dyDescent="0.25">
      <c r="B53" s="35"/>
      <c r="C53" s="35"/>
      <c r="D53" t="s">
        <v>442</v>
      </c>
      <c r="E53" s="27" t="s">
        <v>438</v>
      </c>
      <c r="F53" s="45" t="s">
        <v>23</v>
      </c>
      <c r="G53" s="45"/>
      <c r="H53" s="48" t="s">
        <v>67</v>
      </c>
      <c r="I53" s="45" t="s">
        <v>460</v>
      </c>
      <c r="J53" s="45" t="s">
        <v>34</v>
      </c>
      <c r="K53" s="45" t="s">
        <v>35</v>
      </c>
      <c r="L53" s="45"/>
      <c r="M53" s="45"/>
      <c r="N53" s="45"/>
      <c r="O53" s="45"/>
      <c r="P53" s="45"/>
      <c r="Q53" s="58" t="s">
        <v>405</v>
      </c>
      <c r="R53" s="58" t="s">
        <v>405</v>
      </c>
      <c r="S53" s="58" t="s">
        <v>405</v>
      </c>
      <c r="T53" s="58" t="s">
        <v>405</v>
      </c>
      <c r="U53" s="45" t="s">
        <v>405</v>
      </c>
      <c r="V53" s="58" t="s">
        <v>405</v>
      </c>
    </row>
    <row r="54" spans="2:22" ht="44.25" customHeight="1" x14ac:dyDescent="0.25">
      <c r="B54" s="35"/>
      <c r="C54" s="35"/>
      <c r="D54" t="s">
        <v>443</v>
      </c>
      <c r="E54" s="27" t="s">
        <v>441</v>
      </c>
      <c r="F54" s="45" t="s">
        <v>27</v>
      </c>
      <c r="G54" s="45"/>
      <c r="H54" s="48" t="s">
        <v>67</v>
      </c>
      <c r="I54" s="45" t="s">
        <v>460</v>
      </c>
      <c r="J54" s="45" t="s">
        <v>34</v>
      </c>
      <c r="K54" s="45" t="s">
        <v>37</v>
      </c>
      <c r="L54" s="45"/>
      <c r="M54" s="45"/>
      <c r="N54" s="45"/>
      <c r="O54" s="45"/>
      <c r="P54" s="45"/>
      <c r="Q54" s="58" t="s">
        <v>405</v>
      </c>
      <c r="R54" s="58" t="s">
        <v>405</v>
      </c>
      <c r="S54" s="58" t="s">
        <v>405</v>
      </c>
      <c r="T54" s="58" t="s">
        <v>405</v>
      </c>
      <c r="U54" s="45" t="s">
        <v>405</v>
      </c>
      <c r="V54" s="58" t="s">
        <v>405</v>
      </c>
    </row>
    <row r="55" spans="2:22" ht="44.25" customHeight="1" x14ac:dyDescent="0.25">
      <c r="B55" s="35"/>
      <c r="C55" s="35"/>
      <c r="D55" t="s">
        <v>544</v>
      </c>
      <c r="E55" s="27" t="s">
        <v>540</v>
      </c>
      <c r="F55" s="45" t="s">
        <v>23</v>
      </c>
      <c r="G55" s="45"/>
      <c r="H55" s="48" t="s">
        <v>406</v>
      </c>
      <c r="I55" s="45" t="s">
        <v>460</v>
      </c>
      <c r="J55" s="45" t="s">
        <v>34</v>
      </c>
      <c r="K55" s="45" t="s">
        <v>539</v>
      </c>
      <c r="L55" s="45" t="s">
        <v>543</v>
      </c>
      <c r="M55" s="45"/>
      <c r="N55" s="45"/>
      <c r="O55" s="45"/>
      <c r="P55" s="45"/>
      <c r="Q55" s="58"/>
      <c r="R55" s="58"/>
      <c r="S55" s="58"/>
      <c r="T55" s="58"/>
      <c r="U55" s="45"/>
      <c r="V55" s="58" t="s">
        <v>405</v>
      </c>
    </row>
    <row r="56" spans="2:22" ht="44.25" customHeight="1" x14ac:dyDescent="0.25">
      <c r="B56" s="35"/>
      <c r="C56" s="35"/>
      <c r="D56" s="34" t="s">
        <v>542</v>
      </c>
      <c r="E56" s="27" t="s">
        <v>541</v>
      </c>
      <c r="F56" s="45" t="s">
        <v>27</v>
      </c>
      <c r="G56" s="45"/>
      <c r="H56" s="48" t="s">
        <v>65</v>
      </c>
      <c r="I56" s="45" t="s">
        <v>460</v>
      </c>
      <c r="J56" s="45" t="s">
        <v>34</v>
      </c>
      <c r="K56" s="45" t="s">
        <v>539</v>
      </c>
      <c r="L56" s="45" t="s">
        <v>484</v>
      </c>
      <c r="M56" s="45" t="s">
        <v>485</v>
      </c>
      <c r="N56" s="45" t="s">
        <v>486</v>
      </c>
      <c r="O56" s="45" t="s">
        <v>487</v>
      </c>
      <c r="P56" s="45"/>
      <c r="Q56" s="58"/>
      <c r="R56" s="58"/>
      <c r="S56" s="58"/>
      <c r="T56" s="58"/>
      <c r="U56" s="45"/>
      <c r="V56" s="58" t="s">
        <v>405</v>
      </c>
    </row>
    <row r="57" spans="2:22" ht="44.25" customHeight="1" x14ac:dyDescent="0.25">
      <c r="B57" s="35"/>
      <c r="C57" s="35"/>
      <c r="D57" s="34"/>
      <c r="E57" s="27" t="s">
        <v>566</v>
      </c>
      <c r="F57" s="53" t="s">
        <v>23</v>
      </c>
      <c r="G57" s="53"/>
      <c r="H57" s="48" t="s">
        <v>67</v>
      </c>
      <c r="I57" s="45" t="s">
        <v>460</v>
      </c>
      <c r="J57" s="45" t="s">
        <v>34</v>
      </c>
      <c r="K57" s="45" t="s">
        <v>408</v>
      </c>
      <c r="L57" s="45"/>
      <c r="M57" s="45"/>
      <c r="N57" s="45"/>
      <c r="O57" s="45"/>
      <c r="P57" s="45"/>
      <c r="Q57" s="58"/>
      <c r="R57" s="58"/>
      <c r="S57" s="58"/>
      <c r="T57" s="58"/>
      <c r="U57" s="45"/>
      <c r="V57" s="58" t="s">
        <v>405</v>
      </c>
    </row>
    <row r="58" spans="2:22" ht="44.25" customHeight="1" x14ac:dyDescent="0.25">
      <c r="B58" s="35"/>
      <c r="C58" s="35"/>
      <c r="D58" s="34"/>
      <c r="E58" s="27" t="s">
        <v>567</v>
      </c>
      <c r="F58" s="45" t="s">
        <v>27</v>
      </c>
      <c r="G58" s="45"/>
      <c r="H58" s="48" t="s">
        <v>65</v>
      </c>
      <c r="I58" s="45" t="s">
        <v>460</v>
      </c>
      <c r="J58" s="45" t="s">
        <v>34</v>
      </c>
      <c r="K58" s="45" t="s">
        <v>408</v>
      </c>
      <c r="L58" s="45" t="s">
        <v>484</v>
      </c>
      <c r="M58" s="45" t="s">
        <v>485</v>
      </c>
      <c r="N58" s="45" t="s">
        <v>486</v>
      </c>
      <c r="O58" s="45" t="s">
        <v>487</v>
      </c>
      <c r="P58" s="45"/>
      <c r="Q58" s="58"/>
      <c r="R58" s="58"/>
      <c r="S58" s="58"/>
      <c r="T58" s="58"/>
      <c r="U58" s="45"/>
      <c r="V58" s="58" t="s">
        <v>405</v>
      </c>
    </row>
    <row r="59" spans="2:22" ht="44.25" customHeight="1" x14ac:dyDescent="0.25">
      <c r="B59" s="35"/>
      <c r="C59" s="35"/>
      <c r="E59" s="27" t="s">
        <v>522</v>
      </c>
      <c r="F59" s="45" t="s">
        <v>23</v>
      </c>
      <c r="G59" s="45"/>
      <c r="H59" s="48" t="s">
        <v>67</v>
      </c>
      <c r="I59" s="45" t="s">
        <v>460</v>
      </c>
      <c r="J59" s="45" t="s">
        <v>60</v>
      </c>
      <c r="K59" s="45" t="s">
        <v>29</v>
      </c>
      <c r="L59" s="45"/>
      <c r="M59" s="45"/>
      <c r="N59" s="45"/>
      <c r="O59" s="45"/>
      <c r="P59" s="45"/>
      <c r="Q59" s="58"/>
      <c r="R59" s="58" t="s">
        <v>405</v>
      </c>
      <c r="S59" s="58" t="s">
        <v>405</v>
      </c>
      <c r="T59" s="58" t="s">
        <v>405</v>
      </c>
      <c r="U59" s="45"/>
      <c r="V59" s="58" t="s">
        <v>405</v>
      </c>
    </row>
    <row r="60" spans="2:22" ht="35.25" customHeight="1" x14ac:dyDescent="0.25">
      <c r="B60" s="52"/>
      <c r="C60" s="52"/>
      <c r="D60" s="44"/>
      <c r="E60" s="5" t="s">
        <v>456</v>
      </c>
      <c r="F60" s="45" t="s">
        <v>23</v>
      </c>
      <c r="G60" s="45"/>
      <c r="H60" s="48">
        <v>5</v>
      </c>
      <c r="I60" s="45" t="s">
        <v>460</v>
      </c>
      <c r="J60" s="45" t="s">
        <v>60</v>
      </c>
      <c r="K60" s="45" t="s">
        <v>61</v>
      </c>
      <c r="L60" s="45" t="s">
        <v>491</v>
      </c>
      <c r="M60" s="45" t="s">
        <v>492</v>
      </c>
      <c r="N60" s="45"/>
      <c r="O60" s="45"/>
      <c r="P60" s="45"/>
      <c r="Q60" s="58" t="s">
        <v>405</v>
      </c>
      <c r="R60" s="58" t="s">
        <v>405</v>
      </c>
      <c r="S60" s="58" t="s">
        <v>405</v>
      </c>
      <c r="T60" s="58" t="s">
        <v>405</v>
      </c>
      <c r="U60" s="45" t="s">
        <v>405</v>
      </c>
      <c r="V60" s="58" t="s">
        <v>405</v>
      </c>
    </row>
    <row r="61" spans="2:22" ht="30" customHeight="1" x14ac:dyDescent="0.25">
      <c r="B61" s="52"/>
      <c r="C61" s="52"/>
      <c r="D61" s="44"/>
      <c r="E61" s="5" t="s">
        <v>457</v>
      </c>
      <c r="F61" s="45" t="s">
        <v>27</v>
      </c>
      <c r="G61" s="45"/>
      <c r="H61" s="48">
        <v>7</v>
      </c>
      <c r="I61" s="45" t="s">
        <v>460</v>
      </c>
      <c r="J61" s="45" t="s">
        <v>60</v>
      </c>
      <c r="K61" s="45" t="s">
        <v>61</v>
      </c>
      <c r="L61" s="45" t="s">
        <v>491</v>
      </c>
      <c r="M61" s="45" t="s">
        <v>492</v>
      </c>
      <c r="N61" s="45" t="s">
        <v>493</v>
      </c>
      <c r="O61" s="45" t="s">
        <v>494</v>
      </c>
      <c r="P61" s="45"/>
      <c r="Q61" s="58" t="s">
        <v>405</v>
      </c>
      <c r="R61" s="58" t="s">
        <v>405</v>
      </c>
      <c r="S61" s="58" t="s">
        <v>405</v>
      </c>
      <c r="T61" s="58" t="s">
        <v>405</v>
      </c>
      <c r="U61" s="45" t="s">
        <v>405</v>
      </c>
      <c r="V61" s="58" t="s">
        <v>405</v>
      </c>
    </row>
    <row r="62" spans="2:22" ht="38.25" customHeight="1" x14ac:dyDescent="0.25">
      <c r="E62" s="5" t="s">
        <v>458</v>
      </c>
      <c r="F62" s="45" t="s">
        <v>23</v>
      </c>
      <c r="G62" s="45"/>
      <c r="H62" s="48">
        <v>7</v>
      </c>
      <c r="I62" s="45" t="s">
        <v>460</v>
      </c>
      <c r="J62" s="45" t="s">
        <v>60</v>
      </c>
      <c r="K62" s="45" t="s">
        <v>62</v>
      </c>
      <c r="L62" s="45" t="s">
        <v>491</v>
      </c>
      <c r="M62" s="45" t="s">
        <v>492</v>
      </c>
      <c r="N62" s="45" t="s">
        <v>493</v>
      </c>
      <c r="O62" s="45" t="s">
        <v>494</v>
      </c>
      <c r="P62" s="45"/>
      <c r="Q62" s="58" t="s">
        <v>405</v>
      </c>
      <c r="R62" s="58" t="s">
        <v>405</v>
      </c>
      <c r="S62" s="58" t="s">
        <v>405</v>
      </c>
      <c r="T62" s="58" t="s">
        <v>405</v>
      </c>
      <c r="U62" s="45" t="s">
        <v>405</v>
      </c>
      <c r="V62" s="58" t="s">
        <v>405</v>
      </c>
    </row>
    <row r="63" spans="2:22" ht="41.25" customHeight="1" x14ac:dyDescent="0.25"/>
  </sheetData>
  <mergeCells count="3">
    <mergeCell ref="F1:P1"/>
    <mergeCell ref="Q1:U1"/>
    <mergeCell ref="F3:P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22" sqref="D22:E22"/>
    </sheetView>
  </sheetViews>
  <sheetFormatPr defaultRowHeight="15" x14ac:dyDescent="0.25"/>
  <cols>
    <col min="1" max="1" width="97" customWidth="1"/>
  </cols>
  <sheetData>
    <row r="1" spans="1:1" x14ac:dyDescent="0.25">
      <c r="A1" t="s">
        <v>698</v>
      </c>
    </row>
    <row r="2" spans="1:1" x14ac:dyDescent="0.25">
      <c r="A2" t="s">
        <v>699</v>
      </c>
    </row>
    <row r="3" spans="1:1" x14ac:dyDescent="0.25">
      <c r="A3" t="s">
        <v>700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
  <sheetViews>
    <sheetView showGridLines="0" tabSelected="1" zoomScale="145" zoomScaleNormal="145" workbookViewId="0">
      <selection activeCell="O2" sqref="O2"/>
    </sheetView>
  </sheetViews>
  <sheetFormatPr defaultRowHeight="15" x14ac:dyDescent="0.25"/>
  <cols>
    <col min="2" max="2" width="18.85546875" customWidth="1"/>
    <col min="3" max="3" width="7" customWidth="1"/>
    <col min="4" max="4" width="7.28515625" customWidth="1"/>
    <col min="6" max="13" width="5.7109375" customWidth="1"/>
    <col min="14" max="14" width="7.5703125" customWidth="1"/>
  </cols>
  <sheetData>
    <row r="1" spans="2:14" x14ac:dyDescent="0.25">
      <c r="B1" s="61"/>
      <c r="C1" s="61"/>
      <c r="D1" s="61"/>
      <c r="E1" s="61"/>
      <c r="F1" s="61"/>
      <c r="G1" s="61"/>
      <c r="H1" s="61"/>
      <c r="I1" s="61"/>
      <c r="J1" s="61"/>
      <c r="K1" s="61"/>
      <c r="L1" s="61"/>
      <c r="M1" s="61"/>
      <c r="N1" s="61"/>
    </row>
    <row r="2" spans="2:14" ht="94.5" customHeight="1" x14ac:dyDescent="0.25">
      <c r="E2" s="61"/>
      <c r="F2" s="117" t="s">
        <v>68</v>
      </c>
      <c r="G2" s="118"/>
      <c r="H2" s="118"/>
      <c r="I2" s="118"/>
      <c r="J2" s="118"/>
      <c r="K2" s="118"/>
      <c r="L2" s="118"/>
      <c r="M2" s="119"/>
      <c r="N2" s="62"/>
    </row>
    <row r="3" spans="2:14" ht="20.25" customHeight="1" x14ac:dyDescent="0.25">
      <c r="C3" s="121" t="s">
        <v>78</v>
      </c>
      <c r="D3" s="121"/>
      <c r="E3" s="63"/>
      <c r="F3" s="121" t="s">
        <v>78</v>
      </c>
      <c r="G3" s="121"/>
      <c r="H3" s="122" t="s">
        <v>79</v>
      </c>
      <c r="I3" s="122"/>
      <c r="J3" s="122"/>
      <c r="K3" s="122"/>
      <c r="L3" s="122"/>
      <c r="M3" s="122"/>
      <c r="N3" s="64"/>
    </row>
    <row r="4" spans="2:14" ht="15" customHeight="1" x14ac:dyDescent="0.25">
      <c r="C4" s="107">
        <v>1</v>
      </c>
      <c r="D4" s="107">
        <v>2</v>
      </c>
      <c r="E4" s="61"/>
      <c r="F4" s="65">
        <v>1</v>
      </c>
      <c r="G4" s="65">
        <v>2</v>
      </c>
      <c r="H4" s="65">
        <v>3</v>
      </c>
      <c r="I4" s="65">
        <v>4</v>
      </c>
      <c r="J4" s="65">
        <v>5</v>
      </c>
      <c r="K4" s="65">
        <v>6</v>
      </c>
      <c r="L4" s="65">
        <v>7</v>
      </c>
      <c r="M4" s="65">
        <v>8</v>
      </c>
      <c r="N4" s="64"/>
    </row>
    <row r="5" spans="2:14" x14ac:dyDescent="0.25">
      <c r="B5" s="66" t="s">
        <v>554</v>
      </c>
      <c r="C5" s="128"/>
      <c r="D5" s="128"/>
      <c r="E5" s="66" t="s">
        <v>553</v>
      </c>
      <c r="F5" s="67"/>
      <c r="G5" s="67"/>
      <c r="H5" s="65" t="s">
        <v>76</v>
      </c>
      <c r="I5" s="112"/>
      <c r="J5" s="112"/>
      <c r="K5" s="112"/>
      <c r="L5" s="112"/>
      <c r="M5" s="65" t="s">
        <v>77</v>
      </c>
      <c r="N5" s="68"/>
    </row>
    <row r="6" spans="2:14" x14ac:dyDescent="0.25">
      <c r="B6" s="69" t="s">
        <v>71</v>
      </c>
      <c r="C6" s="69" t="s">
        <v>69</v>
      </c>
      <c r="D6" s="69" t="s">
        <v>69</v>
      </c>
      <c r="E6" s="70" t="s">
        <v>73</v>
      </c>
      <c r="F6" s="71" t="s">
        <v>69</v>
      </c>
      <c r="G6" s="71" t="s">
        <v>69</v>
      </c>
      <c r="H6" s="72" t="s">
        <v>69</v>
      </c>
      <c r="I6" s="72" t="s">
        <v>69</v>
      </c>
      <c r="J6" s="72" t="s">
        <v>69</v>
      </c>
      <c r="K6" s="72" t="s">
        <v>69</v>
      </c>
      <c r="L6" s="72" t="s">
        <v>69</v>
      </c>
      <c r="M6" s="72" t="s">
        <v>69</v>
      </c>
      <c r="N6" s="72">
        <v>0</v>
      </c>
    </row>
    <row r="7" spans="2:14" x14ac:dyDescent="0.25">
      <c r="B7" s="69" t="s">
        <v>73</v>
      </c>
      <c r="C7" s="69" t="s">
        <v>69</v>
      </c>
      <c r="D7" s="69" t="s">
        <v>70</v>
      </c>
      <c r="E7" s="70" t="s">
        <v>74</v>
      </c>
      <c r="F7" s="71" t="s">
        <v>70</v>
      </c>
      <c r="G7" s="71" t="s">
        <v>69</v>
      </c>
      <c r="H7" s="72" t="s">
        <v>70</v>
      </c>
      <c r="I7" s="72" t="s">
        <v>69</v>
      </c>
      <c r="J7" s="72" t="s">
        <v>69</v>
      </c>
      <c r="K7" s="72" t="s">
        <v>69</v>
      </c>
      <c r="L7" s="72" t="s">
        <v>69</v>
      </c>
      <c r="M7" s="72" t="s">
        <v>69</v>
      </c>
      <c r="N7" s="72">
        <v>1</v>
      </c>
    </row>
    <row r="8" spans="2:14" x14ac:dyDescent="0.25">
      <c r="B8" s="69" t="s">
        <v>72</v>
      </c>
      <c r="C8" s="69" t="s">
        <v>70</v>
      </c>
      <c r="D8" s="69" t="s">
        <v>69</v>
      </c>
      <c r="E8" s="70" t="s">
        <v>551</v>
      </c>
      <c r="F8" s="71" t="s">
        <v>69</v>
      </c>
      <c r="G8" s="71" t="s">
        <v>70</v>
      </c>
      <c r="H8" s="72" t="s">
        <v>69</v>
      </c>
      <c r="I8" s="72" t="s">
        <v>70</v>
      </c>
      <c r="J8" s="72" t="s">
        <v>69</v>
      </c>
      <c r="K8" s="72" t="s">
        <v>69</v>
      </c>
      <c r="L8" s="72" t="s">
        <v>69</v>
      </c>
      <c r="M8" s="72" t="s">
        <v>69</v>
      </c>
      <c r="N8" s="72">
        <v>2</v>
      </c>
    </row>
    <row r="9" spans="2:14" x14ac:dyDescent="0.25">
      <c r="B9" s="69" t="s">
        <v>74</v>
      </c>
      <c r="C9" s="69" t="s">
        <v>70</v>
      </c>
      <c r="D9" s="69" t="s">
        <v>70</v>
      </c>
      <c r="E9" s="70" t="s">
        <v>552</v>
      </c>
      <c r="F9" s="71" t="s">
        <v>70</v>
      </c>
      <c r="G9" s="71" t="s">
        <v>70</v>
      </c>
      <c r="H9" s="120" t="s">
        <v>75</v>
      </c>
      <c r="I9" s="120"/>
      <c r="J9" s="120"/>
      <c r="K9" s="120"/>
      <c r="L9" s="120"/>
      <c r="M9" s="120"/>
      <c r="N9" s="72"/>
    </row>
    <row r="10" spans="2:14" x14ac:dyDescent="0.25">
      <c r="B10" s="105"/>
      <c r="C10" s="105"/>
      <c r="D10" s="105"/>
      <c r="E10" s="61"/>
      <c r="F10" s="113"/>
      <c r="G10" s="114"/>
      <c r="H10" s="72" t="s">
        <v>70</v>
      </c>
      <c r="I10" s="72" t="s">
        <v>70</v>
      </c>
      <c r="J10" s="72" t="s">
        <v>70</v>
      </c>
      <c r="K10" s="72" t="s">
        <v>70</v>
      </c>
      <c r="L10" s="72" t="s">
        <v>70</v>
      </c>
      <c r="M10" s="72" t="s">
        <v>69</v>
      </c>
      <c r="N10" s="72">
        <v>62</v>
      </c>
    </row>
    <row r="11" spans="2:14" x14ac:dyDescent="0.25">
      <c r="B11" s="110" t="s">
        <v>706</v>
      </c>
      <c r="C11" s="106"/>
      <c r="D11" s="106"/>
      <c r="E11" s="61"/>
      <c r="F11" s="115"/>
      <c r="G11" s="116"/>
      <c r="H11" s="72" t="s">
        <v>70</v>
      </c>
      <c r="I11" s="72" t="s">
        <v>70</v>
      </c>
      <c r="J11" s="72" t="s">
        <v>70</v>
      </c>
      <c r="K11" s="72" t="s">
        <v>70</v>
      </c>
      <c r="L11" s="72" t="s">
        <v>70</v>
      </c>
      <c r="M11" s="72" t="s">
        <v>70</v>
      </c>
      <c r="N11" s="72">
        <v>63</v>
      </c>
    </row>
    <row r="12" spans="2:14" x14ac:dyDescent="0.25">
      <c r="B12" s="110"/>
      <c r="C12" s="106"/>
      <c r="D12" s="106"/>
      <c r="F12" s="10"/>
      <c r="G12" s="10"/>
      <c r="H12" s="10"/>
      <c r="I12" s="10"/>
      <c r="J12" s="10"/>
      <c r="K12" s="10"/>
      <c r="L12" s="10"/>
      <c r="M12" s="10"/>
      <c r="N12" s="10"/>
    </row>
    <row r="13" spans="2:14" ht="12" customHeight="1" x14ac:dyDescent="0.25">
      <c r="B13" s="110"/>
      <c r="C13" s="106"/>
      <c r="D13" s="106"/>
      <c r="L13" s="111" t="s">
        <v>707</v>
      </c>
      <c r="M13" s="111"/>
      <c r="N13" s="111"/>
    </row>
  </sheetData>
  <mergeCells count="9">
    <mergeCell ref="B11:B13"/>
    <mergeCell ref="L13:N13"/>
    <mergeCell ref="I5:L5"/>
    <mergeCell ref="F10:G11"/>
    <mergeCell ref="F2:M2"/>
    <mergeCell ref="H9:M9"/>
    <mergeCell ref="F3:G3"/>
    <mergeCell ref="H3:M3"/>
    <mergeCell ref="C3:D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35"/>
  <sheetViews>
    <sheetView showGridLines="0" zoomScale="55" zoomScaleNormal="55" zoomScaleSheetLayoutView="100" workbookViewId="0">
      <selection activeCell="AM13" sqref="AM13"/>
    </sheetView>
  </sheetViews>
  <sheetFormatPr defaultRowHeight="15" x14ac:dyDescent="0.25"/>
  <cols>
    <col min="1" max="1" width="2" customWidth="1"/>
    <col min="2" max="2" width="6.7109375" customWidth="1"/>
    <col min="3" max="3" width="3.28515625" customWidth="1"/>
    <col min="4" max="4" width="3.7109375" customWidth="1"/>
    <col min="5" max="5" width="16.7109375" style="9" customWidth="1"/>
    <col min="6" max="6" width="3.7109375" customWidth="1"/>
    <col min="7" max="7" width="4.7109375" customWidth="1"/>
    <col min="8" max="8" width="5.42578125" customWidth="1"/>
    <col min="9" max="10" width="3.7109375" customWidth="1"/>
    <col min="11" max="11" width="16.5703125" customWidth="1"/>
    <col min="12" max="12" width="3.7109375" customWidth="1"/>
    <col min="13" max="13" width="4.7109375" customWidth="1"/>
    <col min="14" max="14" width="6.7109375" customWidth="1"/>
    <col min="15" max="16" width="3.7109375" customWidth="1"/>
    <col min="17" max="17" width="16.5703125" customWidth="1"/>
    <col min="18" max="18" width="3.7109375" customWidth="1"/>
    <col min="19" max="19" width="4.7109375" customWidth="1"/>
    <col min="20" max="20" width="6.7109375" customWidth="1"/>
    <col min="21" max="22" width="3.7109375" customWidth="1"/>
    <col min="23" max="23" width="16.7109375" customWidth="1"/>
    <col min="24" max="24" width="3.7109375" customWidth="1"/>
    <col min="25" max="25" width="4.7109375" customWidth="1"/>
    <col min="26" max="26" width="6.7109375" customWidth="1"/>
    <col min="27" max="28" width="3.7109375" customWidth="1"/>
    <col min="29" max="29" width="16.5703125" customWidth="1"/>
    <col min="30" max="30" width="3.7109375" customWidth="1"/>
    <col min="31" max="31" width="4.7109375" customWidth="1"/>
  </cols>
  <sheetData>
    <row r="1" spans="2:31" x14ac:dyDescent="0.25">
      <c r="E1" s="11"/>
    </row>
    <row r="2" spans="2:31" ht="223.5" customHeight="1" thickBot="1" x14ac:dyDescent="0.3">
      <c r="E2" s="11"/>
    </row>
    <row r="3" spans="2:31" ht="60.75" customHeight="1" x14ac:dyDescent="0.25">
      <c r="B3" s="19" t="s">
        <v>99</v>
      </c>
      <c r="C3" s="101" t="s">
        <v>702</v>
      </c>
      <c r="D3" s="101" t="s">
        <v>701</v>
      </c>
      <c r="E3" s="20" t="s">
        <v>98</v>
      </c>
      <c r="F3" s="21" t="s">
        <v>338</v>
      </c>
      <c r="G3" s="22" t="s">
        <v>703</v>
      </c>
      <c r="H3" s="19" t="s">
        <v>99</v>
      </c>
      <c r="I3" s="104"/>
      <c r="J3" s="104"/>
      <c r="K3" s="20" t="s">
        <v>98</v>
      </c>
      <c r="L3" s="21" t="s">
        <v>338</v>
      </c>
      <c r="M3" s="22" t="s">
        <v>703</v>
      </c>
      <c r="N3" s="19" t="s">
        <v>99</v>
      </c>
      <c r="O3" s="104"/>
      <c r="P3" s="104"/>
      <c r="Q3" s="20" t="s">
        <v>98</v>
      </c>
      <c r="R3" s="21" t="s">
        <v>338</v>
      </c>
      <c r="S3" s="22" t="s">
        <v>703</v>
      </c>
      <c r="T3" s="19" t="s">
        <v>99</v>
      </c>
      <c r="U3" s="104"/>
      <c r="V3" s="104"/>
      <c r="W3" s="20" t="s">
        <v>98</v>
      </c>
      <c r="X3" s="21" t="s">
        <v>338</v>
      </c>
      <c r="Y3" s="22" t="s">
        <v>703</v>
      </c>
      <c r="Z3" s="19" t="s">
        <v>99</v>
      </c>
      <c r="AA3" s="104"/>
      <c r="AB3" s="104"/>
      <c r="AC3" s="20" t="s">
        <v>98</v>
      </c>
      <c r="AD3" s="21" t="s">
        <v>338</v>
      </c>
      <c r="AE3" s="22" t="s">
        <v>703</v>
      </c>
    </row>
    <row r="4" spans="2:31" x14ac:dyDescent="0.25">
      <c r="B4" s="16" t="s">
        <v>80</v>
      </c>
      <c r="C4" s="123" t="s">
        <v>705</v>
      </c>
      <c r="D4" s="102">
        <v>3</v>
      </c>
      <c r="E4" s="14" t="s">
        <v>96</v>
      </c>
      <c r="F4" s="23">
        <v>0</v>
      </c>
      <c r="G4" s="24">
        <v>1</v>
      </c>
      <c r="H4" s="16" t="s">
        <v>146</v>
      </c>
      <c r="I4" s="123" t="s">
        <v>705</v>
      </c>
      <c r="J4" s="99">
        <v>72</v>
      </c>
      <c r="K4" s="14" t="s">
        <v>242</v>
      </c>
      <c r="L4" s="23">
        <v>1</v>
      </c>
      <c r="M4" s="24">
        <v>1</v>
      </c>
      <c r="N4" s="16" t="s">
        <v>178</v>
      </c>
      <c r="O4" s="123" t="s">
        <v>705</v>
      </c>
      <c r="P4" s="99">
        <v>46</v>
      </c>
      <c r="Q4" s="14" t="s">
        <v>258</v>
      </c>
      <c r="R4" s="23">
        <v>2</v>
      </c>
      <c r="S4" s="24">
        <v>1</v>
      </c>
      <c r="T4" s="16" t="s">
        <v>210</v>
      </c>
      <c r="U4" s="123" t="s">
        <v>705</v>
      </c>
      <c r="V4" s="99"/>
      <c r="W4" s="14" t="s">
        <v>274</v>
      </c>
      <c r="X4" s="23">
        <v>3</v>
      </c>
      <c r="Y4" s="24">
        <v>1</v>
      </c>
      <c r="Z4" s="16" t="s">
        <v>290</v>
      </c>
      <c r="AA4" s="123" t="s">
        <v>705</v>
      </c>
      <c r="AB4" s="99">
        <v>88</v>
      </c>
      <c r="AC4" s="14" t="s">
        <v>322</v>
      </c>
      <c r="AD4" s="23">
        <v>4</v>
      </c>
      <c r="AE4" s="24">
        <v>1</v>
      </c>
    </row>
    <row r="5" spans="2:31" x14ac:dyDescent="0.25">
      <c r="B5" s="16" t="s">
        <v>81</v>
      </c>
      <c r="C5" s="124"/>
      <c r="D5" s="102">
        <v>67</v>
      </c>
      <c r="E5" s="14" t="s">
        <v>116</v>
      </c>
      <c r="F5" s="23">
        <v>0</v>
      </c>
      <c r="G5" s="24">
        <v>2</v>
      </c>
      <c r="H5" s="16" t="s">
        <v>147</v>
      </c>
      <c r="I5" s="124"/>
      <c r="J5" s="99">
        <v>41</v>
      </c>
      <c r="K5" s="14" t="s">
        <v>243</v>
      </c>
      <c r="L5" s="23">
        <v>1</v>
      </c>
      <c r="M5" s="24">
        <v>2</v>
      </c>
      <c r="N5" s="16" t="s">
        <v>179</v>
      </c>
      <c r="O5" s="124"/>
      <c r="P5" s="99">
        <v>14</v>
      </c>
      <c r="Q5" s="14" t="s">
        <v>259</v>
      </c>
      <c r="R5" s="23">
        <v>2</v>
      </c>
      <c r="S5" s="24">
        <v>2</v>
      </c>
      <c r="T5" s="16" t="s">
        <v>211</v>
      </c>
      <c r="U5" s="124"/>
      <c r="V5" s="99"/>
      <c r="W5" s="14" t="s">
        <v>275</v>
      </c>
      <c r="X5" s="23">
        <v>3</v>
      </c>
      <c r="Y5" s="24">
        <v>2</v>
      </c>
      <c r="Z5" s="16" t="s">
        <v>291</v>
      </c>
      <c r="AA5" s="124"/>
      <c r="AB5" s="99">
        <v>57</v>
      </c>
      <c r="AC5" s="14" t="s">
        <v>323</v>
      </c>
      <c r="AD5" s="23">
        <v>4</v>
      </c>
      <c r="AE5" s="24">
        <v>2</v>
      </c>
    </row>
    <row r="6" spans="2:31" x14ac:dyDescent="0.25">
      <c r="B6" s="16" t="s">
        <v>82</v>
      </c>
      <c r="C6" s="124"/>
      <c r="D6" s="102">
        <v>36</v>
      </c>
      <c r="E6" s="14" t="s">
        <v>117</v>
      </c>
      <c r="F6" s="23">
        <v>0</v>
      </c>
      <c r="G6" s="24">
        <v>3</v>
      </c>
      <c r="H6" s="16" t="s">
        <v>148</v>
      </c>
      <c r="I6" s="124"/>
      <c r="J6" s="99">
        <v>9</v>
      </c>
      <c r="K6" s="14" t="s">
        <v>244</v>
      </c>
      <c r="L6" s="23">
        <v>1</v>
      </c>
      <c r="M6" s="24">
        <v>3</v>
      </c>
      <c r="N6" s="16" t="s">
        <v>180</v>
      </c>
      <c r="O6" s="124"/>
      <c r="P6" s="99">
        <v>78</v>
      </c>
      <c r="Q6" s="14" t="s">
        <v>260</v>
      </c>
      <c r="R6" s="23">
        <v>2</v>
      </c>
      <c r="S6" s="24">
        <v>3</v>
      </c>
      <c r="T6" s="16" t="s">
        <v>212</v>
      </c>
      <c r="U6" s="124"/>
      <c r="V6" s="99"/>
      <c r="W6" s="14" t="s">
        <v>276</v>
      </c>
      <c r="X6" s="23">
        <v>3</v>
      </c>
      <c r="Y6" s="24">
        <v>3</v>
      </c>
      <c r="Z6" s="16" t="s">
        <v>292</v>
      </c>
      <c r="AA6" s="124"/>
      <c r="AB6" s="99">
        <v>25</v>
      </c>
      <c r="AC6" s="14" t="s">
        <v>324</v>
      </c>
      <c r="AD6" s="23">
        <v>4</v>
      </c>
      <c r="AE6" s="24">
        <v>3</v>
      </c>
    </row>
    <row r="7" spans="2:31" x14ac:dyDescent="0.25">
      <c r="B7" s="16" t="s">
        <v>83</v>
      </c>
      <c r="C7" s="124"/>
      <c r="D7" s="102">
        <v>4</v>
      </c>
      <c r="E7" s="14" t="s">
        <v>118</v>
      </c>
      <c r="F7" s="23">
        <v>0</v>
      </c>
      <c r="G7" s="24">
        <v>4</v>
      </c>
      <c r="H7" s="16" t="s">
        <v>149</v>
      </c>
      <c r="I7" s="124"/>
      <c r="J7" s="99">
        <v>73</v>
      </c>
      <c r="K7" s="14" t="s">
        <v>245</v>
      </c>
      <c r="L7" s="23">
        <v>1</v>
      </c>
      <c r="M7" s="24">
        <v>4</v>
      </c>
      <c r="N7" s="16" t="s">
        <v>181</v>
      </c>
      <c r="O7" s="124"/>
      <c r="P7" s="99">
        <v>47</v>
      </c>
      <c r="Q7" s="14" t="s">
        <v>261</v>
      </c>
      <c r="R7" s="23">
        <v>2</v>
      </c>
      <c r="S7" s="24">
        <v>4</v>
      </c>
      <c r="T7" s="16" t="s">
        <v>213</v>
      </c>
      <c r="U7" s="124"/>
      <c r="V7" s="99"/>
      <c r="W7" s="14" t="s">
        <v>277</v>
      </c>
      <c r="X7" s="23">
        <v>3</v>
      </c>
      <c r="Y7" s="24">
        <v>4</v>
      </c>
      <c r="Z7" s="16" t="s">
        <v>293</v>
      </c>
      <c r="AA7" s="124"/>
      <c r="AB7" s="99">
        <v>89</v>
      </c>
      <c r="AC7" s="14" t="s">
        <v>325</v>
      </c>
      <c r="AD7" s="23">
        <v>4</v>
      </c>
      <c r="AE7" s="24">
        <v>4</v>
      </c>
    </row>
    <row r="8" spans="2:31" x14ac:dyDescent="0.25">
      <c r="B8" s="16" t="s">
        <v>84</v>
      </c>
      <c r="C8" s="124"/>
      <c r="D8" s="102">
        <v>68</v>
      </c>
      <c r="E8" s="14" t="s">
        <v>119</v>
      </c>
      <c r="F8" s="23">
        <v>0</v>
      </c>
      <c r="G8" s="24">
        <v>5</v>
      </c>
      <c r="H8" s="16" t="s">
        <v>150</v>
      </c>
      <c r="I8" s="124"/>
      <c r="J8" s="99">
        <v>42</v>
      </c>
      <c r="K8" s="14" t="s">
        <v>246</v>
      </c>
      <c r="L8" s="23">
        <v>1</v>
      </c>
      <c r="M8" s="24">
        <v>5</v>
      </c>
      <c r="N8" s="16" t="s">
        <v>182</v>
      </c>
      <c r="O8" s="124"/>
      <c r="P8" s="99">
        <v>15</v>
      </c>
      <c r="Q8" s="14" t="s">
        <v>262</v>
      </c>
      <c r="R8" s="23">
        <v>2</v>
      </c>
      <c r="S8" s="24">
        <v>5</v>
      </c>
      <c r="T8" s="16" t="s">
        <v>214</v>
      </c>
      <c r="U8" s="124"/>
      <c r="V8" s="99"/>
      <c r="W8" s="14" t="s">
        <v>278</v>
      </c>
      <c r="X8" s="23">
        <v>3</v>
      </c>
      <c r="Y8" s="24">
        <v>5</v>
      </c>
      <c r="Z8" s="16" t="s">
        <v>294</v>
      </c>
      <c r="AA8" s="124"/>
      <c r="AB8" s="99">
        <v>69</v>
      </c>
      <c r="AC8" s="14" t="s">
        <v>326</v>
      </c>
      <c r="AD8" s="23">
        <v>4</v>
      </c>
      <c r="AE8" s="24">
        <v>5</v>
      </c>
    </row>
    <row r="9" spans="2:31" x14ac:dyDescent="0.25">
      <c r="B9" s="16" t="s">
        <v>85</v>
      </c>
      <c r="C9" s="124"/>
      <c r="D9" s="102">
        <v>37</v>
      </c>
      <c r="E9" s="14" t="s">
        <v>120</v>
      </c>
      <c r="F9" s="23">
        <v>0</v>
      </c>
      <c r="G9" s="24">
        <v>6</v>
      </c>
      <c r="H9" s="16" t="s">
        <v>151</v>
      </c>
      <c r="I9" s="124"/>
      <c r="J9" s="99">
        <v>10</v>
      </c>
      <c r="K9" s="14" t="s">
        <v>247</v>
      </c>
      <c r="L9" s="23">
        <v>1</v>
      </c>
      <c r="M9" s="24">
        <v>6</v>
      </c>
      <c r="N9" s="16" t="s">
        <v>183</v>
      </c>
      <c r="O9" s="124"/>
      <c r="P9" s="99">
        <v>79</v>
      </c>
      <c r="Q9" s="14" t="s">
        <v>263</v>
      </c>
      <c r="R9" s="23">
        <v>2</v>
      </c>
      <c r="S9" s="24">
        <v>6</v>
      </c>
      <c r="T9" s="16" t="s">
        <v>215</v>
      </c>
      <c r="U9" s="124"/>
      <c r="V9" s="99"/>
      <c r="W9" s="14" t="s">
        <v>279</v>
      </c>
      <c r="X9" s="23">
        <v>3</v>
      </c>
      <c r="Y9" s="24">
        <v>6</v>
      </c>
      <c r="Z9" s="16" t="s">
        <v>295</v>
      </c>
      <c r="AA9" s="124"/>
      <c r="AB9" s="99">
        <v>26</v>
      </c>
      <c r="AC9" s="14" t="s">
        <v>327</v>
      </c>
      <c r="AD9" s="23">
        <v>4</v>
      </c>
      <c r="AE9" s="24">
        <v>6</v>
      </c>
    </row>
    <row r="10" spans="2:31" x14ac:dyDescent="0.25">
      <c r="B10" s="16" t="s">
        <v>86</v>
      </c>
      <c r="C10" s="124"/>
      <c r="D10" s="102">
        <v>10</v>
      </c>
      <c r="E10" s="14" t="s">
        <v>121</v>
      </c>
      <c r="F10" s="23">
        <v>0</v>
      </c>
      <c r="G10" s="24">
        <v>7</v>
      </c>
      <c r="H10" s="16" t="s">
        <v>152</v>
      </c>
      <c r="I10" s="124"/>
      <c r="J10" s="99">
        <v>74</v>
      </c>
      <c r="K10" s="14" t="s">
        <v>248</v>
      </c>
      <c r="L10" s="23">
        <v>1</v>
      </c>
      <c r="M10" s="24">
        <v>7</v>
      </c>
      <c r="N10" s="16" t="s">
        <v>184</v>
      </c>
      <c r="O10" s="124"/>
      <c r="P10" s="99">
        <v>48</v>
      </c>
      <c r="Q10" s="14" t="s">
        <v>264</v>
      </c>
      <c r="R10" s="23">
        <v>2</v>
      </c>
      <c r="S10" s="24">
        <v>7</v>
      </c>
      <c r="T10" s="16" t="s">
        <v>216</v>
      </c>
      <c r="U10" s="124"/>
      <c r="V10" s="99"/>
      <c r="W10" s="14" t="s">
        <v>280</v>
      </c>
      <c r="X10" s="23">
        <v>3</v>
      </c>
      <c r="Y10" s="24">
        <v>7</v>
      </c>
      <c r="Z10" s="16" t="s">
        <v>296</v>
      </c>
      <c r="AA10" s="124"/>
      <c r="AB10" s="99">
        <v>90</v>
      </c>
      <c r="AC10" s="14" t="s">
        <v>328</v>
      </c>
      <c r="AD10" s="23">
        <v>4</v>
      </c>
      <c r="AE10" s="24">
        <v>7</v>
      </c>
    </row>
    <row r="11" spans="2:31" x14ac:dyDescent="0.25">
      <c r="B11" s="16" t="s">
        <v>87</v>
      </c>
      <c r="C11" s="126"/>
      <c r="D11" s="102">
        <v>69</v>
      </c>
      <c r="E11" s="14" t="s">
        <v>122</v>
      </c>
      <c r="F11" s="23">
        <v>0</v>
      </c>
      <c r="G11" s="24">
        <v>8</v>
      </c>
      <c r="H11" s="16" t="s">
        <v>153</v>
      </c>
      <c r="I11" s="126"/>
      <c r="J11" s="99">
        <v>43</v>
      </c>
      <c r="K11" s="14" t="s">
        <v>249</v>
      </c>
      <c r="L11" s="23">
        <v>1</v>
      </c>
      <c r="M11" s="24">
        <v>8</v>
      </c>
      <c r="N11" s="16" t="s">
        <v>185</v>
      </c>
      <c r="O11" s="126"/>
      <c r="P11" s="99">
        <v>16</v>
      </c>
      <c r="Q11" s="14" t="s">
        <v>265</v>
      </c>
      <c r="R11" s="23">
        <v>2</v>
      </c>
      <c r="S11" s="24">
        <v>8</v>
      </c>
      <c r="T11" s="16" t="s">
        <v>217</v>
      </c>
      <c r="U11" s="126"/>
      <c r="V11" s="99"/>
      <c r="W11" s="14" t="s">
        <v>281</v>
      </c>
      <c r="X11" s="23">
        <v>3</v>
      </c>
      <c r="Y11" s="24">
        <v>8</v>
      </c>
      <c r="Z11" s="16" t="s">
        <v>297</v>
      </c>
      <c r="AA11" s="126"/>
      <c r="AB11" s="99">
        <v>59</v>
      </c>
      <c r="AC11" s="14" t="s">
        <v>329</v>
      </c>
      <c r="AD11" s="23">
        <v>4</v>
      </c>
      <c r="AE11" s="24">
        <v>8</v>
      </c>
    </row>
    <row r="12" spans="2:31" x14ac:dyDescent="0.25">
      <c r="B12" s="16" t="s">
        <v>88</v>
      </c>
      <c r="C12" s="123" t="s">
        <v>704</v>
      </c>
      <c r="D12" s="102">
        <v>3</v>
      </c>
      <c r="E12" s="15" t="s">
        <v>97</v>
      </c>
      <c r="F12" s="23">
        <v>0</v>
      </c>
      <c r="G12" s="24">
        <v>9</v>
      </c>
      <c r="H12" s="16" t="s">
        <v>154</v>
      </c>
      <c r="I12" s="123" t="s">
        <v>704</v>
      </c>
      <c r="J12" s="99">
        <v>72</v>
      </c>
      <c r="K12" s="15" t="s">
        <v>339</v>
      </c>
      <c r="L12" s="23">
        <v>1</v>
      </c>
      <c r="M12" s="24">
        <v>9</v>
      </c>
      <c r="N12" s="16" t="s">
        <v>186</v>
      </c>
      <c r="O12" s="123" t="s">
        <v>704</v>
      </c>
      <c r="P12" s="99">
        <v>46</v>
      </c>
      <c r="Q12" s="15" t="s">
        <v>355</v>
      </c>
      <c r="R12" s="23">
        <v>2</v>
      </c>
      <c r="S12" s="24">
        <v>9</v>
      </c>
      <c r="T12" s="16" t="s">
        <v>218</v>
      </c>
      <c r="U12" s="123" t="s">
        <v>704</v>
      </c>
      <c r="V12" s="99"/>
      <c r="W12" s="15" t="s">
        <v>371</v>
      </c>
      <c r="X12" s="23">
        <v>3</v>
      </c>
      <c r="Y12" s="24">
        <v>9</v>
      </c>
      <c r="Z12" s="16" t="s">
        <v>298</v>
      </c>
      <c r="AA12" s="123" t="s">
        <v>704</v>
      </c>
      <c r="AB12" s="99">
        <v>88</v>
      </c>
      <c r="AC12" s="15" t="s">
        <v>387</v>
      </c>
      <c r="AD12" s="23">
        <v>4</v>
      </c>
      <c r="AE12" s="24">
        <v>9</v>
      </c>
    </row>
    <row r="13" spans="2:31" x14ac:dyDescent="0.25">
      <c r="B13" s="16" t="s">
        <v>89</v>
      </c>
      <c r="C13" s="124"/>
      <c r="D13" s="102">
        <v>67</v>
      </c>
      <c r="E13" s="15" t="s">
        <v>123</v>
      </c>
      <c r="F13" s="23">
        <v>0</v>
      </c>
      <c r="G13" s="24">
        <v>10</v>
      </c>
      <c r="H13" s="16" t="s">
        <v>155</v>
      </c>
      <c r="I13" s="124"/>
      <c r="J13" s="99">
        <v>41</v>
      </c>
      <c r="K13" s="15" t="s">
        <v>340</v>
      </c>
      <c r="L13" s="23">
        <v>1</v>
      </c>
      <c r="M13" s="24">
        <v>10</v>
      </c>
      <c r="N13" s="16" t="s">
        <v>187</v>
      </c>
      <c r="O13" s="124"/>
      <c r="P13" s="99">
        <v>14</v>
      </c>
      <c r="Q13" s="15" t="s">
        <v>356</v>
      </c>
      <c r="R13" s="23">
        <v>2</v>
      </c>
      <c r="S13" s="24">
        <v>10</v>
      </c>
      <c r="T13" s="16" t="s">
        <v>219</v>
      </c>
      <c r="U13" s="124"/>
      <c r="V13" s="99"/>
      <c r="W13" s="15" t="s">
        <v>372</v>
      </c>
      <c r="X13" s="23">
        <v>3</v>
      </c>
      <c r="Y13" s="24">
        <v>10</v>
      </c>
      <c r="Z13" s="16" t="s">
        <v>299</v>
      </c>
      <c r="AA13" s="124"/>
      <c r="AB13" s="99">
        <v>57</v>
      </c>
      <c r="AC13" s="15" t="s">
        <v>388</v>
      </c>
      <c r="AD13" s="23">
        <v>4</v>
      </c>
      <c r="AE13" s="24">
        <v>10</v>
      </c>
    </row>
    <row r="14" spans="2:31" x14ac:dyDescent="0.25">
      <c r="B14" s="16" t="s">
        <v>90</v>
      </c>
      <c r="C14" s="124"/>
      <c r="D14" s="102">
        <v>36</v>
      </c>
      <c r="E14" s="15" t="s">
        <v>124</v>
      </c>
      <c r="F14" s="23">
        <v>0</v>
      </c>
      <c r="G14" s="24">
        <v>11</v>
      </c>
      <c r="H14" s="16" t="s">
        <v>156</v>
      </c>
      <c r="I14" s="124"/>
      <c r="J14" s="99">
        <v>9</v>
      </c>
      <c r="K14" s="15" t="s">
        <v>341</v>
      </c>
      <c r="L14" s="23">
        <v>1</v>
      </c>
      <c r="M14" s="24">
        <v>11</v>
      </c>
      <c r="N14" s="16" t="s">
        <v>188</v>
      </c>
      <c r="O14" s="124"/>
      <c r="P14" s="99">
        <v>78</v>
      </c>
      <c r="Q14" s="15" t="s">
        <v>357</v>
      </c>
      <c r="R14" s="23">
        <v>2</v>
      </c>
      <c r="S14" s="24">
        <v>11</v>
      </c>
      <c r="T14" s="16" t="s">
        <v>220</v>
      </c>
      <c r="U14" s="124"/>
      <c r="V14" s="99"/>
      <c r="W14" s="15" t="s">
        <v>373</v>
      </c>
      <c r="X14" s="23">
        <v>3</v>
      </c>
      <c r="Y14" s="24">
        <v>11</v>
      </c>
      <c r="Z14" s="16" t="s">
        <v>300</v>
      </c>
      <c r="AA14" s="124"/>
      <c r="AB14" s="99">
        <v>25</v>
      </c>
      <c r="AC14" s="15" t="s">
        <v>389</v>
      </c>
      <c r="AD14" s="23">
        <v>4</v>
      </c>
      <c r="AE14" s="24">
        <v>11</v>
      </c>
    </row>
    <row r="15" spans="2:31" x14ac:dyDescent="0.25">
      <c r="B15" s="16" t="s">
        <v>91</v>
      </c>
      <c r="C15" s="124"/>
      <c r="D15" s="102">
        <v>4</v>
      </c>
      <c r="E15" s="15" t="s">
        <v>125</v>
      </c>
      <c r="F15" s="23">
        <v>0</v>
      </c>
      <c r="G15" s="24">
        <v>12</v>
      </c>
      <c r="H15" s="16" t="s">
        <v>157</v>
      </c>
      <c r="I15" s="124"/>
      <c r="J15" s="99">
        <v>73</v>
      </c>
      <c r="K15" s="15" t="s">
        <v>342</v>
      </c>
      <c r="L15" s="23">
        <v>1</v>
      </c>
      <c r="M15" s="24">
        <v>12</v>
      </c>
      <c r="N15" s="16" t="s">
        <v>189</v>
      </c>
      <c r="O15" s="124"/>
      <c r="P15" s="99">
        <v>47</v>
      </c>
      <c r="Q15" s="15" t="s">
        <v>358</v>
      </c>
      <c r="R15" s="23">
        <v>2</v>
      </c>
      <c r="S15" s="24">
        <v>12</v>
      </c>
      <c r="T15" s="16" t="s">
        <v>221</v>
      </c>
      <c r="U15" s="124"/>
      <c r="V15" s="99"/>
      <c r="W15" s="15" t="s">
        <v>374</v>
      </c>
      <c r="X15" s="23">
        <v>3</v>
      </c>
      <c r="Y15" s="24">
        <v>12</v>
      </c>
      <c r="Z15" s="16" t="s">
        <v>301</v>
      </c>
      <c r="AA15" s="124"/>
      <c r="AB15" s="99">
        <v>89</v>
      </c>
      <c r="AC15" s="15" t="s">
        <v>390</v>
      </c>
      <c r="AD15" s="23">
        <v>4</v>
      </c>
      <c r="AE15" s="24">
        <v>12</v>
      </c>
    </row>
    <row r="16" spans="2:31" x14ac:dyDescent="0.25">
      <c r="B16" s="16" t="s">
        <v>92</v>
      </c>
      <c r="C16" s="124"/>
      <c r="D16" s="102">
        <v>68</v>
      </c>
      <c r="E16" s="15" t="s">
        <v>126</v>
      </c>
      <c r="F16" s="23">
        <v>0</v>
      </c>
      <c r="G16" s="24">
        <v>13</v>
      </c>
      <c r="H16" s="16" t="s">
        <v>158</v>
      </c>
      <c r="I16" s="124"/>
      <c r="J16" s="99">
        <v>42</v>
      </c>
      <c r="K16" s="15" t="s">
        <v>343</v>
      </c>
      <c r="L16" s="23">
        <v>1</v>
      </c>
      <c r="M16" s="24">
        <v>13</v>
      </c>
      <c r="N16" s="16" t="s">
        <v>190</v>
      </c>
      <c r="O16" s="124"/>
      <c r="P16" s="99">
        <v>15</v>
      </c>
      <c r="Q16" s="15" t="s">
        <v>359</v>
      </c>
      <c r="R16" s="23">
        <v>2</v>
      </c>
      <c r="S16" s="24">
        <v>13</v>
      </c>
      <c r="T16" s="16" t="s">
        <v>222</v>
      </c>
      <c r="U16" s="124"/>
      <c r="V16" s="99"/>
      <c r="W16" s="15" t="s">
        <v>375</v>
      </c>
      <c r="X16" s="23">
        <v>3</v>
      </c>
      <c r="Y16" s="24">
        <v>13</v>
      </c>
      <c r="Z16" s="16" t="s">
        <v>302</v>
      </c>
      <c r="AA16" s="124"/>
      <c r="AB16" s="99">
        <v>69</v>
      </c>
      <c r="AC16" s="15" t="s">
        <v>391</v>
      </c>
      <c r="AD16" s="23">
        <v>4</v>
      </c>
      <c r="AE16" s="24">
        <v>13</v>
      </c>
    </row>
    <row r="17" spans="2:31" x14ac:dyDescent="0.25">
      <c r="B17" s="16" t="s">
        <v>93</v>
      </c>
      <c r="C17" s="124"/>
      <c r="D17" s="102">
        <v>10</v>
      </c>
      <c r="E17" s="15" t="s">
        <v>127</v>
      </c>
      <c r="F17" s="23">
        <v>0</v>
      </c>
      <c r="G17" s="24">
        <v>14</v>
      </c>
      <c r="H17" s="16" t="s">
        <v>159</v>
      </c>
      <c r="I17" s="124"/>
      <c r="J17" s="99">
        <v>10</v>
      </c>
      <c r="K17" s="15" t="s">
        <v>344</v>
      </c>
      <c r="L17" s="23">
        <v>1</v>
      </c>
      <c r="M17" s="24">
        <v>14</v>
      </c>
      <c r="N17" s="16" t="s">
        <v>191</v>
      </c>
      <c r="O17" s="124"/>
      <c r="P17" s="99">
        <v>79</v>
      </c>
      <c r="Q17" s="15" t="s">
        <v>360</v>
      </c>
      <c r="R17" s="23">
        <v>2</v>
      </c>
      <c r="S17" s="24">
        <v>14</v>
      </c>
      <c r="T17" s="16" t="s">
        <v>223</v>
      </c>
      <c r="U17" s="124"/>
      <c r="V17" s="99"/>
      <c r="W17" s="15" t="s">
        <v>376</v>
      </c>
      <c r="X17" s="23">
        <v>3</v>
      </c>
      <c r="Y17" s="24">
        <v>14</v>
      </c>
      <c r="Z17" s="16" t="s">
        <v>303</v>
      </c>
      <c r="AA17" s="124"/>
      <c r="AB17" s="99">
        <v>26</v>
      </c>
      <c r="AC17" s="15" t="s">
        <v>392</v>
      </c>
      <c r="AD17" s="23">
        <v>4</v>
      </c>
      <c r="AE17" s="24">
        <v>14</v>
      </c>
    </row>
    <row r="18" spans="2:31" x14ac:dyDescent="0.25">
      <c r="B18" s="16" t="s">
        <v>94</v>
      </c>
      <c r="C18" s="124"/>
      <c r="D18" s="102">
        <v>5</v>
      </c>
      <c r="E18" s="15" t="s">
        <v>128</v>
      </c>
      <c r="F18" s="23">
        <v>0</v>
      </c>
      <c r="G18" s="24">
        <v>15</v>
      </c>
      <c r="H18" s="16" t="s">
        <v>160</v>
      </c>
      <c r="I18" s="124"/>
      <c r="J18" s="99">
        <v>74</v>
      </c>
      <c r="K18" s="15" t="s">
        <v>345</v>
      </c>
      <c r="L18" s="23">
        <v>1</v>
      </c>
      <c r="M18" s="24">
        <v>15</v>
      </c>
      <c r="N18" s="16" t="s">
        <v>192</v>
      </c>
      <c r="O18" s="124"/>
      <c r="P18" s="99">
        <v>48</v>
      </c>
      <c r="Q18" s="15" t="s">
        <v>361</v>
      </c>
      <c r="R18" s="23">
        <v>2</v>
      </c>
      <c r="S18" s="24">
        <v>15</v>
      </c>
      <c r="T18" s="16" t="s">
        <v>224</v>
      </c>
      <c r="U18" s="124"/>
      <c r="V18" s="99"/>
      <c r="W18" s="15" t="s">
        <v>377</v>
      </c>
      <c r="X18" s="23">
        <v>3</v>
      </c>
      <c r="Y18" s="24">
        <v>15</v>
      </c>
      <c r="Z18" s="16" t="s">
        <v>304</v>
      </c>
      <c r="AA18" s="124"/>
      <c r="AB18" s="99">
        <v>90</v>
      </c>
      <c r="AC18" s="15" t="s">
        <v>393</v>
      </c>
      <c r="AD18" s="23">
        <v>4</v>
      </c>
      <c r="AE18" s="24">
        <v>15</v>
      </c>
    </row>
    <row r="19" spans="2:31" x14ac:dyDescent="0.25">
      <c r="B19" s="16" t="s">
        <v>95</v>
      </c>
      <c r="C19" s="126"/>
      <c r="D19" s="102">
        <v>69</v>
      </c>
      <c r="E19" s="15" t="s">
        <v>129</v>
      </c>
      <c r="F19" s="23">
        <v>0</v>
      </c>
      <c r="G19" s="24">
        <v>16</v>
      </c>
      <c r="H19" s="16" t="s">
        <v>161</v>
      </c>
      <c r="I19" s="126"/>
      <c r="J19" s="99">
        <v>43</v>
      </c>
      <c r="K19" s="15" t="s">
        <v>346</v>
      </c>
      <c r="L19" s="23">
        <v>1</v>
      </c>
      <c r="M19" s="24">
        <v>16</v>
      </c>
      <c r="N19" s="16" t="s">
        <v>193</v>
      </c>
      <c r="O19" s="126"/>
      <c r="P19" s="99">
        <v>16</v>
      </c>
      <c r="Q19" s="15" t="s">
        <v>362</v>
      </c>
      <c r="R19" s="23">
        <v>2</v>
      </c>
      <c r="S19" s="24">
        <v>16</v>
      </c>
      <c r="T19" s="16" t="s">
        <v>225</v>
      </c>
      <c r="U19" s="126"/>
      <c r="V19" s="99"/>
      <c r="W19" s="15" t="s">
        <v>378</v>
      </c>
      <c r="X19" s="23">
        <v>3</v>
      </c>
      <c r="Y19" s="24">
        <v>16</v>
      </c>
      <c r="Z19" s="16" t="s">
        <v>305</v>
      </c>
      <c r="AA19" s="126"/>
      <c r="AB19" s="99">
        <v>59</v>
      </c>
      <c r="AC19" s="15" t="s">
        <v>394</v>
      </c>
      <c r="AD19" s="23">
        <v>4</v>
      </c>
      <c r="AE19" s="24">
        <v>16</v>
      </c>
    </row>
    <row r="20" spans="2:31" x14ac:dyDescent="0.25">
      <c r="B20" s="16" t="s">
        <v>100</v>
      </c>
      <c r="C20" s="123" t="s">
        <v>705</v>
      </c>
      <c r="D20" s="102">
        <v>38</v>
      </c>
      <c r="E20" s="14" t="s">
        <v>130</v>
      </c>
      <c r="F20" s="23">
        <v>0</v>
      </c>
      <c r="G20" s="24">
        <v>17</v>
      </c>
      <c r="H20" s="16" t="s">
        <v>162</v>
      </c>
      <c r="I20" s="123" t="s">
        <v>705</v>
      </c>
      <c r="J20" s="99">
        <v>11</v>
      </c>
      <c r="K20" s="14" t="s">
        <v>250</v>
      </c>
      <c r="L20" s="23">
        <v>1</v>
      </c>
      <c r="M20" s="24">
        <v>17</v>
      </c>
      <c r="N20" s="16" t="s">
        <v>194</v>
      </c>
      <c r="O20" s="123" t="s">
        <v>705</v>
      </c>
      <c r="P20" s="99">
        <v>80</v>
      </c>
      <c r="Q20" s="14" t="s">
        <v>266</v>
      </c>
      <c r="R20" s="23">
        <v>2</v>
      </c>
      <c r="S20" s="24">
        <v>17</v>
      </c>
      <c r="T20" s="16" t="s">
        <v>226</v>
      </c>
      <c r="U20" s="123" t="s">
        <v>705</v>
      </c>
      <c r="V20" s="99"/>
      <c r="W20" s="14" t="s">
        <v>282</v>
      </c>
      <c r="X20" s="23">
        <v>3</v>
      </c>
      <c r="Y20" s="24">
        <v>17</v>
      </c>
      <c r="Z20" s="16" t="s">
        <v>306</v>
      </c>
      <c r="AA20" s="123" t="s">
        <v>705</v>
      </c>
      <c r="AB20" s="99">
        <v>27</v>
      </c>
      <c r="AC20" s="14" t="s">
        <v>330</v>
      </c>
      <c r="AD20" s="23">
        <v>4</v>
      </c>
      <c r="AE20" s="24">
        <v>17</v>
      </c>
    </row>
    <row r="21" spans="2:31" x14ac:dyDescent="0.25">
      <c r="B21" s="16" t="s">
        <v>101</v>
      </c>
      <c r="C21" s="124"/>
      <c r="D21" s="102">
        <v>6</v>
      </c>
      <c r="E21" s="14" t="s">
        <v>131</v>
      </c>
      <c r="F21" s="23">
        <v>0</v>
      </c>
      <c r="G21" s="24">
        <v>18</v>
      </c>
      <c r="H21" s="16" t="s">
        <v>163</v>
      </c>
      <c r="I21" s="124"/>
      <c r="J21" s="99">
        <v>75</v>
      </c>
      <c r="K21" s="14" t="s">
        <v>251</v>
      </c>
      <c r="L21" s="23">
        <v>1</v>
      </c>
      <c r="M21" s="24">
        <v>18</v>
      </c>
      <c r="N21" s="16" t="s">
        <v>195</v>
      </c>
      <c r="O21" s="124"/>
      <c r="P21" s="99">
        <v>49</v>
      </c>
      <c r="Q21" s="14" t="s">
        <v>267</v>
      </c>
      <c r="R21" s="23">
        <v>2</v>
      </c>
      <c r="S21" s="24">
        <v>18</v>
      </c>
      <c r="T21" s="16" t="s">
        <v>227</v>
      </c>
      <c r="U21" s="124"/>
      <c r="V21" s="99"/>
      <c r="W21" s="14" t="s">
        <v>283</v>
      </c>
      <c r="X21" s="23">
        <v>3</v>
      </c>
      <c r="Y21" s="24">
        <v>18</v>
      </c>
      <c r="Z21" s="16" t="s">
        <v>307</v>
      </c>
      <c r="AA21" s="124"/>
      <c r="AB21" s="99">
        <v>91</v>
      </c>
      <c r="AC21" s="14" t="s">
        <v>331</v>
      </c>
      <c r="AD21" s="23">
        <v>4</v>
      </c>
      <c r="AE21" s="24">
        <v>18</v>
      </c>
    </row>
    <row r="22" spans="2:31" x14ac:dyDescent="0.25">
      <c r="B22" s="16" t="s">
        <v>102</v>
      </c>
      <c r="C22" s="124"/>
      <c r="D22" s="102">
        <v>70</v>
      </c>
      <c r="E22" s="14" t="s">
        <v>132</v>
      </c>
      <c r="F22" s="23">
        <v>0</v>
      </c>
      <c r="G22" s="24">
        <v>19</v>
      </c>
      <c r="H22" s="16" t="s">
        <v>164</v>
      </c>
      <c r="I22" s="124"/>
      <c r="J22" s="99">
        <v>27</v>
      </c>
      <c r="K22" s="14" t="s">
        <v>252</v>
      </c>
      <c r="L22" s="23">
        <v>1</v>
      </c>
      <c r="M22" s="24">
        <v>19</v>
      </c>
      <c r="N22" s="16" t="s">
        <v>196</v>
      </c>
      <c r="O22" s="124"/>
      <c r="P22" s="99">
        <v>17</v>
      </c>
      <c r="Q22" s="14" t="s">
        <v>268</v>
      </c>
      <c r="R22" s="23">
        <v>2</v>
      </c>
      <c r="S22" s="24">
        <v>19</v>
      </c>
      <c r="T22" s="16" t="s">
        <v>228</v>
      </c>
      <c r="U22" s="124"/>
      <c r="V22" s="99"/>
      <c r="W22" s="14" t="s">
        <v>284</v>
      </c>
      <c r="X22" s="23">
        <v>3</v>
      </c>
      <c r="Y22" s="24">
        <v>19</v>
      </c>
      <c r="Z22" s="16" t="s">
        <v>308</v>
      </c>
      <c r="AA22" s="124"/>
      <c r="AB22" s="99">
        <v>59</v>
      </c>
      <c r="AC22" s="14" t="s">
        <v>332</v>
      </c>
      <c r="AD22" s="23">
        <v>4</v>
      </c>
      <c r="AE22" s="24">
        <v>19</v>
      </c>
    </row>
    <row r="23" spans="2:31" x14ac:dyDescent="0.25">
      <c r="B23" s="16" t="s">
        <v>103</v>
      </c>
      <c r="C23" s="124"/>
      <c r="D23" s="102">
        <v>39</v>
      </c>
      <c r="E23" s="14" t="s">
        <v>133</v>
      </c>
      <c r="F23" s="23">
        <v>0</v>
      </c>
      <c r="G23" s="24">
        <v>20</v>
      </c>
      <c r="H23" s="16" t="s">
        <v>165</v>
      </c>
      <c r="I23" s="124"/>
      <c r="J23" s="99">
        <v>12</v>
      </c>
      <c r="K23" s="14" t="s">
        <v>253</v>
      </c>
      <c r="L23" s="23">
        <v>1</v>
      </c>
      <c r="M23" s="24">
        <v>20</v>
      </c>
      <c r="N23" s="16" t="s">
        <v>197</v>
      </c>
      <c r="O23" s="124"/>
      <c r="P23" s="99">
        <v>81</v>
      </c>
      <c r="Q23" s="14" t="s">
        <v>269</v>
      </c>
      <c r="R23" s="23">
        <v>2</v>
      </c>
      <c r="S23" s="24">
        <v>20</v>
      </c>
      <c r="T23" s="16" t="s">
        <v>229</v>
      </c>
      <c r="U23" s="124"/>
      <c r="V23" s="99"/>
      <c r="W23" s="14" t="s">
        <v>285</v>
      </c>
      <c r="X23" s="23">
        <v>3</v>
      </c>
      <c r="Y23" s="24">
        <v>20</v>
      </c>
      <c r="Z23" s="16" t="s">
        <v>309</v>
      </c>
      <c r="AA23" s="124"/>
      <c r="AB23" s="99">
        <v>28</v>
      </c>
      <c r="AC23" s="14" t="s">
        <v>333</v>
      </c>
      <c r="AD23" s="23">
        <v>4</v>
      </c>
      <c r="AE23" s="24">
        <v>20</v>
      </c>
    </row>
    <row r="24" spans="2:31" x14ac:dyDescent="0.25">
      <c r="B24" s="16" t="s">
        <v>104</v>
      </c>
      <c r="C24" s="124"/>
      <c r="D24" s="102">
        <v>7</v>
      </c>
      <c r="E24" s="14" t="s">
        <v>134</v>
      </c>
      <c r="F24" s="23">
        <v>0</v>
      </c>
      <c r="G24" s="24">
        <v>21</v>
      </c>
      <c r="H24" s="16" t="s">
        <v>166</v>
      </c>
      <c r="I24" s="124"/>
      <c r="J24" s="99">
        <v>76</v>
      </c>
      <c r="K24" s="14" t="s">
        <v>254</v>
      </c>
      <c r="L24" s="23">
        <v>1</v>
      </c>
      <c r="M24" s="24">
        <v>21</v>
      </c>
      <c r="N24" s="16" t="s">
        <v>198</v>
      </c>
      <c r="O24" s="124"/>
      <c r="P24" s="99">
        <v>50</v>
      </c>
      <c r="Q24" s="14" t="s">
        <v>270</v>
      </c>
      <c r="R24" s="23">
        <v>2</v>
      </c>
      <c r="S24" s="24">
        <v>21</v>
      </c>
      <c r="T24" s="16" t="s">
        <v>230</v>
      </c>
      <c r="U24" s="124"/>
      <c r="V24" s="99"/>
      <c r="W24" s="14" t="s">
        <v>286</v>
      </c>
      <c r="X24" s="23">
        <v>3</v>
      </c>
      <c r="Y24" s="24">
        <v>21</v>
      </c>
      <c r="Z24" s="16" t="s">
        <v>310</v>
      </c>
      <c r="AA24" s="124"/>
      <c r="AB24" s="99">
        <v>92</v>
      </c>
      <c r="AC24" s="14" t="s">
        <v>334</v>
      </c>
      <c r="AD24" s="23">
        <v>4</v>
      </c>
      <c r="AE24" s="24">
        <v>21</v>
      </c>
    </row>
    <row r="25" spans="2:31" x14ac:dyDescent="0.25">
      <c r="B25" s="16" t="s">
        <v>105</v>
      </c>
      <c r="C25" s="124"/>
      <c r="D25" s="102">
        <v>71</v>
      </c>
      <c r="E25" s="14" t="s">
        <v>135</v>
      </c>
      <c r="F25" s="23">
        <v>0</v>
      </c>
      <c r="G25" s="24">
        <v>22</v>
      </c>
      <c r="H25" s="16" t="s">
        <v>167</v>
      </c>
      <c r="I25" s="124"/>
      <c r="J25" s="99">
        <v>45</v>
      </c>
      <c r="K25" s="14" t="s">
        <v>255</v>
      </c>
      <c r="L25" s="23">
        <v>1</v>
      </c>
      <c r="M25" s="24">
        <v>22</v>
      </c>
      <c r="N25" s="16" t="s">
        <v>199</v>
      </c>
      <c r="O25" s="124"/>
      <c r="P25" s="99">
        <v>18</v>
      </c>
      <c r="Q25" s="14" t="s">
        <v>271</v>
      </c>
      <c r="R25" s="23">
        <v>2</v>
      </c>
      <c r="S25" s="24">
        <v>22</v>
      </c>
      <c r="T25" s="16" t="s">
        <v>231</v>
      </c>
      <c r="U25" s="124"/>
      <c r="V25" s="99"/>
      <c r="W25" s="14" t="s">
        <v>287</v>
      </c>
      <c r="X25" s="23">
        <v>3</v>
      </c>
      <c r="Y25" s="24">
        <v>22</v>
      </c>
      <c r="Z25" s="16" t="s">
        <v>311</v>
      </c>
      <c r="AA25" s="124"/>
      <c r="AB25" s="99">
        <v>61</v>
      </c>
      <c r="AC25" s="14" t="s">
        <v>335</v>
      </c>
      <c r="AD25" s="23">
        <v>4</v>
      </c>
      <c r="AE25" s="24">
        <v>22</v>
      </c>
    </row>
    <row r="26" spans="2:31" x14ac:dyDescent="0.25">
      <c r="B26" s="16" t="s">
        <v>106</v>
      </c>
      <c r="C26" s="124"/>
      <c r="D26" s="102">
        <v>40</v>
      </c>
      <c r="E26" s="14" t="s">
        <v>136</v>
      </c>
      <c r="F26" s="23">
        <v>0</v>
      </c>
      <c r="G26" s="24">
        <v>23</v>
      </c>
      <c r="H26" s="16" t="s">
        <v>168</v>
      </c>
      <c r="I26" s="124"/>
      <c r="J26" s="99">
        <v>13</v>
      </c>
      <c r="K26" s="14" t="s">
        <v>256</v>
      </c>
      <c r="L26" s="23">
        <v>1</v>
      </c>
      <c r="M26" s="24">
        <v>23</v>
      </c>
      <c r="N26" s="16" t="s">
        <v>200</v>
      </c>
      <c r="O26" s="124"/>
      <c r="P26" s="99">
        <v>82</v>
      </c>
      <c r="Q26" s="14" t="s">
        <v>272</v>
      </c>
      <c r="R26" s="23">
        <v>2</v>
      </c>
      <c r="S26" s="24">
        <v>23</v>
      </c>
      <c r="T26" s="16" t="s">
        <v>232</v>
      </c>
      <c r="U26" s="124"/>
      <c r="V26" s="99"/>
      <c r="W26" s="14" t="s">
        <v>288</v>
      </c>
      <c r="X26" s="23">
        <v>3</v>
      </c>
      <c r="Y26" s="24">
        <v>23</v>
      </c>
      <c r="Z26" s="16" t="s">
        <v>312</v>
      </c>
      <c r="AA26" s="124"/>
      <c r="AB26" s="99">
        <v>29</v>
      </c>
      <c r="AC26" s="14" t="s">
        <v>336</v>
      </c>
      <c r="AD26" s="23">
        <v>4</v>
      </c>
      <c r="AE26" s="24">
        <v>23</v>
      </c>
    </row>
    <row r="27" spans="2:31" x14ac:dyDescent="0.25">
      <c r="B27" s="16" t="s">
        <v>107</v>
      </c>
      <c r="C27" s="126"/>
      <c r="D27" s="102">
        <v>8</v>
      </c>
      <c r="E27" s="14" t="s">
        <v>137</v>
      </c>
      <c r="F27" s="23">
        <v>0</v>
      </c>
      <c r="G27" s="24">
        <v>24</v>
      </c>
      <c r="H27" s="16" t="s">
        <v>169</v>
      </c>
      <c r="I27" s="126"/>
      <c r="J27" s="99">
        <v>77</v>
      </c>
      <c r="K27" s="14" t="s">
        <v>257</v>
      </c>
      <c r="L27" s="23">
        <v>1</v>
      </c>
      <c r="M27" s="24">
        <v>24</v>
      </c>
      <c r="N27" s="16" t="s">
        <v>201</v>
      </c>
      <c r="O27" s="126"/>
      <c r="P27" s="99">
        <v>51</v>
      </c>
      <c r="Q27" s="14" t="s">
        <v>273</v>
      </c>
      <c r="R27" s="23">
        <v>2</v>
      </c>
      <c r="S27" s="24">
        <v>24</v>
      </c>
      <c r="T27" s="16" t="s">
        <v>233</v>
      </c>
      <c r="U27" s="126"/>
      <c r="V27" s="99"/>
      <c r="W27" s="14" t="s">
        <v>289</v>
      </c>
      <c r="X27" s="23">
        <v>3</v>
      </c>
      <c r="Y27" s="24">
        <v>24</v>
      </c>
      <c r="Z27" s="16" t="s">
        <v>313</v>
      </c>
      <c r="AA27" s="126"/>
      <c r="AB27" s="99">
        <v>93</v>
      </c>
      <c r="AC27" s="14" t="s">
        <v>337</v>
      </c>
      <c r="AD27" s="23">
        <v>4</v>
      </c>
      <c r="AE27" s="24">
        <v>24</v>
      </c>
    </row>
    <row r="28" spans="2:31" x14ac:dyDescent="0.25">
      <c r="B28" s="16" t="s">
        <v>108</v>
      </c>
      <c r="C28" s="123" t="s">
        <v>704</v>
      </c>
      <c r="D28" s="102">
        <v>38</v>
      </c>
      <c r="E28" s="15" t="s">
        <v>138</v>
      </c>
      <c r="F28" s="23">
        <v>0</v>
      </c>
      <c r="G28" s="24">
        <v>25</v>
      </c>
      <c r="H28" s="16" t="s">
        <v>170</v>
      </c>
      <c r="I28" s="123" t="s">
        <v>704</v>
      </c>
      <c r="J28" s="99">
        <v>11</v>
      </c>
      <c r="K28" s="15" t="s">
        <v>347</v>
      </c>
      <c r="L28" s="23">
        <v>1</v>
      </c>
      <c r="M28" s="24">
        <v>25</v>
      </c>
      <c r="N28" s="16" t="s">
        <v>202</v>
      </c>
      <c r="O28" s="123" t="s">
        <v>704</v>
      </c>
      <c r="P28" s="99">
        <v>80</v>
      </c>
      <c r="Q28" s="15" t="s">
        <v>363</v>
      </c>
      <c r="R28" s="23">
        <v>2</v>
      </c>
      <c r="S28" s="24">
        <v>25</v>
      </c>
      <c r="T28" s="16" t="s">
        <v>234</v>
      </c>
      <c r="U28" s="123" t="s">
        <v>704</v>
      </c>
      <c r="V28" s="99"/>
      <c r="W28" s="15" t="s">
        <v>379</v>
      </c>
      <c r="X28" s="23">
        <v>3</v>
      </c>
      <c r="Y28" s="24">
        <v>25</v>
      </c>
      <c r="Z28" s="16" t="s">
        <v>314</v>
      </c>
      <c r="AA28" s="123" t="s">
        <v>704</v>
      </c>
      <c r="AB28" s="99">
        <v>27</v>
      </c>
      <c r="AC28" s="15" t="s">
        <v>395</v>
      </c>
      <c r="AD28" s="23">
        <v>4</v>
      </c>
      <c r="AE28" s="24">
        <v>25</v>
      </c>
    </row>
    <row r="29" spans="2:31" x14ac:dyDescent="0.25">
      <c r="B29" s="16" t="s">
        <v>109</v>
      </c>
      <c r="C29" s="124"/>
      <c r="D29" s="102">
        <v>6</v>
      </c>
      <c r="E29" s="15" t="s">
        <v>139</v>
      </c>
      <c r="F29" s="23">
        <v>0</v>
      </c>
      <c r="G29" s="24">
        <v>26</v>
      </c>
      <c r="H29" s="16" t="s">
        <v>171</v>
      </c>
      <c r="I29" s="124"/>
      <c r="J29" s="99">
        <v>75</v>
      </c>
      <c r="K29" s="15" t="s">
        <v>348</v>
      </c>
      <c r="L29" s="23">
        <v>1</v>
      </c>
      <c r="M29" s="24">
        <v>26</v>
      </c>
      <c r="N29" s="16" t="s">
        <v>203</v>
      </c>
      <c r="O29" s="124"/>
      <c r="P29" s="99">
        <v>49</v>
      </c>
      <c r="Q29" s="15" t="s">
        <v>364</v>
      </c>
      <c r="R29" s="23">
        <v>2</v>
      </c>
      <c r="S29" s="24">
        <v>26</v>
      </c>
      <c r="T29" s="16" t="s">
        <v>235</v>
      </c>
      <c r="U29" s="124"/>
      <c r="V29" s="99"/>
      <c r="W29" s="15" t="s">
        <v>380</v>
      </c>
      <c r="X29" s="23">
        <v>3</v>
      </c>
      <c r="Y29" s="24">
        <v>26</v>
      </c>
      <c r="Z29" s="16" t="s">
        <v>315</v>
      </c>
      <c r="AA29" s="124"/>
      <c r="AB29" s="99">
        <v>91</v>
      </c>
      <c r="AC29" s="15" t="s">
        <v>396</v>
      </c>
      <c r="AD29" s="23">
        <v>4</v>
      </c>
      <c r="AE29" s="24">
        <v>26</v>
      </c>
    </row>
    <row r="30" spans="2:31" x14ac:dyDescent="0.25">
      <c r="B30" s="16" t="s">
        <v>110</v>
      </c>
      <c r="C30" s="124"/>
      <c r="D30" s="102">
        <v>70</v>
      </c>
      <c r="E30" s="15" t="s">
        <v>140</v>
      </c>
      <c r="F30" s="23">
        <v>0</v>
      </c>
      <c r="G30" s="24">
        <v>27</v>
      </c>
      <c r="H30" s="16" t="s">
        <v>172</v>
      </c>
      <c r="I30" s="124"/>
      <c r="J30" s="99">
        <v>27</v>
      </c>
      <c r="K30" s="15" t="s">
        <v>349</v>
      </c>
      <c r="L30" s="23">
        <v>1</v>
      </c>
      <c r="M30" s="24">
        <v>27</v>
      </c>
      <c r="N30" s="16" t="s">
        <v>204</v>
      </c>
      <c r="O30" s="124"/>
      <c r="P30" s="99">
        <v>17</v>
      </c>
      <c r="Q30" s="15" t="s">
        <v>365</v>
      </c>
      <c r="R30" s="23">
        <v>2</v>
      </c>
      <c r="S30" s="24">
        <v>27</v>
      </c>
      <c r="T30" s="16" t="s">
        <v>236</v>
      </c>
      <c r="U30" s="124"/>
      <c r="V30" s="99"/>
      <c r="W30" s="15" t="s">
        <v>381</v>
      </c>
      <c r="X30" s="23">
        <v>3</v>
      </c>
      <c r="Y30" s="24">
        <v>27</v>
      </c>
      <c r="Z30" s="16" t="s">
        <v>316</v>
      </c>
      <c r="AA30" s="124"/>
      <c r="AB30" s="99">
        <v>59</v>
      </c>
      <c r="AC30" s="15" t="s">
        <v>397</v>
      </c>
      <c r="AD30" s="23">
        <v>4</v>
      </c>
      <c r="AE30" s="24">
        <v>27</v>
      </c>
    </row>
    <row r="31" spans="2:31" x14ac:dyDescent="0.25">
      <c r="B31" s="16" t="s">
        <v>111</v>
      </c>
      <c r="C31" s="124"/>
      <c r="D31" s="102">
        <v>39</v>
      </c>
      <c r="E31" s="15" t="s">
        <v>141</v>
      </c>
      <c r="F31" s="23">
        <v>0</v>
      </c>
      <c r="G31" s="24">
        <v>28</v>
      </c>
      <c r="H31" s="16" t="s">
        <v>173</v>
      </c>
      <c r="I31" s="124"/>
      <c r="J31" s="99">
        <v>12</v>
      </c>
      <c r="K31" s="15" t="s">
        <v>350</v>
      </c>
      <c r="L31" s="23">
        <v>1</v>
      </c>
      <c r="M31" s="24">
        <v>28</v>
      </c>
      <c r="N31" s="16" t="s">
        <v>205</v>
      </c>
      <c r="O31" s="124"/>
      <c r="P31" s="99">
        <v>81</v>
      </c>
      <c r="Q31" s="15" t="s">
        <v>366</v>
      </c>
      <c r="R31" s="23">
        <v>2</v>
      </c>
      <c r="S31" s="24">
        <v>28</v>
      </c>
      <c r="T31" s="16" t="s">
        <v>237</v>
      </c>
      <c r="U31" s="124"/>
      <c r="V31" s="99"/>
      <c r="W31" s="15" t="s">
        <v>382</v>
      </c>
      <c r="X31" s="23">
        <v>3</v>
      </c>
      <c r="Y31" s="24">
        <v>28</v>
      </c>
      <c r="Z31" s="16" t="s">
        <v>317</v>
      </c>
      <c r="AA31" s="124"/>
      <c r="AB31" s="99">
        <v>28</v>
      </c>
      <c r="AC31" s="15" t="s">
        <v>398</v>
      </c>
      <c r="AD31" s="23">
        <v>4</v>
      </c>
      <c r="AE31" s="24">
        <v>28</v>
      </c>
    </row>
    <row r="32" spans="2:31" x14ac:dyDescent="0.25">
      <c r="B32" s="16" t="s">
        <v>112</v>
      </c>
      <c r="C32" s="124"/>
      <c r="D32" s="102">
        <v>7</v>
      </c>
      <c r="E32" s="15" t="s">
        <v>142</v>
      </c>
      <c r="F32" s="23">
        <v>0</v>
      </c>
      <c r="G32" s="24">
        <v>29</v>
      </c>
      <c r="H32" s="16" t="s">
        <v>174</v>
      </c>
      <c r="I32" s="124"/>
      <c r="J32" s="99">
        <v>76</v>
      </c>
      <c r="K32" s="15" t="s">
        <v>351</v>
      </c>
      <c r="L32" s="23">
        <v>1</v>
      </c>
      <c r="M32" s="24">
        <v>29</v>
      </c>
      <c r="N32" s="16" t="s">
        <v>206</v>
      </c>
      <c r="O32" s="124"/>
      <c r="P32" s="99">
        <v>50</v>
      </c>
      <c r="Q32" s="15" t="s">
        <v>367</v>
      </c>
      <c r="R32" s="23">
        <v>2</v>
      </c>
      <c r="S32" s="24">
        <v>29</v>
      </c>
      <c r="T32" s="16" t="s">
        <v>238</v>
      </c>
      <c r="U32" s="124"/>
      <c r="V32" s="99"/>
      <c r="W32" s="15" t="s">
        <v>383</v>
      </c>
      <c r="X32" s="23">
        <v>3</v>
      </c>
      <c r="Y32" s="24">
        <v>29</v>
      </c>
      <c r="Z32" s="16" t="s">
        <v>318</v>
      </c>
      <c r="AA32" s="124"/>
      <c r="AB32" s="99">
        <v>92</v>
      </c>
      <c r="AC32" s="15" t="s">
        <v>399</v>
      </c>
      <c r="AD32" s="23">
        <v>4</v>
      </c>
      <c r="AE32" s="24">
        <v>29</v>
      </c>
    </row>
    <row r="33" spans="2:31" x14ac:dyDescent="0.25">
      <c r="B33" s="16" t="s">
        <v>113</v>
      </c>
      <c r="C33" s="124"/>
      <c r="D33" s="102">
        <v>71</v>
      </c>
      <c r="E33" s="15" t="s">
        <v>143</v>
      </c>
      <c r="F33" s="23">
        <v>0</v>
      </c>
      <c r="G33" s="24">
        <v>30</v>
      </c>
      <c r="H33" s="16" t="s">
        <v>175</v>
      </c>
      <c r="I33" s="124"/>
      <c r="J33" s="99">
        <v>45</v>
      </c>
      <c r="K33" s="15" t="s">
        <v>352</v>
      </c>
      <c r="L33" s="23">
        <v>1</v>
      </c>
      <c r="M33" s="24">
        <v>30</v>
      </c>
      <c r="N33" s="16" t="s">
        <v>207</v>
      </c>
      <c r="O33" s="124"/>
      <c r="P33" s="99">
        <v>18</v>
      </c>
      <c r="Q33" s="15" t="s">
        <v>368</v>
      </c>
      <c r="R33" s="23">
        <v>2</v>
      </c>
      <c r="S33" s="24">
        <v>30</v>
      </c>
      <c r="T33" s="16" t="s">
        <v>239</v>
      </c>
      <c r="U33" s="124"/>
      <c r="V33" s="99"/>
      <c r="W33" s="15" t="s">
        <v>384</v>
      </c>
      <c r="X33" s="23">
        <v>3</v>
      </c>
      <c r="Y33" s="24">
        <v>30</v>
      </c>
      <c r="Z33" s="16" t="s">
        <v>319</v>
      </c>
      <c r="AA33" s="124"/>
      <c r="AB33" s="99">
        <v>61</v>
      </c>
      <c r="AC33" s="15" t="s">
        <v>400</v>
      </c>
      <c r="AD33" s="23">
        <v>4</v>
      </c>
      <c r="AE33" s="24">
        <v>30</v>
      </c>
    </row>
    <row r="34" spans="2:31" x14ac:dyDescent="0.25">
      <c r="B34" s="16" t="s">
        <v>114</v>
      </c>
      <c r="C34" s="124"/>
      <c r="D34" s="102">
        <v>40</v>
      </c>
      <c r="E34" s="15" t="s">
        <v>144</v>
      </c>
      <c r="F34" s="23">
        <v>0</v>
      </c>
      <c r="G34" s="24">
        <v>31</v>
      </c>
      <c r="H34" s="16" t="s">
        <v>176</v>
      </c>
      <c r="I34" s="124"/>
      <c r="J34" s="99">
        <v>13</v>
      </c>
      <c r="K34" s="15" t="s">
        <v>353</v>
      </c>
      <c r="L34" s="23">
        <v>1</v>
      </c>
      <c r="M34" s="24">
        <v>31</v>
      </c>
      <c r="N34" s="16" t="s">
        <v>208</v>
      </c>
      <c r="O34" s="124"/>
      <c r="P34" s="99">
        <v>82</v>
      </c>
      <c r="Q34" s="15" t="s">
        <v>369</v>
      </c>
      <c r="R34" s="23">
        <v>2</v>
      </c>
      <c r="S34" s="24">
        <v>31</v>
      </c>
      <c r="T34" s="16" t="s">
        <v>240</v>
      </c>
      <c r="U34" s="124"/>
      <c r="V34" s="99"/>
      <c r="W34" s="15" t="s">
        <v>385</v>
      </c>
      <c r="X34" s="23">
        <v>3</v>
      </c>
      <c r="Y34" s="24">
        <v>31</v>
      </c>
      <c r="Z34" s="16" t="s">
        <v>320</v>
      </c>
      <c r="AA34" s="124"/>
      <c r="AB34" s="99">
        <v>29</v>
      </c>
      <c r="AC34" s="15" t="s">
        <v>401</v>
      </c>
      <c r="AD34" s="23">
        <v>4</v>
      </c>
      <c r="AE34" s="24">
        <v>31</v>
      </c>
    </row>
    <row r="35" spans="2:31" ht="15.75" thickBot="1" x14ac:dyDescent="0.3">
      <c r="B35" s="17" t="s">
        <v>115</v>
      </c>
      <c r="C35" s="125"/>
      <c r="D35" s="103">
        <v>8</v>
      </c>
      <c r="E35" s="18" t="s">
        <v>145</v>
      </c>
      <c r="F35" s="25">
        <v>0</v>
      </c>
      <c r="G35" s="26">
        <v>32</v>
      </c>
      <c r="H35" s="17" t="s">
        <v>177</v>
      </c>
      <c r="I35" s="125"/>
      <c r="J35" s="100">
        <v>77</v>
      </c>
      <c r="K35" s="18" t="s">
        <v>354</v>
      </c>
      <c r="L35" s="25">
        <v>1</v>
      </c>
      <c r="M35" s="26">
        <v>32</v>
      </c>
      <c r="N35" s="17" t="s">
        <v>209</v>
      </c>
      <c r="O35" s="125"/>
      <c r="P35" s="100">
        <v>51</v>
      </c>
      <c r="Q35" s="18" t="s">
        <v>370</v>
      </c>
      <c r="R35" s="25">
        <v>2</v>
      </c>
      <c r="S35" s="26">
        <v>32</v>
      </c>
      <c r="T35" s="17" t="s">
        <v>241</v>
      </c>
      <c r="U35" s="125"/>
      <c r="V35" s="100"/>
      <c r="W35" s="18" t="s">
        <v>386</v>
      </c>
      <c r="X35" s="25">
        <v>3</v>
      </c>
      <c r="Y35" s="26">
        <v>32</v>
      </c>
      <c r="Z35" s="17" t="s">
        <v>321</v>
      </c>
      <c r="AA35" s="125"/>
      <c r="AB35" s="100">
        <v>93</v>
      </c>
      <c r="AC35" s="18" t="s">
        <v>402</v>
      </c>
      <c r="AD35" s="25">
        <v>4</v>
      </c>
      <c r="AE35" s="26">
        <v>32</v>
      </c>
    </row>
  </sheetData>
  <mergeCells count="20">
    <mergeCell ref="C4:C11"/>
    <mergeCell ref="C12:C19"/>
    <mergeCell ref="I4:I11"/>
    <mergeCell ref="I20:I27"/>
    <mergeCell ref="C20:C27"/>
    <mergeCell ref="I12:I19"/>
    <mergeCell ref="O4:O11"/>
    <mergeCell ref="U4:U11"/>
    <mergeCell ref="AA4:AA11"/>
    <mergeCell ref="O20:O27"/>
    <mergeCell ref="U20:U27"/>
    <mergeCell ref="AA20:AA27"/>
    <mergeCell ref="O12:O19"/>
    <mergeCell ref="U12:U19"/>
    <mergeCell ref="AA12:AA19"/>
    <mergeCell ref="AA28:AA35"/>
    <mergeCell ref="U28:U35"/>
    <mergeCell ref="O28:O35"/>
    <mergeCell ref="C28:C35"/>
    <mergeCell ref="I28:I35"/>
  </mergeCells>
  <pageMargins left="0.7" right="0.7" top="0.75" bottom="0.75" header="0.3" footer="0.3"/>
  <pageSetup paperSize="7"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47" sqref="D47"/>
    </sheetView>
  </sheetViews>
  <sheetFormatPr defaultRowHeight="15" x14ac:dyDescent="0.25"/>
  <cols>
    <col min="1" max="1" width="32.140625" customWidth="1"/>
    <col min="2" max="2" width="6.5703125" customWidth="1"/>
    <col min="3" max="3" width="4.42578125" customWidth="1"/>
    <col min="4" max="5" width="6.5703125" customWidth="1"/>
    <col min="6" max="6" width="12.7109375" customWidth="1"/>
    <col min="7" max="7" width="6.7109375" customWidth="1"/>
    <col min="8" max="8" width="5.85546875" customWidth="1"/>
    <col min="9" max="9" width="7.28515625" customWidth="1"/>
  </cols>
  <sheetData>
    <row r="1" spans="1:8" x14ac:dyDescent="0.25">
      <c r="A1" t="s">
        <v>475</v>
      </c>
      <c r="B1" s="43" t="s">
        <v>466</v>
      </c>
      <c r="C1" s="43"/>
      <c r="D1" s="43" t="s">
        <v>467</v>
      </c>
      <c r="E1" t="s">
        <v>465</v>
      </c>
      <c r="F1" s="43" t="s">
        <v>478</v>
      </c>
      <c r="G1" s="51" t="s">
        <v>469</v>
      </c>
      <c r="H1" s="43"/>
    </row>
    <row r="2" spans="1:8" x14ac:dyDescent="0.25">
      <c r="A2" t="s">
        <v>474</v>
      </c>
      <c r="B2">
        <v>0</v>
      </c>
      <c r="C2" t="s">
        <v>468</v>
      </c>
      <c r="D2">
        <f xml:space="preserve"> B2+ E2-1</f>
        <v>63</v>
      </c>
      <c r="E2">
        <v>64</v>
      </c>
      <c r="F2" t="s">
        <v>476</v>
      </c>
      <c r="G2" t="s">
        <v>469</v>
      </c>
      <c r="H2" s="50"/>
    </row>
    <row r="3" spans="1:8" x14ac:dyDescent="0.25">
      <c r="A3" t="s">
        <v>473</v>
      </c>
      <c r="B3">
        <f t="shared" ref="B3:B9" si="0">E2+B2</f>
        <v>64</v>
      </c>
      <c r="C3" t="s">
        <v>468</v>
      </c>
      <c r="D3">
        <f>B3 + E3-1</f>
        <v>95</v>
      </c>
      <c r="E3">
        <v>32</v>
      </c>
      <c r="F3" t="s">
        <v>476</v>
      </c>
      <c r="G3" t="s">
        <v>469</v>
      </c>
      <c r="H3" s="50"/>
    </row>
    <row r="4" spans="1:8" x14ac:dyDescent="0.25">
      <c r="A4" t="s">
        <v>472</v>
      </c>
      <c r="B4">
        <f t="shared" si="0"/>
        <v>96</v>
      </c>
      <c r="C4" t="s">
        <v>468</v>
      </c>
      <c r="D4">
        <f>B4 + E4-1</f>
        <v>99</v>
      </c>
      <c r="E4">
        <v>4</v>
      </c>
      <c r="F4" t="s">
        <v>477</v>
      </c>
      <c r="G4" t="s">
        <v>469</v>
      </c>
      <c r="H4" s="50"/>
    </row>
    <row r="5" spans="1:8" x14ac:dyDescent="0.25">
      <c r="A5" t="s">
        <v>471</v>
      </c>
      <c r="B5">
        <f t="shared" si="0"/>
        <v>100</v>
      </c>
      <c r="C5" t="s">
        <v>468</v>
      </c>
      <c r="D5">
        <f>B5 + E5-1</f>
        <v>103</v>
      </c>
      <c r="E5">
        <v>4</v>
      </c>
      <c r="F5" t="s">
        <v>477</v>
      </c>
      <c r="G5" t="s">
        <v>469</v>
      </c>
      <c r="H5" s="50"/>
    </row>
    <row r="6" spans="1:8" x14ac:dyDescent="0.25">
      <c r="A6" t="s">
        <v>479</v>
      </c>
      <c r="B6">
        <f t="shared" si="0"/>
        <v>104</v>
      </c>
      <c r="C6" t="s">
        <v>468</v>
      </c>
      <c r="D6">
        <f>B6 + E6-1</f>
        <v>107</v>
      </c>
      <c r="E6">
        <v>4</v>
      </c>
      <c r="F6" t="s">
        <v>477</v>
      </c>
      <c r="G6" t="s">
        <v>469</v>
      </c>
      <c r="H6" s="50"/>
    </row>
    <row r="7" spans="1:8" x14ac:dyDescent="0.25">
      <c r="A7" t="s">
        <v>480</v>
      </c>
      <c r="B7">
        <f t="shared" si="0"/>
        <v>108</v>
      </c>
      <c r="C7" t="s">
        <v>468</v>
      </c>
      <c r="D7">
        <f t="shared" ref="D7:D9" si="1">B7 + E7-1</f>
        <v>111</v>
      </c>
      <c r="E7">
        <v>4</v>
      </c>
      <c r="F7" t="s">
        <v>477</v>
      </c>
      <c r="G7" t="s">
        <v>469</v>
      </c>
      <c r="H7" s="50"/>
    </row>
    <row r="8" spans="1:8" x14ac:dyDescent="0.25">
      <c r="A8" t="s">
        <v>481</v>
      </c>
      <c r="B8">
        <f t="shared" si="0"/>
        <v>112</v>
      </c>
      <c r="C8" t="s">
        <v>468</v>
      </c>
      <c r="D8">
        <f t="shared" si="1"/>
        <v>115</v>
      </c>
      <c r="E8">
        <v>4</v>
      </c>
      <c r="F8" t="s">
        <v>477</v>
      </c>
      <c r="G8" t="s">
        <v>469</v>
      </c>
      <c r="H8" s="50"/>
    </row>
    <row r="9" spans="1:8" x14ac:dyDescent="0.25">
      <c r="A9" t="s">
        <v>470</v>
      </c>
      <c r="B9">
        <f t="shared" si="0"/>
        <v>116</v>
      </c>
      <c r="C9" t="s">
        <v>468</v>
      </c>
      <c r="D9">
        <f t="shared" si="1"/>
        <v>119</v>
      </c>
      <c r="E9">
        <v>4</v>
      </c>
      <c r="F9" t="s">
        <v>477</v>
      </c>
      <c r="G9" t="s">
        <v>469</v>
      </c>
      <c r="H9"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4"/>
  <sheetViews>
    <sheetView topLeftCell="A77" zoomScale="70" zoomScaleNormal="70" workbookViewId="0">
      <selection activeCell="A190" sqref="A190"/>
    </sheetView>
  </sheetViews>
  <sheetFormatPr defaultRowHeight="15" x14ac:dyDescent="0.25"/>
  <cols>
    <col min="1" max="1" width="92.5703125" customWidth="1"/>
    <col min="6" max="6" width="20.140625" customWidth="1"/>
    <col min="8" max="8" width="11.7109375" customWidth="1"/>
    <col min="12" max="12" width="9.85546875" customWidth="1"/>
  </cols>
  <sheetData>
    <row r="2" spans="1:1" ht="27" customHeight="1" x14ac:dyDescent="0.25">
      <c r="A2" s="1" t="s">
        <v>8</v>
      </c>
    </row>
    <row r="3" spans="1:1" x14ac:dyDescent="0.25">
      <c r="A3" t="s">
        <v>9</v>
      </c>
    </row>
    <row r="4" spans="1:1" x14ac:dyDescent="0.25">
      <c r="A4" t="s">
        <v>36</v>
      </c>
    </row>
    <row r="12" spans="1:1" x14ac:dyDescent="0.25">
      <c r="A12" t="s">
        <v>31</v>
      </c>
    </row>
    <row r="20" spans="1:1" x14ac:dyDescent="0.25">
      <c r="A20" t="s">
        <v>15</v>
      </c>
    </row>
    <row r="22" spans="1:1" x14ac:dyDescent="0.25">
      <c r="A22" t="s">
        <v>16</v>
      </c>
    </row>
    <row r="23" spans="1:1" x14ac:dyDescent="0.25">
      <c r="A23" t="s">
        <v>3</v>
      </c>
    </row>
    <row r="24" spans="1:1" x14ac:dyDescent="0.25">
      <c r="A24" t="s">
        <v>30</v>
      </c>
    </row>
    <row r="25" spans="1:1" x14ac:dyDescent="0.25">
      <c r="A25" t="s">
        <v>4</v>
      </c>
    </row>
    <row r="26" spans="1:1" x14ac:dyDescent="0.25">
      <c r="A26" t="s">
        <v>5</v>
      </c>
    </row>
    <row r="27" spans="1:1" x14ac:dyDescent="0.25">
      <c r="A27" s="2" t="s">
        <v>17</v>
      </c>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3" t="s">
        <v>18</v>
      </c>
    </row>
    <row r="37" spans="1:1" x14ac:dyDescent="0.25">
      <c r="A37" s="3"/>
    </row>
    <row r="38" spans="1:1" x14ac:dyDescent="0.25">
      <c r="A38" s="2" t="s">
        <v>20</v>
      </c>
    </row>
    <row r="39" spans="1:1" x14ac:dyDescent="0.25">
      <c r="A39" s="3" t="s">
        <v>19</v>
      </c>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8" spans="1:1" x14ac:dyDescent="0.25">
      <c r="A48" t="s">
        <v>2</v>
      </c>
    </row>
    <row r="49" spans="1:1" x14ac:dyDescent="0.25">
      <c r="A49" t="s">
        <v>0</v>
      </c>
    </row>
    <row r="59" spans="1:1" x14ac:dyDescent="0.25">
      <c r="A59" t="s">
        <v>1</v>
      </c>
    </row>
    <row r="60" spans="1:1" x14ac:dyDescent="0.25">
      <c r="A60" s="1" t="s">
        <v>10</v>
      </c>
    </row>
    <row r="77" spans="1:1" x14ac:dyDescent="0.25">
      <c r="A77" t="s">
        <v>6</v>
      </c>
    </row>
    <row r="78" spans="1:1" x14ac:dyDescent="0.25">
      <c r="A78" t="s">
        <v>7</v>
      </c>
    </row>
    <row r="79" spans="1:1" x14ac:dyDescent="0.25">
      <c r="A79" s="1" t="s">
        <v>11</v>
      </c>
    </row>
    <row r="87" spans="1:1" x14ac:dyDescent="0.25">
      <c r="A87" s="1" t="s">
        <v>12</v>
      </c>
    </row>
    <row r="95" spans="1:1" x14ac:dyDescent="0.25">
      <c r="A95" s="1" t="s">
        <v>14</v>
      </c>
    </row>
    <row r="101" spans="1:1" x14ac:dyDescent="0.25">
      <c r="A101" s="1" t="s">
        <v>13</v>
      </c>
    </row>
    <row r="109" spans="1:1" x14ac:dyDescent="0.25">
      <c r="A109" t="s">
        <v>32</v>
      </c>
    </row>
    <row r="111" spans="1:1" x14ac:dyDescent="0.25">
      <c r="A111" s="1" t="s">
        <v>38</v>
      </c>
    </row>
    <row r="116" spans="1:1" x14ac:dyDescent="0.25">
      <c r="A116" s="1" t="s">
        <v>39</v>
      </c>
    </row>
    <row r="121" spans="1:1" x14ac:dyDescent="0.25">
      <c r="A121" s="4" t="s">
        <v>42</v>
      </c>
    </row>
    <row r="122" spans="1:1" x14ac:dyDescent="0.25">
      <c r="A122" t="s">
        <v>43</v>
      </c>
    </row>
    <row r="123" spans="1:1" x14ac:dyDescent="0.25">
      <c r="A123" t="s">
        <v>44</v>
      </c>
    </row>
    <row r="151" spans="1:1" x14ac:dyDescent="0.25">
      <c r="A151" t="s">
        <v>46</v>
      </c>
    </row>
    <row r="152" spans="1:1" x14ac:dyDescent="0.25">
      <c r="A152" t="s">
        <v>47</v>
      </c>
    </row>
    <row r="174" spans="1:1" x14ac:dyDescent="0.25">
      <c r="A174" t="s">
        <v>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7" sqref="B37"/>
    </sheetView>
  </sheetViews>
  <sheetFormatPr defaultRowHeight="15" x14ac:dyDescent="0.25"/>
  <cols>
    <col min="2" max="2" width="110.42578125" customWidth="1"/>
  </cols>
  <sheetData>
    <row r="1" spans="1:2" x14ac:dyDescent="0.25">
      <c r="A1">
        <v>5001</v>
      </c>
      <c r="B1" t="s">
        <v>537</v>
      </c>
    </row>
    <row r="2" spans="1:2" x14ac:dyDescent="0.25">
      <c r="A2">
        <v>5002</v>
      </c>
      <c r="B2" t="s">
        <v>533</v>
      </c>
    </row>
    <row r="3" spans="1:2" x14ac:dyDescent="0.25">
      <c r="A3">
        <v>5003</v>
      </c>
      <c r="B3" t="s">
        <v>534</v>
      </c>
    </row>
    <row r="4" spans="1:2" x14ac:dyDescent="0.25">
      <c r="A4">
        <v>5004</v>
      </c>
      <c r="B4" t="s">
        <v>535</v>
      </c>
    </row>
    <row r="5" spans="1:2" x14ac:dyDescent="0.25">
      <c r="A5">
        <v>5005</v>
      </c>
      <c r="B5" t="s">
        <v>536</v>
      </c>
    </row>
    <row r="6" spans="1:2" x14ac:dyDescent="0.25">
      <c r="A6">
        <v>5006</v>
      </c>
      <c r="B6" s="34" t="s">
        <v>545</v>
      </c>
    </row>
    <row r="7" spans="1:2" x14ac:dyDescent="0.25">
      <c r="A7">
        <v>5007</v>
      </c>
      <c r="B7" s="34" t="s">
        <v>546</v>
      </c>
    </row>
    <row r="8" spans="1:2" x14ac:dyDescent="0.25">
      <c r="A8">
        <v>5008</v>
      </c>
      <c r="B8" s="34" t="s">
        <v>547</v>
      </c>
    </row>
    <row r="9" spans="1:2" x14ac:dyDescent="0.25">
      <c r="A9">
        <v>5009</v>
      </c>
      <c r="B9" s="34" t="s">
        <v>548</v>
      </c>
    </row>
    <row r="10" spans="1:2" x14ac:dyDescent="0.25">
      <c r="A10">
        <v>5010</v>
      </c>
      <c r="B10" s="34" t="s">
        <v>549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44" sqref="E44"/>
    </sheetView>
  </sheetViews>
  <sheetFormatPr defaultRowHeight="15" x14ac:dyDescent="0.25"/>
  <cols>
    <col min="1" max="1" width="14.85546875" customWidth="1"/>
    <col min="2" max="3" width="12" customWidth="1"/>
    <col min="4" max="4" width="10.140625" customWidth="1"/>
    <col min="9" max="9" width="16.85546875" customWidth="1"/>
    <col min="10" max="10" width="15.85546875" customWidth="1"/>
    <col min="11" max="11" width="16.140625" customWidth="1"/>
  </cols>
  <sheetData>
    <row r="1" spans="1:11" ht="60" x14ac:dyDescent="0.25">
      <c r="A1" s="73" t="s">
        <v>555</v>
      </c>
      <c r="B1" s="73" t="s">
        <v>556</v>
      </c>
      <c r="C1" s="73" t="s">
        <v>557</v>
      </c>
      <c r="D1" s="73" t="s">
        <v>558</v>
      </c>
      <c r="E1" s="74" t="s">
        <v>559</v>
      </c>
      <c r="F1" s="73" t="s">
        <v>560</v>
      </c>
      <c r="G1" s="74" t="s">
        <v>561</v>
      </c>
      <c r="H1" s="73" t="s">
        <v>562</v>
      </c>
      <c r="I1" s="73" t="s">
        <v>563</v>
      </c>
      <c r="J1" s="74" t="s">
        <v>564</v>
      </c>
      <c r="K1" s="74" t="s">
        <v>565</v>
      </c>
    </row>
    <row r="2" spans="1:11" x14ac:dyDescent="0.25">
      <c r="A2" s="75">
        <v>36000000</v>
      </c>
      <c r="B2" s="75">
        <v>60</v>
      </c>
      <c r="C2" s="76">
        <f t="shared" ref="C2:C7" si="0">(1/A2)*B2</f>
        <v>1.6666666666666667E-6</v>
      </c>
      <c r="D2" s="75">
        <v>8</v>
      </c>
      <c r="E2" s="76">
        <f t="shared" ref="E2:E3" si="1">C2*D2</f>
        <v>1.3333333333333333E-5</v>
      </c>
      <c r="F2" s="75">
        <v>3</v>
      </c>
      <c r="G2" s="77">
        <f t="shared" ref="G2:G3" si="2">C2*F2</f>
        <v>4.9999999999999996E-6</v>
      </c>
      <c r="H2" s="78">
        <f t="shared" ref="H2:H7" si="3">(D2+1)/(D2+1+F2) * 100</f>
        <v>75</v>
      </c>
      <c r="I2" s="75">
        <v>1</v>
      </c>
      <c r="J2" s="76">
        <f>I2*C2 + E2 + G2</f>
        <v>1.9999999999999998E-5</v>
      </c>
      <c r="K2" s="79">
        <f t="shared" ref="K2" si="4">1/J2</f>
        <v>50000.000000000007</v>
      </c>
    </row>
    <row r="3" spans="1:11" x14ac:dyDescent="0.25">
      <c r="A3" s="75">
        <v>36000000</v>
      </c>
      <c r="B3" s="75">
        <v>30</v>
      </c>
      <c r="C3" s="76">
        <f t="shared" si="0"/>
        <v>8.3333333333333333E-7</v>
      </c>
      <c r="D3" s="75">
        <v>8</v>
      </c>
      <c r="E3" s="76">
        <f t="shared" si="1"/>
        <v>6.6666666666666666E-6</v>
      </c>
      <c r="F3" s="75">
        <v>3</v>
      </c>
      <c r="G3" s="77">
        <f t="shared" si="2"/>
        <v>2.4999999999999998E-6</v>
      </c>
      <c r="H3" s="78">
        <f t="shared" si="3"/>
        <v>75</v>
      </c>
      <c r="I3" s="75">
        <v>1</v>
      </c>
      <c r="J3" s="76">
        <f t="shared" ref="J3:J7" si="5">I3*C3 + E3 + G3</f>
        <v>9.9999999999999991E-6</v>
      </c>
      <c r="K3" s="79">
        <f>1/J3</f>
        <v>100000.00000000001</v>
      </c>
    </row>
    <row r="4" spans="1:11" x14ac:dyDescent="0.25">
      <c r="A4" s="75">
        <v>36000000</v>
      </c>
      <c r="B4" s="75">
        <v>24</v>
      </c>
      <c r="C4" s="76">
        <f t="shared" si="0"/>
        <v>6.6666666666666671E-7</v>
      </c>
      <c r="D4" s="75">
        <v>8</v>
      </c>
      <c r="E4" s="76">
        <f>C4*D4</f>
        <v>5.3333333333333337E-6</v>
      </c>
      <c r="F4" s="75">
        <v>3</v>
      </c>
      <c r="G4" s="77">
        <f>C4*F4</f>
        <v>2.0000000000000003E-6</v>
      </c>
      <c r="H4" s="78">
        <f t="shared" si="3"/>
        <v>75</v>
      </c>
      <c r="I4" s="75">
        <v>1</v>
      </c>
      <c r="J4" s="76">
        <f t="shared" si="5"/>
        <v>8.0000000000000013E-6</v>
      </c>
      <c r="K4" s="79">
        <f>1/J4</f>
        <v>124999.99999999999</v>
      </c>
    </row>
    <row r="5" spans="1:11" x14ac:dyDescent="0.25">
      <c r="A5" s="75">
        <v>36000000</v>
      </c>
      <c r="B5" s="75">
        <v>12</v>
      </c>
      <c r="C5" s="76">
        <f t="shared" si="0"/>
        <v>3.3333333333333335E-7</v>
      </c>
      <c r="D5" s="75">
        <v>8</v>
      </c>
      <c r="E5" s="76">
        <f t="shared" ref="E5:E7" si="6">C5*D5</f>
        <v>2.6666666666666668E-6</v>
      </c>
      <c r="F5" s="75">
        <v>3</v>
      </c>
      <c r="G5" s="77">
        <f t="shared" ref="G5:G7" si="7">C5*F5</f>
        <v>1.0000000000000002E-6</v>
      </c>
      <c r="H5" s="78">
        <f t="shared" si="3"/>
        <v>75</v>
      </c>
      <c r="I5" s="75">
        <v>1</v>
      </c>
      <c r="J5" s="76">
        <f t="shared" si="5"/>
        <v>4.0000000000000007E-6</v>
      </c>
      <c r="K5" s="79">
        <f t="shared" ref="K5:K7" si="8">1/J5</f>
        <v>249999.99999999997</v>
      </c>
    </row>
    <row r="6" spans="1:11" x14ac:dyDescent="0.25">
      <c r="A6" s="75">
        <v>36000000</v>
      </c>
      <c r="B6" s="75">
        <v>6</v>
      </c>
      <c r="C6" s="76">
        <f t="shared" si="0"/>
        <v>1.6666666666666668E-7</v>
      </c>
      <c r="D6" s="75">
        <v>8</v>
      </c>
      <c r="E6" s="76">
        <f t="shared" si="6"/>
        <v>1.3333333333333334E-6</v>
      </c>
      <c r="F6" s="75">
        <v>3</v>
      </c>
      <c r="G6" s="77">
        <f t="shared" si="7"/>
        <v>5.0000000000000008E-7</v>
      </c>
      <c r="H6" s="78">
        <f t="shared" si="3"/>
        <v>75</v>
      </c>
      <c r="I6" s="75">
        <v>1</v>
      </c>
      <c r="J6" s="76">
        <f t="shared" si="5"/>
        <v>2.0000000000000003E-6</v>
      </c>
      <c r="K6" s="79">
        <f t="shared" si="8"/>
        <v>499999.99999999994</v>
      </c>
    </row>
    <row r="7" spans="1:11" x14ac:dyDescent="0.25">
      <c r="A7" s="75">
        <v>36000000</v>
      </c>
      <c r="B7" s="75">
        <v>3</v>
      </c>
      <c r="C7" s="76">
        <f t="shared" si="0"/>
        <v>8.3333333333333338E-8</v>
      </c>
      <c r="D7" s="75">
        <v>8</v>
      </c>
      <c r="E7" s="76">
        <f t="shared" si="6"/>
        <v>6.6666666666666671E-7</v>
      </c>
      <c r="F7" s="75">
        <v>3</v>
      </c>
      <c r="G7" s="77">
        <f t="shared" si="7"/>
        <v>2.5000000000000004E-7</v>
      </c>
      <c r="H7" s="78">
        <f t="shared" si="3"/>
        <v>75</v>
      </c>
      <c r="I7" s="75">
        <v>1</v>
      </c>
      <c r="J7" s="76">
        <f t="shared" si="5"/>
        <v>1.0000000000000002E-6</v>
      </c>
      <c r="K7" s="79">
        <f t="shared" si="8"/>
        <v>999999.99999999988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1" topLeftCell="A20" activePane="bottomLeft" state="frozen"/>
      <selection pane="bottomLeft" activeCell="D33" sqref="D33"/>
    </sheetView>
  </sheetViews>
  <sheetFormatPr defaultRowHeight="15" x14ac:dyDescent="0.25"/>
  <cols>
    <col min="1" max="1" width="36.5703125" customWidth="1"/>
    <col min="2" max="2" width="26" customWidth="1"/>
    <col min="3" max="3" width="40.5703125" customWidth="1"/>
    <col min="4" max="4" width="37.140625" customWidth="1"/>
    <col min="6" max="6" width="25.140625" customWidth="1"/>
    <col min="9" max="9" width="9.140625" customWidth="1"/>
    <col min="10" max="10" width="14.7109375" customWidth="1"/>
    <col min="11" max="11" width="11.28515625" customWidth="1"/>
    <col min="12" max="12" width="14.28515625" customWidth="1"/>
    <col min="13" max="13" width="13.28515625" customWidth="1"/>
    <col min="14" max="14" width="12.5703125" customWidth="1"/>
    <col min="15" max="15" width="12.28515625" customWidth="1"/>
  </cols>
  <sheetData>
    <row r="1" spans="1:21" ht="45" x14ac:dyDescent="0.25">
      <c r="A1" s="80" t="s">
        <v>419</v>
      </c>
      <c r="B1" s="80" t="s">
        <v>532</v>
      </c>
      <c r="C1" s="80" t="s">
        <v>427</v>
      </c>
      <c r="D1" s="6" t="s">
        <v>49</v>
      </c>
      <c r="E1" s="7" t="s">
        <v>21</v>
      </c>
      <c r="F1" s="7" t="s">
        <v>595</v>
      </c>
      <c r="G1" s="8" t="s">
        <v>22</v>
      </c>
      <c r="H1" s="7" t="s">
        <v>50</v>
      </c>
      <c r="I1" s="7" t="s">
        <v>51</v>
      </c>
      <c r="J1" s="7" t="s">
        <v>52</v>
      </c>
      <c r="K1" s="7" t="s">
        <v>53</v>
      </c>
      <c r="L1" s="7" t="s">
        <v>54</v>
      </c>
      <c r="M1" s="7" t="s">
        <v>55</v>
      </c>
      <c r="N1" s="7" t="s">
        <v>56</v>
      </c>
      <c r="O1" s="7" t="s">
        <v>57</v>
      </c>
    </row>
    <row r="2" spans="1:21" ht="30" x14ac:dyDescent="0.25">
      <c r="A2" s="30" t="s">
        <v>550</v>
      </c>
      <c r="B2" s="30"/>
      <c r="C2" s="30"/>
      <c r="D2" s="27" t="s">
        <v>410</v>
      </c>
      <c r="E2" s="45" t="s">
        <v>23</v>
      </c>
      <c r="F2" s="45" t="s">
        <v>577</v>
      </c>
      <c r="G2" s="48" t="s">
        <v>63</v>
      </c>
      <c r="H2" s="45" t="s">
        <v>64</v>
      </c>
      <c r="I2" s="45" t="s">
        <v>460</v>
      </c>
      <c r="J2" s="45"/>
      <c r="K2" s="45"/>
      <c r="L2" s="45"/>
      <c r="M2" s="45"/>
      <c r="N2" s="45"/>
      <c r="O2" s="45"/>
    </row>
    <row r="3" spans="1:21" ht="60" x14ac:dyDescent="0.25">
      <c r="A3" s="35" t="s">
        <v>434</v>
      </c>
      <c r="B3" s="35"/>
      <c r="C3" s="35" t="s">
        <v>416</v>
      </c>
      <c r="D3" s="27" t="s">
        <v>417</v>
      </c>
      <c r="E3" s="45" t="s">
        <v>23</v>
      </c>
      <c r="F3" s="45" t="s">
        <v>577</v>
      </c>
      <c r="G3" s="48" t="s">
        <v>63</v>
      </c>
      <c r="H3" s="45" t="s">
        <v>26</v>
      </c>
      <c r="I3" s="45" t="s">
        <v>460</v>
      </c>
      <c r="J3" s="45"/>
      <c r="K3" s="45"/>
      <c r="L3" s="45"/>
      <c r="M3" s="45"/>
      <c r="N3" s="45"/>
      <c r="O3" s="45"/>
    </row>
    <row r="4" spans="1:21" ht="45" x14ac:dyDescent="0.25">
      <c r="A4" s="35" t="s">
        <v>497</v>
      </c>
      <c r="B4" s="35"/>
      <c r="C4" s="35" t="s">
        <v>520</v>
      </c>
      <c r="D4" s="5" t="s">
        <v>418</v>
      </c>
      <c r="E4" s="45" t="s">
        <v>27</v>
      </c>
      <c r="F4" s="45" t="s">
        <v>578</v>
      </c>
      <c r="G4" s="48" t="s">
        <v>65</v>
      </c>
      <c r="H4" s="45" t="s">
        <v>28</v>
      </c>
      <c r="I4" s="45" t="s">
        <v>25</v>
      </c>
      <c r="J4" s="45" t="s">
        <v>460</v>
      </c>
      <c r="K4" s="45" t="s">
        <v>66</v>
      </c>
      <c r="L4" s="45" t="s">
        <v>459</v>
      </c>
      <c r="M4" s="45" t="s">
        <v>495</v>
      </c>
      <c r="N4" s="45" t="s">
        <v>496</v>
      </c>
      <c r="O4" s="45"/>
    </row>
    <row r="5" spans="1:21" ht="30" x14ac:dyDescent="0.25">
      <c r="D5" s="27" t="s">
        <v>582</v>
      </c>
      <c r="E5" s="45" t="s">
        <v>23</v>
      </c>
      <c r="F5" s="45" t="s">
        <v>577</v>
      </c>
      <c r="G5" s="48" t="s">
        <v>67</v>
      </c>
      <c r="H5" s="45" t="s">
        <v>460</v>
      </c>
      <c r="I5" s="36" t="s">
        <v>59</v>
      </c>
      <c r="J5" s="45" t="s">
        <v>58</v>
      </c>
      <c r="K5" s="45"/>
      <c r="L5" s="45"/>
      <c r="M5" s="45"/>
    </row>
    <row r="6" spans="1:21" ht="30" x14ac:dyDescent="0.25">
      <c r="C6" s="94" t="s">
        <v>693</v>
      </c>
      <c r="D6" s="27" t="s">
        <v>583</v>
      </c>
      <c r="E6" s="45" t="s">
        <v>27</v>
      </c>
      <c r="F6" s="45" t="s">
        <v>578</v>
      </c>
      <c r="G6" s="48" t="s">
        <v>67</v>
      </c>
      <c r="H6" s="45" t="s">
        <v>460</v>
      </c>
      <c r="I6" s="93" t="s">
        <v>59</v>
      </c>
      <c r="J6" s="45" t="s">
        <v>484</v>
      </c>
      <c r="K6" s="45" t="s">
        <v>485</v>
      </c>
      <c r="L6" s="45" t="s">
        <v>486</v>
      </c>
      <c r="M6" s="45" t="s">
        <v>487</v>
      </c>
    </row>
    <row r="7" spans="1:21" ht="30" x14ac:dyDescent="0.25">
      <c r="C7" s="34" t="s">
        <v>573</v>
      </c>
      <c r="D7" s="27" t="s">
        <v>439</v>
      </c>
      <c r="E7" s="45" t="s">
        <v>23</v>
      </c>
      <c r="F7" s="45" t="s">
        <v>577</v>
      </c>
      <c r="G7" s="48">
        <v>3</v>
      </c>
      <c r="H7" s="45" t="s">
        <v>460</v>
      </c>
      <c r="I7" s="45" t="s">
        <v>33</v>
      </c>
      <c r="J7" s="45" t="s">
        <v>58</v>
      </c>
      <c r="K7" s="45"/>
      <c r="L7" s="45"/>
      <c r="M7" s="45"/>
      <c r="N7" s="45"/>
      <c r="O7" s="45"/>
      <c r="P7" s="58"/>
      <c r="Q7" s="58"/>
      <c r="R7" s="58"/>
      <c r="S7" s="58"/>
      <c r="T7" s="45"/>
      <c r="U7" s="58"/>
    </row>
    <row r="8" spans="1:21" ht="116.25" customHeight="1" x14ac:dyDescent="0.25">
      <c r="C8" s="95" t="s">
        <v>694</v>
      </c>
      <c r="D8" s="47" t="s">
        <v>428</v>
      </c>
      <c r="E8" s="45" t="s">
        <v>27</v>
      </c>
      <c r="F8" s="45" t="s">
        <v>578</v>
      </c>
      <c r="G8" s="48" t="s">
        <v>65</v>
      </c>
      <c r="H8" s="45" t="s">
        <v>460</v>
      </c>
      <c r="I8" s="93" t="s">
        <v>33</v>
      </c>
      <c r="J8" s="45" t="s">
        <v>484</v>
      </c>
      <c r="K8" s="45" t="s">
        <v>485</v>
      </c>
      <c r="L8" s="45" t="s">
        <v>486</v>
      </c>
      <c r="M8" s="45" t="s">
        <v>487</v>
      </c>
      <c r="N8" s="45"/>
      <c r="O8" s="45"/>
      <c r="P8" s="59"/>
      <c r="Q8" s="58"/>
      <c r="R8" s="58"/>
      <c r="S8" s="59"/>
      <c r="T8" s="45"/>
      <c r="U8" s="58"/>
    </row>
    <row r="9" spans="1:21" ht="30" x14ac:dyDescent="0.25">
      <c r="D9" s="47" t="s">
        <v>425</v>
      </c>
      <c r="E9" s="45" t="s">
        <v>23</v>
      </c>
      <c r="F9" s="45" t="s">
        <v>577</v>
      </c>
      <c r="G9" s="48" t="s">
        <v>421</v>
      </c>
      <c r="H9" s="45" t="s">
        <v>460</v>
      </c>
      <c r="I9" s="45" t="s">
        <v>511</v>
      </c>
      <c r="J9" s="45" t="s">
        <v>484</v>
      </c>
      <c r="K9" s="45" t="s">
        <v>485</v>
      </c>
      <c r="L9" s="45" t="s">
        <v>486</v>
      </c>
      <c r="M9" s="45" t="s">
        <v>487</v>
      </c>
      <c r="N9" s="45"/>
      <c r="O9" s="45"/>
      <c r="P9" s="59"/>
      <c r="Q9" s="58"/>
      <c r="R9" s="58"/>
      <c r="S9" s="59"/>
      <c r="T9" s="45"/>
      <c r="U9" s="58"/>
    </row>
    <row r="10" spans="1:21" ht="30" x14ac:dyDescent="0.25">
      <c r="D10" s="47" t="s">
        <v>426</v>
      </c>
      <c r="E10" s="45" t="s">
        <v>23</v>
      </c>
      <c r="F10" s="45" t="s">
        <v>577</v>
      </c>
      <c r="G10" s="48" t="s">
        <v>421</v>
      </c>
      <c r="H10" s="45" t="s">
        <v>460</v>
      </c>
      <c r="I10" s="45" t="s">
        <v>572</v>
      </c>
      <c r="J10" s="45" t="s">
        <v>484</v>
      </c>
      <c r="K10" s="45" t="s">
        <v>485</v>
      </c>
      <c r="L10" s="45" t="s">
        <v>486</v>
      </c>
      <c r="M10" s="45" t="s">
        <v>487</v>
      </c>
      <c r="N10" s="45"/>
      <c r="O10" s="45"/>
      <c r="P10" s="59"/>
      <c r="Q10" s="58"/>
      <c r="R10" s="58"/>
      <c r="S10" s="59"/>
      <c r="T10" s="45"/>
      <c r="U10" s="58"/>
    </row>
    <row r="11" spans="1:21" ht="30" x14ac:dyDescent="0.25">
      <c r="D11" s="47" t="s">
        <v>440</v>
      </c>
      <c r="E11" s="45" t="s">
        <v>23</v>
      </c>
      <c r="F11" s="45" t="s">
        <v>577</v>
      </c>
      <c r="G11" s="48" t="s">
        <v>421</v>
      </c>
      <c r="H11" s="45" t="s">
        <v>460</v>
      </c>
      <c r="I11" s="45" t="s">
        <v>45</v>
      </c>
      <c r="J11" s="45" t="s">
        <v>484</v>
      </c>
      <c r="K11" s="45" t="s">
        <v>485</v>
      </c>
      <c r="L11" s="45" t="s">
        <v>486</v>
      </c>
      <c r="M11" s="45" t="s">
        <v>487</v>
      </c>
      <c r="N11" s="45"/>
      <c r="O11" s="45"/>
      <c r="P11" s="59"/>
      <c r="Q11" s="58"/>
      <c r="R11" s="58"/>
      <c r="S11" s="59"/>
      <c r="T11" s="45"/>
      <c r="U11" s="58"/>
    </row>
    <row r="12" spans="1:21" ht="30" x14ac:dyDescent="0.25">
      <c r="D12" s="27" t="s">
        <v>584</v>
      </c>
      <c r="E12" s="45" t="s">
        <v>23</v>
      </c>
      <c r="F12" s="45" t="s">
        <v>577</v>
      </c>
      <c r="G12" s="48" t="s">
        <v>67</v>
      </c>
      <c r="H12" s="45" t="s">
        <v>460</v>
      </c>
      <c r="I12" s="45" t="s">
        <v>586</v>
      </c>
      <c r="J12" s="45" t="s">
        <v>58</v>
      </c>
      <c r="K12" s="45"/>
      <c r="L12" s="45"/>
      <c r="M12" s="45"/>
    </row>
    <row r="13" spans="1:21" ht="30" x14ac:dyDescent="0.25">
      <c r="D13" s="27" t="s">
        <v>585</v>
      </c>
      <c r="E13" s="45" t="s">
        <v>27</v>
      </c>
      <c r="F13" s="45" t="s">
        <v>578</v>
      </c>
      <c r="G13" s="48" t="s">
        <v>67</v>
      </c>
      <c r="H13" s="45" t="s">
        <v>460</v>
      </c>
      <c r="I13" s="45" t="s">
        <v>586</v>
      </c>
      <c r="J13" s="45" t="s">
        <v>484</v>
      </c>
      <c r="K13" s="45" t="s">
        <v>485</v>
      </c>
      <c r="L13" s="45" t="s">
        <v>486</v>
      </c>
      <c r="M13" s="45"/>
    </row>
    <row r="14" spans="1:21" ht="30" x14ac:dyDescent="0.25">
      <c r="D14" s="47" t="s">
        <v>587</v>
      </c>
      <c r="E14" s="36" t="s">
        <v>23</v>
      </c>
      <c r="F14" s="45" t="s">
        <v>577</v>
      </c>
      <c r="G14" s="48">
        <v>3</v>
      </c>
      <c r="H14" s="45" t="s">
        <v>460</v>
      </c>
      <c r="I14" s="93" t="s">
        <v>407</v>
      </c>
      <c r="J14" s="36" t="s">
        <v>58</v>
      </c>
    </row>
    <row r="15" spans="1:21" ht="30" x14ac:dyDescent="0.25">
      <c r="D15" s="47" t="s">
        <v>588</v>
      </c>
      <c r="E15" s="45" t="s">
        <v>27</v>
      </c>
      <c r="F15" s="45" t="s">
        <v>578</v>
      </c>
      <c r="G15" s="48">
        <v>4</v>
      </c>
      <c r="H15" s="45" t="s">
        <v>460</v>
      </c>
      <c r="I15" s="45" t="s">
        <v>407</v>
      </c>
      <c r="J15" s="45" t="s">
        <v>484</v>
      </c>
      <c r="K15" s="45" t="s">
        <v>485</v>
      </c>
    </row>
    <row r="16" spans="1:21" ht="30" x14ac:dyDescent="0.25">
      <c r="D16" s="47" t="s">
        <v>589</v>
      </c>
      <c r="E16" s="36" t="s">
        <v>23</v>
      </c>
      <c r="F16" s="45" t="s">
        <v>577</v>
      </c>
      <c r="G16" s="48">
        <v>3</v>
      </c>
      <c r="H16" s="45" t="s">
        <v>460</v>
      </c>
      <c r="I16" s="45" t="s">
        <v>590</v>
      </c>
      <c r="J16" s="36" t="s">
        <v>591</v>
      </c>
    </row>
    <row r="17" spans="3:21" ht="30" x14ac:dyDescent="0.25">
      <c r="D17" s="47" t="s">
        <v>592</v>
      </c>
      <c r="E17" s="36" t="s">
        <v>23</v>
      </c>
      <c r="F17" s="45" t="s">
        <v>577</v>
      </c>
      <c r="G17" s="89">
        <v>3</v>
      </c>
      <c r="H17" s="45" t="s">
        <v>460</v>
      </c>
      <c r="I17" s="45" t="s">
        <v>590</v>
      </c>
      <c r="J17" s="36" t="s">
        <v>29</v>
      </c>
    </row>
    <row r="18" spans="3:21" ht="30" x14ac:dyDescent="0.25">
      <c r="D18" s="47" t="s">
        <v>593</v>
      </c>
      <c r="E18" s="36" t="s">
        <v>23</v>
      </c>
      <c r="F18" s="45" t="s">
        <v>577</v>
      </c>
      <c r="G18" s="89">
        <v>3</v>
      </c>
      <c r="H18" s="45" t="s">
        <v>460</v>
      </c>
      <c r="I18" s="36" t="s">
        <v>403</v>
      </c>
      <c r="J18" s="36" t="s">
        <v>58</v>
      </c>
    </row>
    <row r="19" spans="3:21" ht="30" x14ac:dyDescent="0.25">
      <c r="D19" s="47" t="s">
        <v>594</v>
      </c>
      <c r="E19" s="36" t="s">
        <v>27</v>
      </c>
      <c r="F19" s="45" t="s">
        <v>578</v>
      </c>
      <c r="G19" s="89">
        <v>8</v>
      </c>
      <c r="H19" s="45" t="s">
        <v>460</v>
      </c>
      <c r="I19" s="36" t="s">
        <v>403</v>
      </c>
      <c r="J19" s="36" t="s">
        <v>596</v>
      </c>
      <c r="K19" s="36" t="s">
        <v>597</v>
      </c>
      <c r="L19" s="36" t="s">
        <v>598</v>
      </c>
      <c r="M19" s="36" t="s">
        <v>599</v>
      </c>
      <c r="N19" s="36" t="s">
        <v>601</v>
      </c>
      <c r="O19" s="36" t="s">
        <v>600</v>
      </c>
    </row>
    <row r="20" spans="3:21" ht="30" x14ac:dyDescent="0.25">
      <c r="D20" s="47" t="s">
        <v>602</v>
      </c>
      <c r="E20" s="36" t="s">
        <v>23</v>
      </c>
      <c r="F20" s="45" t="s">
        <v>577</v>
      </c>
      <c r="G20" s="89" t="s">
        <v>67</v>
      </c>
      <c r="H20" s="45" t="s">
        <v>460</v>
      </c>
      <c r="I20" s="36" t="s">
        <v>35</v>
      </c>
      <c r="J20" s="36" t="s">
        <v>58</v>
      </c>
    </row>
    <row r="21" spans="3:21" ht="30" x14ac:dyDescent="0.25">
      <c r="D21" s="47" t="s">
        <v>603</v>
      </c>
      <c r="E21" s="36" t="s">
        <v>27</v>
      </c>
      <c r="F21" s="45" t="s">
        <v>578</v>
      </c>
      <c r="G21" s="89">
        <v>8</v>
      </c>
      <c r="H21" s="45" t="s">
        <v>460</v>
      </c>
      <c r="I21" s="36" t="s">
        <v>35</v>
      </c>
      <c r="J21" s="36" t="s">
        <v>604</v>
      </c>
      <c r="K21" s="36" t="s">
        <v>605</v>
      </c>
      <c r="L21" s="36" t="s">
        <v>606</v>
      </c>
      <c r="M21" s="36" t="s">
        <v>607</v>
      </c>
      <c r="N21" s="36" t="s">
        <v>608</v>
      </c>
      <c r="O21" s="36" t="s">
        <v>609</v>
      </c>
    </row>
    <row r="22" spans="3:21" ht="30" x14ac:dyDescent="0.25">
      <c r="D22" s="47" t="s">
        <v>610</v>
      </c>
      <c r="E22" s="36" t="s">
        <v>23</v>
      </c>
      <c r="F22" s="45" t="s">
        <v>577</v>
      </c>
      <c r="G22" s="89" t="s">
        <v>67</v>
      </c>
      <c r="H22" s="45" t="s">
        <v>460</v>
      </c>
      <c r="I22" s="36" t="s">
        <v>37</v>
      </c>
      <c r="J22" s="36" t="s">
        <v>58</v>
      </c>
    </row>
    <row r="23" spans="3:21" ht="30" x14ac:dyDescent="0.25">
      <c r="D23" s="47" t="s">
        <v>611</v>
      </c>
      <c r="E23" s="36" t="s">
        <v>27</v>
      </c>
      <c r="F23" s="45" t="s">
        <v>578</v>
      </c>
      <c r="G23" s="89">
        <v>8</v>
      </c>
      <c r="H23" s="45" t="s">
        <v>460</v>
      </c>
      <c r="I23" s="36" t="s">
        <v>37</v>
      </c>
      <c r="J23" s="36" t="s">
        <v>612</v>
      </c>
      <c r="K23" s="36" t="s">
        <v>613</v>
      </c>
      <c r="L23" s="36" t="s">
        <v>614</v>
      </c>
      <c r="M23" s="36" t="s">
        <v>615</v>
      </c>
      <c r="N23" s="36" t="s">
        <v>29</v>
      </c>
      <c r="O23" s="36" t="s">
        <v>29</v>
      </c>
    </row>
    <row r="24" spans="3:21" ht="30" x14ac:dyDescent="0.25">
      <c r="D24" s="47"/>
      <c r="E24" s="96" t="s">
        <v>23</v>
      </c>
      <c r="F24" s="96" t="s">
        <v>577</v>
      </c>
      <c r="G24" s="97" t="s">
        <v>67</v>
      </c>
      <c r="H24" s="96" t="s">
        <v>460</v>
      </c>
      <c r="I24" s="96" t="s">
        <v>571</v>
      </c>
      <c r="J24" s="36"/>
      <c r="K24" s="36"/>
      <c r="L24" s="36"/>
      <c r="M24" s="36"/>
      <c r="N24" s="36"/>
      <c r="O24" s="36"/>
    </row>
    <row r="25" spans="3:21" ht="30" x14ac:dyDescent="0.25">
      <c r="D25" s="47"/>
      <c r="E25" s="96" t="s">
        <v>23</v>
      </c>
      <c r="F25" s="96" t="s">
        <v>577</v>
      </c>
      <c r="G25" s="97" t="s">
        <v>67</v>
      </c>
      <c r="H25" s="96" t="s">
        <v>460</v>
      </c>
      <c r="I25" s="96" t="s">
        <v>539</v>
      </c>
      <c r="J25" s="36"/>
      <c r="K25" s="36"/>
      <c r="L25" s="36"/>
      <c r="M25" s="36"/>
      <c r="N25" s="36"/>
      <c r="O25" s="36"/>
    </row>
    <row r="26" spans="3:21" ht="30" x14ac:dyDescent="0.25">
      <c r="D26" s="47"/>
      <c r="E26" s="96" t="s">
        <v>23</v>
      </c>
      <c r="F26" s="96" t="s">
        <v>577</v>
      </c>
      <c r="G26" s="97" t="s">
        <v>67</v>
      </c>
      <c r="H26" s="96" t="s">
        <v>460</v>
      </c>
      <c r="I26" s="96" t="s">
        <v>408</v>
      </c>
      <c r="J26" s="36"/>
      <c r="K26" s="36"/>
      <c r="L26" s="36"/>
      <c r="M26" s="36"/>
      <c r="N26" s="36"/>
      <c r="O26" s="36"/>
    </row>
    <row r="27" spans="3:21" ht="30" x14ac:dyDescent="0.25">
      <c r="D27" s="47"/>
      <c r="E27" s="96" t="s">
        <v>23</v>
      </c>
      <c r="F27" s="96" t="s">
        <v>577</v>
      </c>
      <c r="G27" s="97" t="s">
        <v>67</v>
      </c>
      <c r="H27" s="96" t="s">
        <v>460</v>
      </c>
      <c r="I27" s="96" t="s">
        <v>695</v>
      </c>
      <c r="J27" s="36"/>
      <c r="K27" s="36"/>
      <c r="L27" s="36"/>
      <c r="M27" s="36"/>
      <c r="N27" s="36"/>
      <c r="O27" s="36"/>
    </row>
    <row r="28" spans="3:21" ht="30" x14ac:dyDescent="0.25">
      <c r="D28" s="13" t="s">
        <v>581</v>
      </c>
      <c r="E28" s="36" t="s">
        <v>23</v>
      </c>
      <c r="F28" s="45" t="s">
        <v>577</v>
      </c>
      <c r="G28" s="57" t="s">
        <v>67</v>
      </c>
      <c r="H28" s="45" t="s">
        <v>460</v>
      </c>
      <c r="I28" s="36" t="s">
        <v>576</v>
      </c>
      <c r="J28" s="45" t="s">
        <v>484</v>
      </c>
      <c r="K28" s="45"/>
      <c r="L28" s="45"/>
      <c r="M28" s="45"/>
      <c r="N28" s="45"/>
      <c r="O28" s="45"/>
      <c r="Q28" s="58"/>
      <c r="R28" s="58"/>
      <c r="S28" s="58"/>
      <c r="T28" s="45"/>
      <c r="U28" s="45"/>
    </row>
    <row r="29" spans="3:21" ht="30" x14ac:dyDescent="0.25">
      <c r="D29" s="13" t="s">
        <v>580</v>
      </c>
      <c r="E29" s="36" t="s">
        <v>23</v>
      </c>
      <c r="F29" s="45" t="s">
        <v>577</v>
      </c>
      <c r="G29" s="57" t="s">
        <v>63</v>
      </c>
      <c r="H29" s="45" t="s">
        <v>460</v>
      </c>
      <c r="I29" s="93" t="s">
        <v>422</v>
      </c>
      <c r="J29" s="45"/>
      <c r="K29" s="45"/>
      <c r="L29" s="45"/>
      <c r="M29" s="45"/>
      <c r="N29" s="45"/>
      <c r="O29" s="45"/>
      <c r="Q29" s="58"/>
      <c r="R29" s="58"/>
      <c r="S29" s="58"/>
      <c r="T29" s="45"/>
      <c r="U29" s="45"/>
    </row>
    <row r="30" spans="3:21" ht="30" x14ac:dyDescent="0.25">
      <c r="D30" s="13" t="s">
        <v>579</v>
      </c>
      <c r="E30" s="36" t="s">
        <v>27</v>
      </c>
      <c r="F30" s="45" t="s">
        <v>578</v>
      </c>
      <c r="G30" s="57" t="s">
        <v>67</v>
      </c>
      <c r="H30" s="45" t="s">
        <v>460</v>
      </c>
      <c r="I30" s="36" t="s">
        <v>422</v>
      </c>
      <c r="J30" s="45" t="s">
        <v>484</v>
      </c>
      <c r="K30" s="45"/>
      <c r="L30" s="45"/>
      <c r="M30" s="45"/>
      <c r="N30" s="45"/>
      <c r="O30" s="45"/>
      <c r="Q30" s="58"/>
      <c r="R30" s="58"/>
      <c r="S30" s="58"/>
      <c r="T30" s="45"/>
      <c r="U30" s="45"/>
    </row>
    <row r="31" spans="3:21" ht="30" x14ac:dyDescent="0.25">
      <c r="C31" s="46" t="s">
        <v>409</v>
      </c>
      <c r="D31" s="27" t="s">
        <v>420</v>
      </c>
      <c r="E31" s="45" t="s">
        <v>23</v>
      </c>
      <c r="F31" s="45"/>
      <c r="G31" s="48">
        <v>3</v>
      </c>
      <c r="H31" s="45" t="s">
        <v>460</v>
      </c>
      <c r="I31" s="45" t="s">
        <v>40</v>
      </c>
      <c r="J31" s="45" t="s">
        <v>41</v>
      </c>
      <c r="K31" s="45"/>
      <c r="L31" s="45"/>
      <c r="M31" s="45"/>
      <c r="N31" s="45"/>
      <c r="O31" s="45"/>
      <c r="Q31" s="58"/>
      <c r="R31" s="58"/>
      <c r="S31" s="58"/>
      <c r="T31" s="45"/>
      <c r="U31" s="45"/>
    </row>
    <row r="32" spans="3:21" ht="30" x14ac:dyDescent="0.25">
      <c r="C32" s="35" t="s">
        <v>430</v>
      </c>
      <c r="D32" s="5" t="s">
        <v>415</v>
      </c>
      <c r="E32" s="45" t="s">
        <v>27</v>
      </c>
      <c r="F32" s="45" t="s">
        <v>578</v>
      </c>
      <c r="G32" s="48">
        <v>7</v>
      </c>
      <c r="H32" s="45" t="s">
        <v>460</v>
      </c>
      <c r="I32" s="45" t="s">
        <v>40</v>
      </c>
      <c r="J32" s="45" t="s">
        <v>28</v>
      </c>
      <c r="K32" s="45" t="s">
        <v>484</v>
      </c>
      <c r="L32" s="45" t="s">
        <v>485</v>
      </c>
      <c r="M32" s="45" t="s">
        <v>486</v>
      </c>
      <c r="N32" s="45" t="s">
        <v>487</v>
      </c>
      <c r="O32" s="45"/>
      <c r="Q32" s="58"/>
      <c r="R32" s="58"/>
      <c r="S32" s="58"/>
      <c r="T32" s="45"/>
      <c r="U32" s="45"/>
    </row>
    <row r="33" spans="3:14" ht="30" x14ac:dyDescent="0.25">
      <c r="D33" s="54" t="s">
        <v>507</v>
      </c>
      <c r="E33" s="53" t="s">
        <v>23</v>
      </c>
      <c r="F33" s="53"/>
      <c r="G33" s="48" t="s">
        <v>67</v>
      </c>
      <c r="H33" s="45" t="s">
        <v>460</v>
      </c>
      <c r="I33" s="45" t="s">
        <v>34</v>
      </c>
      <c r="J33" s="45" t="s">
        <v>33</v>
      </c>
      <c r="K33" s="45"/>
      <c r="L33" s="45"/>
      <c r="M33" s="45"/>
      <c r="N33" s="45"/>
    </row>
    <row r="34" spans="3:14" ht="30" x14ac:dyDescent="0.25">
      <c r="D34" s="5" t="s">
        <v>508</v>
      </c>
      <c r="E34" s="45" t="s">
        <v>27</v>
      </c>
      <c r="F34" s="45" t="s">
        <v>578</v>
      </c>
      <c r="G34" s="48" t="s">
        <v>65</v>
      </c>
      <c r="H34" s="45" t="s">
        <v>460</v>
      </c>
      <c r="I34" s="45" t="s">
        <v>34</v>
      </c>
      <c r="J34" s="45" t="s">
        <v>33</v>
      </c>
      <c r="K34" s="45" t="s">
        <v>484</v>
      </c>
      <c r="L34" s="45" t="s">
        <v>485</v>
      </c>
      <c r="M34" s="45" t="s">
        <v>486</v>
      </c>
      <c r="N34" s="45" t="s">
        <v>487</v>
      </c>
    </row>
    <row r="35" spans="3:14" ht="30" x14ac:dyDescent="0.25">
      <c r="D35" s="5" t="s">
        <v>512</v>
      </c>
      <c r="E35" s="45" t="s">
        <v>23</v>
      </c>
      <c r="F35" s="45"/>
      <c r="G35" s="48" t="s">
        <v>67</v>
      </c>
      <c r="H35" s="45" t="s">
        <v>460</v>
      </c>
      <c r="I35" s="45" t="s">
        <v>34</v>
      </c>
      <c r="J35" s="45" t="s">
        <v>511</v>
      </c>
      <c r="K35" s="45"/>
      <c r="L35" s="45"/>
      <c r="M35" s="45"/>
      <c r="N35" s="45"/>
    </row>
    <row r="36" spans="3:14" ht="30" x14ac:dyDescent="0.25">
      <c r="C36" t="s">
        <v>442</v>
      </c>
      <c r="D36" s="27" t="s">
        <v>438</v>
      </c>
      <c r="E36" s="45" t="s">
        <v>23</v>
      </c>
      <c r="F36" s="45"/>
      <c r="G36" s="48" t="s">
        <v>67</v>
      </c>
      <c r="H36" s="45" t="s">
        <v>460</v>
      </c>
      <c r="I36" s="45" t="s">
        <v>34</v>
      </c>
      <c r="J36" s="45" t="s">
        <v>35</v>
      </c>
      <c r="K36" s="45"/>
      <c r="L36" s="45"/>
      <c r="M36" s="45"/>
      <c r="N36" s="45"/>
    </row>
    <row r="37" spans="3:14" ht="30" x14ac:dyDescent="0.25">
      <c r="C37" t="s">
        <v>443</v>
      </c>
      <c r="D37" s="27" t="s">
        <v>441</v>
      </c>
      <c r="E37" s="45" t="s">
        <v>27</v>
      </c>
      <c r="F37" s="45" t="s">
        <v>578</v>
      </c>
      <c r="G37" s="48" t="s">
        <v>67</v>
      </c>
      <c r="H37" s="45" t="s">
        <v>460</v>
      </c>
      <c r="I37" s="45" t="s">
        <v>34</v>
      </c>
      <c r="J37" s="45" t="s">
        <v>37</v>
      </c>
      <c r="K37" s="45"/>
      <c r="L37" s="45"/>
      <c r="M37" s="45"/>
      <c r="N37" s="45"/>
    </row>
    <row r="38" spans="3:14" ht="30" x14ac:dyDescent="0.25">
      <c r="C38" t="s">
        <v>544</v>
      </c>
      <c r="D38" s="27" t="s">
        <v>540</v>
      </c>
      <c r="E38" s="45" t="s">
        <v>23</v>
      </c>
      <c r="F38" s="45"/>
      <c r="G38" s="48" t="s">
        <v>406</v>
      </c>
      <c r="H38" s="45" t="s">
        <v>460</v>
      </c>
      <c r="I38" s="45" t="s">
        <v>34</v>
      </c>
      <c r="J38" s="45" t="s">
        <v>539</v>
      </c>
      <c r="K38" s="45" t="s">
        <v>543</v>
      </c>
      <c r="L38" s="45"/>
      <c r="M38" s="45"/>
      <c r="N38" s="45"/>
    </row>
    <row r="39" spans="3:14" ht="30" x14ac:dyDescent="0.25">
      <c r="C39" s="34" t="s">
        <v>542</v>
      </c>
      <c r="D39" s="27" t="s">
        <v>541</v>
      </c>
      <c r="E39" s="45" t="s">
        <v>27</v>
      </c>
      <c r="F39" s="45" t="s">
        <v>578</v>
      </c>
      <c r="G39" s="48" t="s">
        <v>65</v>
      </c>
      <c r="H39" s="45" t="s">
        <v>460</v>
      </c>
      <c r="I39" s="45" t="s">
        <v>34</v>
      </c>
      <c r="J39" s="45" t="s">
        <v>539</v>
      </c>
      <c r="K39" s="45" t="s">
        <v>484</v>
      </c>
      <c r="L39" s="45" t="s">
        <v>485</v>
      </c>
      <c r="M39" s="45" t="s">
        <v>486</v>
      </c>
      <c r="N39" s="45" t="s">
        <v>487</v>
      </c>
    </row>
    <row r="40" spans="3:14" ht="30" x14ac:dyDescent="0.25">
      <c r="C40" s="34"/>
      <c r="D40" s="27" t="s">
        <v>566</v>
      </c>
      <c r="E40" s="53" t="s">
        <v>23</v>
      </c>
      <c r="F40" s="53"/>
      <c r="G40" s="48" t="s">
        <v>67</v>
      </c>
      <c r="H40" s="45" t="s">
        <v>460</v>
      </c>
      <c r="I40" s="45" t="s">
        <v>34</v>
      </c>
      <c r="J40" s="45" t="s">
        <v>408</v>
      </c>
      <c r="K40" s="45"/>
      <c r="L40" s="45"/>
      <c r="M40" s="45"/>
      <c r="N40" s="45"/>
    </row>
    <row r="41" spans="3:14" ht="30" x14ac:dyDescent="0.25">
      <c r="C41" s="34"/>
      <c r="D41" s="27" t="s">
        <v>567</v>
      </c>
      <c r="E41" s="45" t="s">
        <v>27</v>
      </c>
      <c r="F41" s="45" t="s">
        <v>578</v>
      </c>
      <c r="G41" s="48" t="s">
        <v>65</v>
      </c>
      <c r="H41" s="45" t="s">
        <v>460</v>
      </c>
      <c r="I41" s="45" t="s">
        <v>34</v>
      </c>
      <c r="J41" s="45" t="s">
        <v>408</v>
      </c>
      <c r="K41" s="45" t="s">
        <v>484</v>
      </c>
      <c r="L41" s="45" t="s">
        <v>485</v>
      </c>
      <c r="M41" s="45" t="s">
        <v>486</v>
      </c>
      <c r="N41" s="45" t="s">
        <v>487</v>
      </c>
    </row>
    <row r="42" spans="3:14" ht="30" x14ac:dyDescent="0.25">
      <c r="D42" s="27" t="s">
        <v>522</v>
      </c>
      <c r="E42" s="45" t="s">
        <v>23</v>
      </c>
      <c r="F42" s="45"/>
      <c r="G42" s="48" t="s">
        <v>67</v>
      </c>
      <c r="H42" s="45" t="s">
        <v>460</v>
      </c>
      <c r="I42" s="45" t="s">
        <v>60</v>
      </c>
      <c r="J42" s="45" t="s">
        <v>29</v>
      </c>
      <c r="K42" s="45"/>
      <c r="L42" s="45"/>
      <c r="M42" s="45"/>
      <c r="N42" s="45"/>
    </row>
    <row r="43" spans="3:14" ht="30" x14ac:dyDescent="0.25">
      <c r="C43" s="44"/>
      <c r="D43" s="5" t="s">
        <v>456</v>
      </c>
      <c r="E43" s="45" t="s">
        <v>23</v>
      </c>
      <c r="F43" s="45"/>
      <c r="G43" s="48">
        <v>5</v>
      </c>
      <c r="H43" s="45" t="s">
        <v>460</v>
      </c>
      <c r="I43" s="45" t="s">
        <v>60</v>
      </c>
      <c r="J43" s="45" t="s">
        <v>61</v>
      </c>
      <c r="K43" s="45" t="s">
        <v>491</v>
      </c>
      <c r="L43" s="45" t="s">
        <v>492</v>
      </c>
      <c r="M43" s="45"/>
      <c r="N43" s="45"/>
    </row>
    <row r="44" spans="3:14" ht="30" x14ac:dyDescent="0.25">
      <c r="C44" s="44"/>
      <c r="D44" s="5" t="s">
        <v>457</v>
      </c>
      <c r="E44" s="45" t="s">
        <v>27</v>
      </c>
      <c r="F44" s="45" t="s">
        <v>578</v>
      </c>
      <c r="G44" s="48">
        <v>7</v>
      </c>
      <c r="H44" s="45" t="s">
        <v>460</v>
      </c>
      <c r="I44" s="45" t="s">
        <v>60</v>
      </c>
      <c r="J44" s="45" t="s">
        <v>61</v>
      </c>
      <c r="K44" s="45" t="s">
        <v>491</v>
      </c>
      <c r="L44" s="45" t="s">
        <v>492</v>
      </c>
      <c r="M44" s="45" t="s">
        <v>493</v>
      </c>
      <c r="N44" s="45" t="s">
        <v>494</v>
      </c>
    </row>
    <row r="45" spans="3:14" ht="30" x14ac:dyDescent="0.25">
      <c r="D45" s="5" t="s">
        <v>458</v>
      </c>
      <c r="E45" s="45" t="s">
        <v>23</v>
      </c>
      <c r="F45" s="45"/>
      <c r="G45" s="48">
        <v>7</v>
      </c>
      <c r="H45" s="45" t="s">
        <v>460</v>
      </c>
      <c r="I45" s="45" t="s">
        <v>60</v>
      </c>
      <c r="J45" s="45" t="s">
        <v>62</v>
      </c>
      <c r="K45" s="45" t="s">
        <v>491</v>
      </c>
      <c r="L45" s="45" t="s">
        <v>492</v>
      </c>
      <c r="M45" s="45" t="s">
        <v>493</v>
      </c>
      <c r="N45" s="45" t="s">
        <v>494</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9" zoomScale="130" zoomScaleNormal="130" workbookViewId="0">
      <selection activeCell="H22" sqref="H22"/>
    </sheetView>
  </sheetViews>
  <sheetFormatPr defaultRowHeight="15" x14ac:dyDescent="0.25"/>
  <cols>
    <col min="1" max="1" width="10.42578125" customWidth="1"/>
    <col min="2" max="2" width="17.140625" customWidth="1"/>
    <col min="3" max="3" width="34.42578125" customWidth="1"/>
    <col min="5" max="5" width="11.28515625" customWidth="1"/>
    <col min="6" max="6" width="13.7109375" customWidth="1"/>
    <col min="7" max="7" width="35.5703125" customWidth="1"/>
  </cols>
  <sheetData>
    <row r="1" spans="1:7" x14ac:dyDescent="0.25">
      <c r="A1" s="127" t="s">
        <v>627</v>
      </c>
      <c r="B1" s="127"/>
      <c r="C1" s="127"/>
      <c r="E1" s="127" t="s">
        <v>648</v>
      </c>
      <c r="F1" s="127"/>
      <c r="G1" s="127"/>
    </row>
    <row r="2" spans="1:7" x14ac:dyDescent="0.25">
      <c r="A2" s="44" t="s">
        <v>628</v>
      </c>
      <c r="B2" s="44" t="s">
        <v>630</v>
      </c>
      <c r="C2" s="44" t="s">
        <v>49</v>
      </c>
      <c r="E2" s="44" t="s">
        <v>628</v>
      </c>
      <c r="F2" s="44" t="s">
        <v>630</v>
      </c>
      <c r="G2" s="44" t="s">
        <v>49</v>
      </c>
    </row>
    <row r="3" spans="1:7" x14ac:dyDescent="0.25">
      <c r="A3">
        <v>1</v>
      </c>
      <c r="B3" t="s">
        <v>616</v>
      </c>
      <c r="C3" t="s">
        <v>661</v>
      </c>
      <c r="E3">
        <v>1</v>
      </c>
      <c r="F3" t="s">
        <v>649</v>
      </c>
      <c r="G3" t="s">
        <v>687</v>
      </c>
    </row>
    <row r="4" spans="1:7" x14ac:dyDescent="0.25">
      <c r="A4">
        <v>2</v>
      </c>
      <c r="B4" t="s">
        <v>617</v>
      </c>
      <c r="C4" t="s">
        <v>658</v>
      </c>
      <c r="E4">
        <v>2</v>
      </c>
      <c r="F4" t="s">
        <v>650</v>
      </c>
      <c r="G4" t="s">
        <v>686</v>
      </c>
    </row>
    <row r="5" spans="1:7" x14ac:dyDescent="0.25">
      <c r="A5">
        <v>3</v>
      </c>
      <c r="B5" t="s">
        <v>618</v>
      </c>
      <c r="C5" t="s">
        <v>659</v>
      </c>
      <c r="E5">
        <v>3</v>
      </c>
      <c r="F5" t="s">
        <v>651</v>
      </c>
      <c r="G5" t="s">
        <v>652</v>
      </c>
    </row>
    <row r="6" spans="1:7" x14ac:dyDescent="0.25">
      <c r="A6">
        <v>4</v>
      </c>
      <c r="B6" t="s">
        <v>619</v>
      </c>
      <c r="C6" t="s">
        <v>660</v>
      </c>
      <c r="E6">
        <v>4</v>
      </c>
      <c r="F6" t="s">
        <v>653</v>
      </c>
      <c r="G6" t="s">
        <v>654</v>
      </c>
    </row>
    <row r="7" spans="1:7" x14ac:dyDescent="0.25">
      <c r="A7">
        <v>5</v>
      </c>
      <c r="B7" t="s">
        <v>620</v>
      </c>
      <c r="C7" t="s">
        <v>657</v>
      </c>
      <c r="E7">
        <v>5</v>
      </c>
      <c r="F7" t="s">
        <v>666</v>
      </c>
      <c r="G7" t="s">
        <v>667</v>
      </c>
    </row>
    <row r="8" spans="1:7" x14ac:dyDescent="0.25">
      <c r="A8">
        <v>6</v>
      </c>
      <c r="B8" t="s">
        <v>621</v>
      </c>
      <c r="C8" t="s">
        <v>656</v>
      </c>
      <c r="E8">
        <v>6</v>
      </c>
      <c r="F8" t="s">
        <v>668</v>
      </c>
      <c r="G8" t="s">
        <v>669</v>
      </c>
    </row>
    <row r="9" spans="1:7" x14ac:dyDescent="0.25">
      <c r="A9">
        <v>7</v>
      </c>
      <c r="B9" t="s">
        <v>622</v>
      </c>
      <c r="C9" t="s">
        <v>655</v>
      </c>
      <c r="E9">
        <v>7</v>
      </c>
      <c r="F9" t="s">
        <v>670</v>
      </c>
      <c r="G9" t="s">
        <v>671</v>
      </c>
    </row>
    <row r="10" spans="1:7" x14ac:dyDescent="0.25">
      <c r="A10">
        <v>8</v>
      </c>
      <c r="B10" t="s">
        <v>641</v>
      </c>
      <c r="C10" t="s">
        <v>647</v>
      </c>
      <c r="E10">
        <v>8</v>
      </c>
      <c r="F10" t="s">
        <v>672</v>
      </c>
      <c r="G10" t="s">
        <v>673</v>
      </c>
    </row>
    <row r="11" spans="1:7" x14ac:dyDescent="0.25">
      <c r="A11">
        <v>9</v>
      </c>
      <c r="B11" t="s">
        <v>629</v>
      </c>
      <c r="C11" t="s">
        <v>633</v>
      </c>
      <c r="E11">
        <v>9</v>
      </c>
      <c r="F11" t="s">
        <v>674</v>
      </c>
      <c r="G11" t="s">
        <v>675</v>
      </c>
    </row>
    <row r="12" spans="1:7" x14ac:dyDescent="0.25">
      <c r="A12">
        <v>10</v>
      </c>
      <c r="B12" t="s">
        <v>631</v>
      </c>
      <c r="C12" t="s">
        <v>634</v>
      </c>
      <c r="E12">
        <v>10</v>
      </c>
      <c r="F12" t="s">
        <v>676</v>
      </c>
      <c r="G12" t="s">
        <v>677</v>
      </c>
    </row>
    <row r="13" spans="1:7" x14ac:dyDescent="0.25">
      <c r="A13">
        <v>11</v>
      </c>
      <c r="B13" t="s">
        <v>642</v>
      </c>
      <c r="C13" t="s">
        <v>635</v>
      </c>
      <c r="E13">
        <v>11</v>
      </c>
      <c r="F13" t="s">
        <v>678</v>
      </c>
      <c r="G13" t="s">
        <v>679</v>
      </c>
    </row>
    <row r="14" spans="1:7" x14ac:dyDescent="0.25">
      <c r="A14">
        <v>12</v>
      </c>
      <c r="B14" t="s">
        <v>643</v>
      </c>
      <c r="C14" t="s">
        <v>636</v>
      </c>
      <c r="E14">
        <v>12</v>
      </c>
      <c r="F14" t="s">
        <v>680</v>
      </c>
      <c r="G14" t="s">
        <v>681</v>
      </c>
    </row>
    <row r="15" spans="1:7" x14ac:dyDescent="0.25">
      <c r="A15">
        <v>13</v>
      </c>
      <c r="B15" t="s">
        <v>644</v>
      </c>
      <c r="C15" t="s">
        <v>637</v>
      </c>
      <c r="E15">
        <v>13</v>
      </c>
      <c r="F15" t="s">
        <v>682</v>
      </c>
      <c r="G15" t="s">
        <v>683</v>
      </c>
    </row>
    <row r="16" spans="1:7" x14ac:dyDescent="0.25">
      <c r="A16">
        <v>14</v>
      </c>
      <c r="B16" t="s">
        <v>645</v>
      </c>
      <c r="C16" t="s">
        <v>638</v>
      </c>
      <c r="E16">
        <v>14</v>
      </c>
      <c r="F16" t="s">
        <v>684</v>
      </c>
      <c r="G16" t="s">
        <v>685</v>
      </c>
    </row>
    <row r="17" spans="1:7" x14ac:dyDescent="0.25">
      <c r="A17">
        <v>15</v>
      </c>
      <c r="B17" t="s">
        <v>646</v>
      </c>
      <c r="C17" t="s">
        <v>639</v>
      </c>
      <c r="E17">
        <v>15</v>
      </c>
      <c r="F17" t="s">
        <v>688</v>
      </c>
    </row>
    <row r="18" spans="1:7" x14ac:dyDescent="0.25">
      <c r="A18">
        <v>16</v>
      </c>
      <c r="B18" t="s">
        <v>640</v>
      </c>
      <c r="C18" t="s">
        <v>632</v>
      </c>
      <c r="E18">
        <v>16</v>
      </c>
      <c r="F18" t="s">
        <v>689</v>
      </c>
    </row>
    <row r="19" spans="1:7" x14ac:dyDescent="0.25">
      <c r="A19">
        <v>17</v>
      </c>
      <c r="B19" t="s">
        <v>623</v>
      </c>
      <c r="C19" t="s">
        <v>662</v>
      </c>
      <c r="E19">
        <v>17</v>
      </c>
      <c r="F19" t="s">
        <v>690</v>
      </c>
    </row>
    <row r="20" spans="1:7" x14ac:dyDescent="0.25">
      <c r="A20">
        <v>18</v>
      </c>
      <c r="B20" t="s">
        <v>624</v>
      </c>
      <c r="C20" t="s">
        <v>663</v>
      </c>
      <c r="E20">
        <v>18</v>
      </c>
      <c r="F20" t="s">
        <v>691</v>
      </c>
    </row>
    <row r="21" spans="1:7" x14ac:dyDescent="0.25">
      <c r="A21">
        <v>19</v>
      </c>
      <c r="B21" t="s">
        <v>625</v>
      </c>
      <c r="C21" t="s">
        <v>664</v>
      </c>
      <c r="E21">
        <v>19</v>
      </c>
      <c r="G21" t="s">
        <v>692</v>
      </c>
    </row>
    <row r="22" spans="1:7" x14ac:dyDescent="0.25">
      <c r="A22">
        <v>20</v>
      </c>
      <c r="B22" t="s">
        <v>626</v>
      </c>
      <c r="C22" t="s">
        <v>665</v>
      </c>
      <c r="E22">
        <v>20</v>
      </c>
    </row>
    <row r="23" spans="1:7" x14ac:dyDescent="0.25">
      <c r="A23">
        <v>21</v>
      </c>
      <c r="C23" t="s">
        <v>657</v>
      </c>
      <c r="E23">
        <v>21</v>
      </c>
    </row>
    <row r="24" spans="1:7" x14ac:dyDescent="0.25">
      <c r="A24">
        <v>22</v>
      </c>
      <c r="C24" t="s">
        <v>657</v>
      </c>
      <c r="E24">
        <v>22</v>
      </c>
    </row>
    <row r="25" spans="1:7" x14ac:dyDescent="0.25">
      <c r="A25">
        <v>23</v>
      </c>
      <c r="C25" t="s">
        <v>657</v>
      </c>
      <c r="E25">
        <v>23</v>
      </c>
    </row>
    <row r="26" spans="1:7" x14ac:dyDescent="0.25">
      <c r="A26">
        <v>24</v>
      </c>
      <c r="C26" t="s">
        <v>657</v>
      </c>
      <c r="E26">
        <v>24</v>
      </c>
    </row>
    <row r="27" spans="1:7" x14ac:dyDescent="0.25">
      <c r="A27">
        <v>25</v>
      </c>
      <c r="C27" t="s">
        <v>657</v>
      </c>
      <c r="E27">
        <v>25</v>
      </c>
    </row>
    <row r="28" spans="1:7" x14ac:dyDescent="0.25">
      <c r="A28">
        <v>26</v>
      </c>
      <c r="C28" t="s">
        <v>657</v>
      </c>
      <c r="E28">
        <v>26</v>
      </c>
    </row>
    <row r="29" spans="1:7" x14ac:dyDescent="0.25">
      <c r="A29">
        <v>27</v>
      </c>
      <c r="C29" t="s">
        <v>657</v>
      </c>
      <c r="E29">
        <v>27</v>
      </c>
    </row>
    <row r="30" spans="1:7" x14ac:dyDescent="0.25">
      <c r="A30">
        <v>28</v>
      </c>
      <c r="C30" t="s">
        <v>657</v>
      </c>
      <c r="E30">
        <v>28</v>
      </c>
    </row>
    <row r="31" spans="1:7" x14ac:dyDescent="0.25">
      <c r="A31">
        <v>29</v>
      </c>
      <c r="C31" t="s">
        <v>657</v>
      </c>
      <c r="E31">
        <v>29</v>
      </c>
    </row>
    <row r="32" spans="1:7" x14ac:dyDescent="0.25">
      <c r="A32">
        <v>30</v>
      </c>
      <c r="C32" t="s">
        <v>657</v>
      </c>
      <c r="E32">
        <v>30</v>
      </c>
    </row>
    <row r="33" spans="1:5" x14ac:dyDescent="0.25">
      <c r="A33">
        <v>31</v>
      </c>
      <c r="C33" t="s">
        <v>657</v>
      </c>
      <c r="E33">
        <v>31</v>
      </c>
    </row>
    <row r="34" spans="1:5" x14ac:dyDescent="0.25">
      <c r="A34">
        <v>32</v>
      </c>
      <c r="C34" t="s">
        <v>657</v>
      </c>
      <c r="E34">
        <v>32</v>
      </c>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Command Table</vt:lpstr>
      <vt:lpstr>DIP</vt:lpstr>
      <vt:lpstr>MALT160T</vt:lpstr>
      <vt:lpstr>EEPROM</vt:lpstr>
      <vt:lpstr>MALT132 Protokol</vt:lpstr>
      <vt:lpstr>LV Error Codes</vt:lpstr>
      <vt:lpstr>CAN Bus Speed</vt:lpstr>
      <vt:lpstr>MALTMMI</vt:lpstr>
      <vt:lpstr>MALTMMI IO</vt:lpstr>
      <vt:lpstr>Todo</vt:lpstr>
      <vt:lpstr>Munka1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Margit Róbert</dc:creator>
  <cp:lastModifiedBy>Margit Róbert</cp:lastModifiedBy>
  <cp:lastPrinted>2022-12-15T10:21:16Z</cp:lastPrinted>
  <dcterms:created xsi:type="dcterms:W3CDTF">2020-02-28T11:05:09Z</dcterms:created>
  <dcterms:modified xsi:type="dcterms:W3CDTF">2023-05-02T09:14:44Z</dcterms:modified>
</cp:coreProperties>
</file>