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<sst xmlns="http://schemas.openxmlformats.org/spreadsheetml/2006/main" count="21" uniqueCount="21">
  <si>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CLASSE</t>
  </si>
  <si>
    <t xml:space="preserve">X</t>
  </si>
  <si>
    <t xml:space="preserve">Xi</t>
  </si>
  <si>
    <t xml:space="preserve">Fi%</t>
  </si>
  <si>
    <t xml:space="preserve">Fac%</t>
  </si>
  <si>
    <t xml:space="preserve">Fi</t>
  </si>
  <si>
    <t xml:space="preserve">Fac</t>
  </si>
  <si>
    <t xml:space="preserve">XiFi</t>
  </si>
  <si>
    <t xml:space="preserve">70 - 90</t>
  </si>
  <si>
    <t xml:space="preserve">90 - 110</t>
  </si>
  <si>
    <t xml:space="preserve">110 - 130</t>
  </si>
  <si>
    <t xml:space="preserve">130 - 150</t>
  </si>
  <si>
    <t xml:space="preserve">150 - 170</t>
  </si>
  <si>
    <t xml:space="preserve">170 - 190</t>
  </si>
  <si>
    <t xml:space="preserve">190 - 210</t>
  </si>
  <si>
    <t xml:space="preserve">TOTAIS</t>
  </si>
  <si>
    <t xml:space="preserve">Q1</t>
  </si>
  <si>
    <t xml:space="preserve">D1</t>
  </si>
  <si>
    <t xml:space="preserve">Q3</t>
  </si>
  <si>
    <t xml:space="preserve">D9</t>
  </si>
  <si>
    <t xml:space="preserve">CURTOSE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</si>
</sst>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General"/>
    <numFmt numFmtId="168" formatCode="0.000"/>
  </numFmts>
  <fonts count="11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2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11.52"/>
    <col collapsed="false" customWidth="false" hidden="false" outlineLevel="0" max="1024" min="2" style="1" width="14.43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/>
      <c r="B3" s="4" t="n">
        <v>1</v>
      </c>
      <c r="C3" s="4" t="s">
        <v>8</v>
      </c>
      <c r="D3" s="4" t="n">
        <v>80</v>
      </c>
      <c r="E3" s="4" t="n">
        <v>5</v>
      </c>
      <c r="F3" s="4" t="n">
        <v>5</v>
      </c>
      <c r="G3" s="4" t="n">
        <v>10</v>
      </c>
      <c r="H3" s="4" t="n">
        <v>10</v>
      </c>
      <c r="I3" s="4" t="n">
        <v>800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2"/>
      <c r="B4" s="4" t="n">
        <v>2</v>
      </c>
      <c r="C4" s="4" t="s">
        <v>9</v>
      </c>
      <c r="D4" s="4" t="n">
        <v>100</v>
      </c>
      <c r="E4" s="4" t="n">
        <v>15</v>
      </c>
      <c r="F4" s="4" t="n">
        <v>10</v>
      </c>
      <c r="G4" s="4" t="n">
        <v>20</v>
      </c>
      <c r="H4" s="4" t="n">
        <v>30</v>
      </c>
      <c r="I4" s="5" t="n">
        <v>2000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2"/>
      <c r="B5" s="4" t="n">
        <v>3</v>
      </c>
      <c r="C5" s="4" t="s">
        <v>10</v>
      </c>
      <c r="D5" s="4" t="n">
        <v>120</v>
      </c>
      <c r="E5" s="4" t="n">
        <v>40</v>
      </c>
      <c r="F5" s="4" t="n">
        <v>25</v>
      </c>
      <c r="G5" s="4" t="n">
        <v>50</v>
      </c>
      <c r="H5" s="4" t="n">
        <v>80</v>
      </c>
      <c r="I5" s="5" t="n">
        <v>6000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2"/>
      <c r="B6" s="4" t="n">
        <v>4</v>
      </c>
      <c r="C6" s="4" t="s">
        <v>11</v>
      </c>
      <c r="D6" s="4" t="n">
        <v>140</v>
      </c>
      <c r="E6" s="4" t="n">
        <v>70</v>
      </c>
      <c r="F6" s="4" t="n">
        <v>30</v>
      </c>
      <c r="G6" s="4" t="n">
        <v>60</v>
      </c>
      <c r="H6" s="4" t="n">
        <v>140</v>
      </c>
      <c r="I6" s="5" t="n">
        <v>8400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2"/>
      <c r="B7" s="4" t="n">
        <v>5</v>
      </c>
      <c r="C7" s="4" t="s">
        <v>12</v>
      </c>
      <c r="D7" s="4" t="n">
        <v>160</v>
      </c>
      <c r="E7" s="4" t="n">
        <v>85</v>
      </c>
      <c r="F7" s="4" t="n">
        <v>15</v>
      </c>
      <c r="G7" s="4" t="n">
        <v>30</v>
      </c>
      <c r="H7" s="4" t="n">
        <v>170</v>
      </c>
      <c r="I7" s="5" t="n">
        <v>4800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" hidden="false" customHeight="false" outlineLevel="0" collapsed="false">
      <c r="A8" s="2"/>
      <c r="B8" s="4" t="n">
        <v>6</v>
      </c>
      <c r="C8" s="4" t="s">
        <v>13</v>
      </c>
      <c r="D8" s="4" t="n">
        <v>180</v>
      </c>
      <c r="E8" s="4" t="n">
        <v>95</v>
      </c>
      <c r="F8" s="4" t="n">
        <v>10</v>
      </c>
      <c r="G8" s="4" t="n">
        <v>20</v>
      </c>
      <c r="H8" s="4" t="n">
        <v>190</v>
      </c>
      <c r="I8" s="5" t="n">
        <v>3600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2"/>
      <c r="B9" s="4" t="n">
        <v>7</v>
      </c>
      <c r="C9" s="4" t="s">
        <v>14</v>
      </c>
      <c r="D9" s="4" t="n">
        <v>200</v>
      </c>
      <c r="E9" s="4" t="n">
        <v>100</v>
      </c>
      <c r="F9" s="4" t="n">
        <v>5</v>
      </c>
      <c r="G9" s="4" t="n">
        <v>10</v>
      </c>
      <c r="H9" s="4" t="n">
        <v>200</v>
      </c>
      <c r="I9" s="5" t="n">
        <v>2000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2"/>
      <c r="B10" s="3" t="s">
        <v>15</v>
      </c>
      <c r="C10" s="6"/>
      <c r="D10" s="6"/>
      <c r="E10" s="6"/>
      <c r="F10" s="7" t="n">
        <v>1</v>
      </c>
      <c r="G10" s="3" t="n">
        <v>200</v>
      </c>
      <c r="H10" s="8"/>
      <c r="I10" s="9" t="n">
        <v>27600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2"/>
      <c r="B11" s="10"/>
      <c r="C11" s="10"/>
      <c r="D11" s="10"/>
      <c r="E11" s="10"/>
      <c r="F11" s="10"/>
      <c r="G11" s="10"/>
      <c r="H11" s="10"/>
      <c r="I11" s="1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" hidden="false" customHeight="false" outlineLevel="0" collapsed="false">
      <c r="A12" s="2"/>
      <c r="B12" s="11" t="s">
        <v>16</v>
      </c>
      <c r="C12" s="12" t="n">
        <f aca="false">(1*G10)/4</f>
        <v>50</v>
      </c>
      <c r="D12" s="12" t="n">
        <f aca="false">110+((C12-H4)/G5)*20</f>
        <v>118</v>
      </c>
      <c r="E12" s="10"/>
      <c r="F12" s="10"/>
      <c r="G12" s="11" t="s">
        <v>17</v>
      </c>
      <c r="H12" s="12" t="n">
        <f aca="false">(1*200)/10</f>
        <v>20</v>
      </c>
      <c r="I12" s="12" t="n">
        <f aca="false">90+((H12-H3)/G4)*20</f>
        <v>100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2"/>
      <c r="B13" s="11" t="s">
        <v>18</v>
      </c>
      <c r="C13" s="12" t="n">
        <f aca="false">(3*G10)/4</f>
        <v>150</v>
      </c>
      <c r="D13" s="13" t="n">
        <f aca="false">150+((C13-H6)/G7)*20</f>
        <v>156.6666667</v>
      </c>
      <c r="E13" s="10"/>
      <c r="F13" s="10"/>
      <c r="G13" s="11" t="s">
        <v>19</v>
      </c>
      <c r="H13" s="12" t="n">
        <f aca="false">(9*200)/10</f>
        <v>180</v>
      </c>
      <c r="I13" s="12" t="n">
        <f aca="false">170+((H13-H7)/G8)*20</f>
        <v>180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14"/>
      <c r="B14" s="15"/>
      <c r="C14" s="15"/>
      <c r="D14" s="15"/>
      <c r="E14" s="15"/>
      <c r="F14" s="15"/>
      <c r="G14" s="15"/>
      <c r="H14" s="15"/>
      <c r="I14" s="15"/>
      <c r="J14" s="14"/>
      <c r="K14" s="16"/>
      <c r="L14" s="1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15" hidden="false" customHeight="false" outlineLevel="0" collapsed="false">
      <c r="A15" s="2"/>
      <c r="B15" s="10"/>
      <c r="C15" s="10"/>
      <c r="D15" s="10"/>
      <c r="E15" s="17" t="s">
        <v>20</v>
      </c>
      <c r="F15" s="18" t="n">
        <f aca="false">(D13-D12)/(2*(I13-I12))</f>
        <v>0.2416666667</v>
      </c>
      <c r="G15" s="19"/>
      <c r="H15" s="19"/>
      <c r="I15" s="19"/>
      <c r="J15" s="2"/>
      <c r="K15" s="20"/>
      <c r="L15" s="2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2"/>
      <c r="B18" s="2"/>
      <c r="C18" s="2"/>
      <c r="D18" s="20"/>
      <c r="E18" s="2"/>
      <c r="F18" s="20"/>
      <c r="G18" s="2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2"/>
      <c r="B19" s="2"/>
      <c r="C19" s="2"/>
      <c r="D19" s="2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2"/>
      <c r="B21" s="2"/>
      <c r="C21" s="2"/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2"/>
      <c r="B22" s="2"/>
      <c r="C22" s="2"/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48576" customFormat="false" ht="12.8" hidden="false" customHeight="true" outlineLevel="0" collapsed="false"/>
  </sheetData>
  <mergeCells count="6">
    <mergeCell ref="C10:E10"/>
    <mergeCell ref="B11:I11"/>
    <mergeCell ref="E12:F13"/>
    <mergeCell ref="B14:I14"/>
    <mergeCell ref="B15:D15"/>
    <mergeCell ref="G15:I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2021-05-27T09:50:52Z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