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hall\Dropbox\Next 10 Social Programs in Electric Rates\OriginalData\advice_letters\"/>
    </mc:Choice>
  </mc:AlternateContent>
  <xr:revisionPtr revIDLastSave="0" documentId="13_ncr:1_{8E6B2567-62EE-459F-B42C-A5F26D6B0996}" xr6:coauthVersionLast="45" xr6:coauthVersionMax="45" xr10:uidLastSave="{00000000-0000-0000-0000-000000000000}"/>
  <bookViews>
    <workbookView xWindow="4056" yWindow="2436" windowWidth="17280" windowHeight="8964" xr2:uid="{279B74D5-9006-49AB-8990-8D3D4DB3C89C}"/>
  </bookViews>
  <sheets>
    <sheet name="data" sheetId="1" r:id="rId1"/>
    <sheet name="residential allocation factor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C3" i="2"/>
  <c r="C2" i="2"/>
</calcChain>
</file>

<file path=xl/sharedStrings.xml><?xml version="1.0" encoding="utf-8"?>
<sst xmlns="http://schemas.openxmlformats.org/spreadsheetml/2006/main" count="81" uniqueCount="29">
  <si>
    <t>Generation</t>
  </si>
  <si>
    <t>TO</t>
  </si>
  <si>
    <t>TAC</t>
  </si>
  <si>
    <t>TRBAA</t>
  </si>
  <si>
    <t>T-ECRA</t>
  </si>
  <si>
    <t>RS</t>
  </si>
  <si>
    <t>Dist</t>
  </si>
  <si>
    <t>PPP</t>
  </si>
  <si>
    <t>ND</t>
  </si>
  <si>
    <t>CTC</t>
  </si>
  <si>
    <t>ECRA</t>
  </si>
  <si>
    <t>NSGC</t>
  </si>
  <si>
    <t>AB32</t>
  </si>
  <si>
    <t>CIA</t>
  </si>
  <si>
    <t>PCIA</t>
  </si>
  <si>
    <t>DWR Bond</t>
  </si>
  <si>
    <t>Climate Credit &amp; EITE Revenue</t>
  </si>
  <si>
    <t>Schedule</t>
  </si>
  <si>
    <t>E-1</t>
  </si>
  <si>
    <t>EL-1</t>
  </si>
  <si>
    <t>type</t>
  </si>
  <si>
    <t>bundled</t>
  </si>
  <si>
    <t>unbundled</t>
  </si>
  <si>
    <t>system</t>
  </si>
  <si>
    <t>iou</t>
  </si>
  <si>
    <t>pge</t>
  </si>
  <si>
    <t>year</t>
  </si>
  <si>
    <t>total at present</t>
  </si>
  <si>
    <t>total 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</si>
</sst>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16C5-8600-4F0B-9CB4-F617D8386158}">
  <dimension ref="A1:W13"/>
  <sheetViews>
    <sheetView tabSelected="1" topLeftCell="I1" workbookViewId="0">
      <selection activeCell="F14" sqref="F14"/>
    </sheetView>
  </sheetViews>
  <sheetFormatPr defaultRowHeight="14.4" x14ac:dyDescent="0.3"/>
  <cols>
    <col min="6" max="6" width="14" bestFit="1" customWidth="1"/>
    <col min="17" max="17" width="11" bestFit="1" customWidth="1"/>
    <col min="21" max="21" width="12" bestFit="1" customWidth="1"/>
  </cols>
  <sheetData>
    <row r="1" spans="1:23" x14ac:dyDescent="0.3">
      <c r="A1" t="s">
        <v>24</v>
      </c>
      <c r="B1" t="s">
        <v>26</v>
      </c>
      <c r="C1" t="s">
        <v>20</v>
      </c>
      <c r="D1" t="s">
        <v>17</v>
      </c>
      <c r="E1" t="s">
        <v>27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15</v>
      </c>
      <c r="P1" t="s">
        <v>9</v>
      </c>
      <c r="Q1" t="s">
        <v>10</v>
      </c>
      <c r="R1" t="s">
        <v>11</v>
      </c>
      <c r="S1" t="s">
        <v>12</v>
      </c>
      <c r="T1" t="s">
        <v>16</v>
      </c>
      <c r="U1" t="s">
        <v>13</v>
      </c>
      <c r="V1" t="s">
        <v>14</v>
      </c>
      <c r="W1" t="s">
        <v>28</v>
      </c>
    </row>
    <row r="2" spans="1:23" x14ac:dyDescent="0.3">
      <c r="A2" t="s">
        <v>25</v>
      </c>
      <c r="B2">
        <v>2019</v>
      </c>
      <c r="C2" t="s">
        <v>21</v>
      </c>
      <c r="D2" t="s">
        <v>18</v>
      </c>
      <c r="E2" s="1">
        <v>3080499154</v>
      </c>
      <c r="F2" s="1">
        <v>1424182428</v>
      </c>
      <c r="G2" s="1">
        <v>326243471</v>
      </c>
      <c r="H2" s="1">
        <v>70418707</v>
      </c>
      <c r="I2" s="1">
        <v>-39767413</v>
      </c>
      <c r="J2" s="1">
        <v>-2368149</v>
      </c>
      <c r="K2" s="1">
        <v>34328470</v>
      </c>
      <c r="L2" s="1">
        <v>1151865754</v>
      </c>
      <c r="M2" s="1">
        <v>186633268</v>
      </c>
      <c r="N2" s="1">
        <v>2680837</v>
      </c>
      <c r="O2" s="1">
        <v>63548421</v>
      </c>
      <c r="P2" s="1">
        <v>17458557</v>
      </c>
      <c r="Q2" s="1">
        <v>-614869</v>
      </c>
      <c r="R2" s="1">
        <v>30096767</v>
      </c>
      <c r="S2" s="1">
        <v>0</v>
      </c>
      <c r="T2" s="1">
        <v>-251545558</v>
      </c>
      <c r="U2" s="1">
        <v>20294982</v>
      </c>
      <c r="V2" s="1">
        <v>0</v>
      </c>
      <c r="W2" s="1">
        <v>3033455674</v>
      </c>
    </row>
    <row r="3" spans="1:23" x14ac:dyDescent="0.3">
      <c r="A3" t="s">
        <v>25</v>
      </c>
      <c r="B3">
        <v>2019</v>
      </c>
      <c r="C3" t="s">
        <v>21</v>
      </c>
      <c r="D3" t="s">
        <v>19</v>
      </c>
      <c r="E3" s="1">
        <v>684766977</v>
      </c>
      <c r="F3" s="1">
        <v>553996152</v>
      </c>
      <c r="G3" s="1">
        <v>126906423</v>
      </c>
      <c r="H3" s="1">
        <v>27392383</v>
      </c>
      <c r="I3" s="1">
        <v>-15469245</v>
      </c>
      <c r="J3" s="1">
        <v>-921193</v>
      </c>
      <c r="K3" s="1">
        <v>13353033</v>
      </c>
      <c r="L3" s="1">
        <v>64637559</v>
      </c>
      <c r="M3" s="1">
        <v>38158909</v>
      </c>
      <c r="N3" s="1">
        <v>1042870</v>
      </c>
      <c r="O3" s="1">
        <v>0</v>
      </c>
      <c r="P3" s="1">
        <v>6791401</v>
      </c>
      <c r="Q3" s="1">
        <v>-239185</v>
      </c>
      <c r="R3" s="1">
        <v>11707681</v>
      </c>
      <c r="S3" s="1">
        <v>0</v>
      </c>
      <c r="T3" s="1">
        <v>-94822202</v>
      </c>
      <c r="U3" s="1">
        <v>-56272966</v>
      </c>
      <c r="V3" s="1">
        <v>0</v>
      </c>
      <c r="W3" s="1">
        <v>676261620</v>
      </c>
    </row>
    <row r="4" spans="1:23" x14ac:dyDescent="0.3">
      <c r="A4" t="s">
        <v>25</v>
      </c>
      <c r="B4">
        <v>2019</v>
      </c>
      <c r="C4" t="s">
        <v>22</v>
      </c>
      <c r="D4" t="s">
        <v>18</v>
      </c>
      <c r="E4" s="1">
        <v>1388748520</v>
      </c>
      <c r="F4" s="1">
        <v>0</v>
      </c>
      <c r="G4" s="1">
        <v>197144956</v>
      </c>
      <c r="H4" s="1">
        <v>42553167</v>
      </c>
      <c r="I4" s="1">
        <v>-24030963</v>
      </c>
      <c r="J4" s="1">
        <v>-1431044</v>
      </c>
      <c r="K4" s="1">
        <v>20744318</v>
      </c>
      <c r="L4" s="1">
        <v>700876539</v>
      </c>
      <c r="M4" s="1">
        <v>112780211</v>
      </c>
      <c r="N4" s="1">
        <v>1619997</v>
      </c>
      <c r="O4" s="1">
        <v>39125405</v>
      </c>
      <c r="P4" s="1">
        <v>10550014</v>
      </c>
      <c r="Q4" s="1">
        <v>-371558</v>
      </c>
      <c r="R4" s="1">
        <v>18187146</v>
      </c>
      <c r="S4" s="1">
        <v>0</v>
      </c>
      <c r="T4" s="1">
        <v>-35183706</v>
      </c>
      <c r="U4" s="1">
        <v>52729920</v>
      </c>
      <c r="V4" s="1">
        <v>227842289</v>
      </c>
      <c r="W4" s="1">
        <v>1363136690</v>
      </c>
    </row>
    <row r="5" spans="1:23" x14ac:dyDescent="0.3">
      <c r="A5" t="s">
        <v>25</v>
      </c>
      <c r="B5">
        <v>2019</v>
      </c>
      <c r="C5" t="s">
        <v>22</v>
      </c>
      <c r="D5" t="s">
        <v>19</v>
      </c>
      <c r="E5" s="1">
        <v>68721667</v>
      </c>
      <c r="F5" s="1">
        <v>0</v>
      </c>
      <c r="G5" s="1">
        <v>32813955</v>
      </c>
      <c r="H5" s="1">
        <v>7082797</v>
      </c>
      <c r="I5" s="1">
        <v>-3999854</v>
      </c>
      <c r="J5" s="1">
        <v>-238191</v>
      </c>
      <c r="K5" s="1">
        <v>3453312</v>
      </c>
      <c r="L5" s="1">
        <v>17905847</v>
      </c>
      <c r="M5" s="1">
        <v>9866677</v>
      </c>
      <c r="N5" s="1">
        <v>269653</v>
      </c>
      <c r="O5" s="1">
        <v>0</v>
      </c>
      <c r="P5" s="1">
        <v>1756367</v>
      </c>
      <c r="Q5" s="1">
        <v>-61857</v>
      </c>
      <c r="R5" s="1">
        <v>3027797</v>
      </c>
      <c r="S5" s="1">
        <v>0</v>
      </c>
      <c r="T5" s="1">
        <v>-6831337</v>
      </c>
      <c r="U5" s="1">
        <v>-16751935</v>
      </c>
      <c r="V5" s="1">
        <v>19052214</v>
      </c>
      <c r="W5" s="1">
        <v>67345446</v>
      </c>
    </row>
    <row r="6" spans="1:23" x14ac:dyDescent="0.3">
      <c r="A6" t="s">
        <v>25</v>
      </c>
      <c r="B6">
        <v>2019</v>
      </c>
      <c r="C6" t="s">
        <v>21</v>
      </c>
      <c r="D6" t="s">
        <v>23</v>
      </c>
      <c r="E6" s="1">
        <v>9510658297</v>
      </c>
      <c r="F6" s="1">
        <v>4965503849</v>
      </c>
      <c r="G6" s="1">
        <v>990592996</v>
      </c>
      <c r="H6" s="1">
        <v>255762740</v>
      </c>
      <c r="I6" s="1">
        <v>-144436369</v>
      </c>
      <c r="J6" s="1">
        <v>-7088457</v>
      </c>
      <c r="K6" s="1">
        <v>104028109</v>
      </c>
      <c r="L6" s="1">
        <v>2663382789</v>
      </c>
      <c r="M6" s="1">
        <v>599608998</v>
      </c>
      <c r="N6" s="1">
        <v>9736915</v>
      </c>
      <c r="O6" s="1">
        <v>212387194</v>
      </c>
      <c r="P6" s="1">
        <v>50138714</v>
      </c>
      <c r="Q6" s="1">
        <v>-2233225</v>
      </c>
      <c r="R6" s="1">
        <v>86015918</v>
      </c>
      <c r="S6" s="1">
        <v>0</v>
      </c>
      <c r="T6" s="1">
        <v>-364766132</v>
      </c>
      <c r="U6" s="1">
        <v>-35977984</v>
      </c>
      <c r="V6" s="1">
        <v>0</v>
      </c>
      <c r="W6" s="1">
        <v>9382656055</v>
      </c>
    </row>
    <row r="7" spans="1:23" x14ac:dyDescent="0.3">
      <c r="A7" t="s">
        <v>25</v>
      </c>
      <c r="B7">
        <v>2019</v>
      </c>
      <c r="C7" t="s">
        <v>22</v>
      </c>
      <c r="D7" t="s">
        <v>23</v>
      </c>
      <c r="E7" s="1">
        <v>3810713948</v>
      </c>
      <c r="F7" s="1">
        <v>0</v>
      </c>
      <c r="G7" s="1">
        <v>633998225</v>
      </c>
      <c r="H7" s="1">
        <v>174761220</v>
      </c>
      <c r="I7" s="1">
        <v>-98692546</v>
      </c>
      <c r="J7" s="1">
        <v>-4651742</v>
      </c>
      <c r="K7" s="1">
        <v>66912005</v>
      </c>
      <c r="L7" s="1">
        <v>1668203439</v>
      </c>
      <c r="M7" s="1">
        <v>419500463</v>
      </c>
      <c r="N7" s="1">
        <v>6726208</v>
      </c>
      <c r="O7" s="1">
        <v>154424351</v>
      </c>
      <c r="P7" s="1">
        <v>32307928</v>
      </c>
      <c r="Q7" s="1">
        <v>-1525960</v>
      </c>
      <c r="R7" s="1">
        <v>55734040</v>
      </c>
      <c r="S7" s="1">
        <v>0</v>
      </c>
      <c r="T7" s="1">
        <v>-47690300</v>
      </c>
      <c r="U7" s="1">
        <v>35977984</v>
      </c>
      <c r="V7" s="1">
        <v>633746242</v>
      </c>
      <c r="W7" s="1">
        <v>3729731558</v>
      </c>
    </row>
    <row r="8" spans="1:23" x14ac:dyDescent="0.3">
      <c r="A8" t="s">
        <v>25</v>
      </c>
      <c r="B8">
        <v>2018</v>
      </c>
      <c r="C8" t="s">
        <v>21</v>
      </c>
      <c r="D8" t="s">
        <v>18</v>
      </c>
      <c r="E8" s="1">
        <v>4146895645</v>
      </c>
      <c r="F8" s="1">
        <v>1768179916</v>
      </c>
      <c r="G8" s="1">
        <v>455750723</v>
      </c>
      <c r="H8" s="1">
        <v>116469806</v>
      </c>
      <c r="I8" s="1">
        <v>-54100665</v>
      </c>
      <c r="J8" s="1">
        <v>-3221548</v>
      </c>
      <c r="K8" s="1">
        <v>1281540</v>
      </c>
      <c r="L8" s="1">
        <v>1480132801</v>
      </c>
      <c r="M8" s="1">
        <v>269765203</v>
      </c>
      <c r="N8" s="1">
        <v>26723582</v>
      </c>
      <c r="O8" s="1">
        <v>94364295</v>
      </c>
      <c r="P8" s="1">
        <v>23386025</v>
      </c>
      <c r="Q8" s="1">
        <v>-94918</v>
      </c>
      <c r="R8" s="1">
        <v>57792934</v>
      </c>
      <c r="S8" s="1">
        <v>0</v>
      </c>
      <c r="T8" s="1">
        <v>-115744345</v>
      </c>
      <c r="U8" s="1">
        <v>46929385</v>
      </c>
      <c r="V8" s="1">
        <v>0</v>
      </c>
      <c r="W8" s="1">
        <v>4167614733</v>
      </c>
    </row>
    <row r="9" spans="1:23" x14ac:dyDescent="0.3">
      <c r="A9" t="s">
        <v>25</v>
      </c>
      <c r="B9">
        <v>2018</v>
      </c>
      <c r="C9" t="s">
        <v>21</v>
      </c>
      <c r="D9" t="s">
        <v>19</v>
      </c>
      <c r="E9" s="1">
        <v>976048297</v>
      </c>
      <c r="F9" s="1">
        <v>702833141</v>
      </c>
      <c r="G9" s="1">
        <v>181156802</v>
      </c>
      <c r="H9" s="1">
        <v>46295698</v>
      </c>
      <c r="I9" s="1">
        <v>-21504527</v>
      </c>
      <c r="J9" s="1">
        <v>-1280536</v>
      </c>
      <c r="K9" s="1">
        <v>509156</v>
      </c>
      <c r="L9" s="1">
        <v>80717355</v>
      </c>
      <c r="M9" s="1">
        <v>55469685</v>
      </c>
      <c r="N9" s="1">
        <v>10627520</v>
      </c>
      <c r="O9" s="1">
        <v>0</v>
      </c>
      <c r="P9" s="1">
        <v>9296407</v>
      </c>
      <c r="Q9" s="1">
        <v>-37732</v>
      </c>
      <c r="R9" s="1">
        <v>22973833</v>
      </c>
      <c r="S9" s="1">
        <v>0</v>
      </c>
      <c r="T9" s="1">
        <v>-42664347</v>
      </c>
      <c r="U9" s="1">
        <v>-63525699</v>
      </c>
      <c r="V9" s="1">
        <v>0</v>
      </c>
      <c r="W9" s="1">
        <v>980866755</v>
      </c>
    </row>
    <row r="10" spans="1:23" x14ac:dyDescent="0.3">
      <c r="A10" t="s">
        <v>25</v>
      </c>
      <c r="B10">
        <v>2018</v>
      </c>
      <c r="C10" t="s">
        <v>22</v>
      </c>
      <c r="D10" t="s">
        <v>18</v>
      </c>
      <c r="E10" s="1">
        <v>379754566</v>
      </c>
      <c r="F10" s="1">
        <v>0</v>
      </c>
      <c r="G10" s="1">
        <v>57281838</v>
      </c>
      <c r="H10" s="1">
        <v>14638714</v>
      </c>
      <c r="I10" s="1">
        <v>-6799738</v>
      </c>
      <c r="J10" s="1">
        <v>-404906</v>
      </c>
      <c r="K10" s="1">
        <v>161074</v>
      </c>
      <c r="L10" s="1">
        <v>186924107</v>
      </c>
      <c r="M10" s="1">
        <v>33905918</v>
      </c>
      <c r="N10" s="1">
        <v>3358801</v>
      </c>
      <c r="O10" s="1">
        <v>11999944</v>
      </c>
      <c r="P10" s="1">
        <v>2939332</v>
      </c>
      <c r="Q10" s="1">
        <v>-11930</v>
      </c>
      <c r="R10" s="1">
        <v>7263852</v>
      </c>
      <c r="S10" s="1">
        <v>0</v>
      </c>
      <c r="T10" s="1">
        <v>-13982210</v>
      </c>
      <c r="U10" s="1">
        <v>19301646</v>
      </c>
      <c r="V10" s="1">
        <v>65868004</v>
      </c>
      <c r="W10" s="1">
        <v>382444446</v>
      </c>
    </row>
    <row r="11" spans="1:23" x14ac:dyDescent="0.3">
      <c r="A11" t="s">
        <v>25</v>
      </c>
      <c r="B11">
        <v>2018</v>
      </c>
      <c r="C11" t="s">
        <v>22</v>
      </c>
      <c r="D11" t="s">
        <v>19</v>
      </c>
      <c r="E11" s="1">
        <v>18856003</v>
      </c>
      <c r="F11" s="1">
        <v>0</v>
      </c>
      <c r="G11" s="1">
        <v>7499885</v>
      </c>
      <c r="H11" s="1">
        <v>1916640</v>
      </c>
      <c r="I11" s="1">
        <v>-890287</v>
      </c>
      <c r="J11" s="1">
        <v>-53014</v>
      </c>
      <c r="K11" s="1">
        <v>21334</v>
      </c>
      <c r="L11" s="1">
        <v>2754867</v>
      </c>
      <c r="M11" s="1">
        <v>2296443</v>
      </c>
      <c r="N11" s="1">
        <v>439979</v>
      </c>
      <c r="O11" s="1">
        <v>0</v>
      </c>
      <c r="P11" s="1">
        <v>389531</v>
      </c>
      <c r="Q11" s="1">
        <v>-1581</v>
      </c>
      <c r="R11" s="1">
        <v>962633</v>
      </c>
      <c r="S11" s="1">
        <v>0</v>
      </c>
      <c r="T11" s="1">
        <v>-2345094</v>
      </c>
      <c r="U11" s="1">
        <v>-2705333</v>
      </c>
      <c r="V11" s="1">
        <v>8758463</v>
      </c>
      <c r="W11" s="1">
        <v>19044467</v>
      </c>
    </row>
    <row r="12" spans="1:23" x14ac:dyDescent="0.3">
      <c r="A12" t="s">
        <v>25</v>
      </c>
      <c r="B12">
        <v>2018</v>
      </c>
      <c r="C12" t="s">
        <v>21</v>
      </c>
      <c r="D12" t="s">
        <v>23</v>
      </c>
      <c r="E12" s="1">
        <v>12486986952</v>
      </c>
      <c r="F12" s="1">
        <v>6167332331</v>
      </c>
      <c r="G12" s="1">
        <v>1423470525</v>
      </c>
      <c r="H12" s="1">
        <v>423835069</v>
      </c>
      <c r="I12" s="1">
        <v>-196872992</v>
      </c>
      <c r="J12" s="1">
        <v>-9702122</v>
      </c>
      <c r="K12" s="1">
        <v>4023699</v>
      </c>
      <c r="L12" s="1">
        <v>3429686214</v>
      </c>
      <c r="M12" s="1">
        <v>864112624</v>
      </c>
      <c r="N12" s="1">
        <v>97252541</v>
      </c>
      <c r="O12" s="1">
        <v>315209638</v>
      </c>
      <c r="P12" s="1">
        <v>68046396</v>
      </c>
      <c r="Q12" s="1">
        <v>-345409</v>
      </c>
      <c r="R12" s="1">
        <v>171777091</v>
      </c>
      <c r="S12" s="1">
        <v>-20887168</v>
      </c>
      <c r="T12" s="1">
        <v>-181268158</v>
      </c>
      <c r="U12" s="1">
        <v>-16596314</v>
      </c>
      <c r="V12" s="1">
        <v>0</v>
      </c>
      <c r="W12" s="1">
        <v>12539073965</v>
      </c>
    </row>
    <row r="13" spans="1:23" x14ac:dyDescent="0.3">
      <c r="A13" t="s">
        <v>25</v>
      </c>
      <c r="B13">
        <v>2018</v>
      </c>
      <c r="C13" t="s">
        <v>22</v>
      </c>
      <c r="D13" t="s">
        <v>23</v>
      </c>
      <c r="E13" s="1">
        <v>1601746545</v>
      </c>
      <c r="F13" s="1">
        <v>0</v>
      </c>
      <c r="G13" s="1">
        <v>300787563</v>
      </c>
      <c r="H13" s="1">
        <v>105445178</v>
      </c>
      <c r="I13" s="1">
        <v>-48979684</v>
      </c>
      <c r="J13" s="1">
        <v>-2169711</v>
      </c>
      <c r="K13" s="1">
        <v>836221</v>
      </c>
      <c r="L13" s="1">
        <v>639763888</v>
      </c>
      <c r="M13" s="1">
        <v>216055318</v>
      </c>
      <c r="N13" s="1">
        <v>24729498</v>
      </c>
      <c r="O13" s="1">
        <v>84543565</v>
      </c>
      <c r="P13" s="1">
        <v>14637758</v>
      </c>
      <c r="Q13" s="1">
        <v>-85952</v>
      </c>
      <c r="R13" s="1">
        <v>38219782</v>
      </c>
      <c r="S13" s="1">
        <v>-297640</v>
      </c>
      <c r="T13" s="1">
        <v>-23198783</v>
      </c>
      <c r="U13" s="1">
        <v>16596314</v>
      </c>
      <c r="V13" s="1">
        <v>246217180</v>
      </c>
      <c r="W13" s="1">
        <v>1613100495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A59B-1631-4834-92F7-67FFFC040BD0}">
  <dimension ref="A1:T3"/>
  <sheetViews>
    <sheetView topLeftCell="E1" workbookViewId="0">
      <selection activeCell="D17" sqref="D17"/>
    </sheetView>
  </sheetViews>
  <sheetFormatPr defaultRowHeight="14.4" x14ac:dyDescent="0.3"/>
  <sheetData>
    <row r="1" spans="1:20" x14ac:dyDescent="0.3">
      <c r="A1" t="s">
        <v>24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15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13</v>
      </c>
      <c r="S1" t="s">
        <v>14</v>
      </c>
      <c r="T1" t="s">
        <v>28</v>
      </c>
    </row>
    <row r="2" spans="1:20" x14ac:dyDescent="0.3">
      <c r="A2" t="s">
        <v>25</v>
      </c>
      <c r="B2">
        <v>2019</v>
      </c>
      <c r="C2">
        <f>SUM(data!F$2:F$5)/SUM(data!F$6:F$7)</f>
        <v>0.39838426072278332</v>
      </c>
      <c r="D2">
        <f>SUM(data!G$2:G$5)/SUM(data!G$6:G$7)</f>
        <v>0.42048042373362055</v>
      </c>
      <c r="E2">
        <f>SUM(data!H$2:H$5)/SUM(data!H$6:H$7)</f>
        <v>0.34248280629956113</v>
      </c>
      <c r="F2">
        <f>SUM(data!I$2:I$5)/SUM(data!I$6:I$7)</f>
        <v>0.34248281410707565</v>
      </c>
      <c r="G2">
        <f>SUM(data!J$2:J$5)/SUM(data!J$6:J$7)</f>
        <v>0.42235885439420573</v>
      </c>
      <c r="H2">
        <f>SUM(data!K$2:K$5)/SUM(data!K$6:K$7)</f>
        <v>0.42049306811624099</v>
      </c>
      <c r="I2">
        <f>SUM(data!L$2:L$5)/SUM(data!L$6:L$7)</f>
        <v>0.44678452583721717</v>
      </c>
      <c r="J2">
        <f>SUM(data!M$2:M$5)/SUM(data!M$6:M$7)</f>
        <v>0.34092418753435555</v>
      </c>
      <c r="K2">
        <f>SUM(data!N$2:N$5)/SUM(data!N$6:N$7)</f>
        <v>0.34096550211038329</v>
      </c>
      <c r="L2">
        <f>SUM(data!O$2:O$5)/SUM(data!O$6:O$7)</f>
        <v>0.27990892707589127</v>
      </c>
      <c r="M2">
        <f>SUM(data!P$2:P$5)/SUM(data!P$6:P$7)</f>
        <v>0.44339391045180471</v>
      </c>
      <c r="N2">
        <f>SUM(data!Q$2:Q$5)/SUM(data!Q$6:Q$7)</f>
        <v>0.34248620379151334</v>
      </c>
      <c r="O2">
        <f>SUM(data!R$2:R$5)/SUM(data!R$6:R$7)</f>
        <v>0.44458137335038928</v>
      </c>
      <c r="P2" t="e">
        <f>SUM(data!S$2:S$5)/SUM(data!S$6:S$7)</f>
        <v>#DIV/0!</v>
      </c>
      <c r="Q2">
        <f>SUM(data!T$2:T$5)/SUM(data!T$6:T$7)</f>
        <v>0.94163352264076217</v>
      </c>
      <c r="R2" t="e">
        <f>SUM(data!U$2:U$5)/SUM(data!U$6:U$7)</f>
        <v>#DIV/0!</v>
      </c>
      <c r="S2">
        <f>SUM(data!V$2:V$5)/SUM(data!V$6:V$7)</f>
        <v>0.3895794351708361</v>
      </c>
      <c r="T2">
        <f>SUM(data!W$2:W$5)/SUM(data!W$6:W$7)</f>
        <v>0.39201094275949089</v>
      </c>
    </row>
    <row r="3" spans="1:20" x14ac:dyDescent="0.3">
      <c r="A3" t="s">
        <v>25</v>
      </c>
      <c r="B3">
        <v>2018</v>
      </c>
      <c r="C3">
        <f>SUM(data!F$8:F$11)/SUM(data!F$12:F$13)</f>
        <v>0.40066157041343325</v>
      </c>
      <c r="D3">
        <f>SUM(data!G$8:G$11)/SUM(data!G$12:G$13)</f>
        <v>0.4069514029734973</v>
      </c>
      <c r="E3">
        <f>SUM(data!H$8:H$11)/SUM(data!H$12:H$13)</f>
        <v>0.33880134204214879</v>
      </c>
      <c r="F3">
        <f>SUM(data!I$8:I$11)/SUM(data!I$12:I$13)</f>
        <v>0.33880134377711635</v>
      </c>
      <c r="G3">
        <f>SUM(data!J$8:J$11)/SUM(data!J$12:J$13)</f>
        <v>0.41779597135505531</v>
      </c>
      <c r="H3">
        <f>SUM(data!K$8:K$11)/SUM(data!K$12:K$13)</f>
        <v>0.40599516041416317</v>
      </c>
      <c r="I3">
        <f>SUM(data!L$8:L$11)/SUM(data!L$12:L$13)</f>
        <v>0.4301635567763008</v>
      </c>
      <c r="J3">
        <f>SUM(data!M$8:M$11)/SUM(data!M$12:M$13)</f>
        <v>0.33461208664531911</v>
      </c>
      <c r="K3">
        <f>SUM(data!N$8:N$11)/SUM(data!N$12:N$13)</f>
        <v>0.33734377894765311</v>
      </c>
      <c r="L3">
        <f>SUM(data!O$8:O$11)/SUM(data!O$12:O$13)</f>
        <v>0.26607476363360122</v>
      </c>
      <c r="M3">
        <f>SUM(data!P$8:P$11)/SUM(data!P$12:P$13)</f>
        <v>0.43552837221990565</v>
      </c>
      <c r="N3">
        <f>SUM(data!Q$8:Q$11)/SUM(data!Q$12:Q$13)</f>
        <v>0.33883684431369548</v>
      </c>
      <c r="O3">
        <f>SUM(data!R$8:R$11)/SUM(data!R$12:R$13)</f>
        <v>0.42378370081729738</v>
      </c>
      <c r="P3">
        <f>SUM(data!S$8:S$11)/SUM(data!S$12:S$13)</f>
        <v>0</v>
      </c>
      <c r="Q3">
        <f>SUM(data!T$8:T$11)/SUM(data!T$12:T$13)</f>
        <v>0.85459289969032204</v>
      </c>
      <c r="R3" t="e">
        <f>SUM(data!U$8:U$11)/SUM(data!U$12:U$13)</f>
        <v>#DIV/0!</v>
      </c>
      <c r="S3">
        <f>SUM(data!V$8:V$11)/SUM(data!V$12:V$13)</f>
        <v>0.30309203850031913</v>
      </c>
      <c r="T3">
        <f>SUM(data!W$8:W$11)/SUM(data!W$12:W$13)</f>
        <v>0.39216379198027496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residential allocation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2020-12-09T18:19:08Z</dcterms:created>
  <dcterms:modified xsi:type="dcterms:W3CDTF">2020-12-17T18:36:45Z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{C6B308B5-40C8-4660-980F-9B0F27CD4776}</vt:lpwstr>
  </property>
</Properties>
</file>