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65" windowWidth="15450" windowHeight="5085" tabRatio="899" firstSheet="19" activeTab="19"/>
  </bookViews>
  <sheets>
    <sheet name="ESAP-Table 1" sheetId="16" r:id="rId1"/>
    <sheet name="ESAP-Table 2" sheetId="11" r:id="rId2"/>
    <sheet name="ESAP-Table 3" sheetId="3" r:id="rId3"/>
    <sheet name="ESAP-Table 4" sheetId="17" r:id="rId4"/>
    <sheet name="ESAP-Table 5" sheetId="10" r:id="rId5"/>
    <sheet name="ESAP-Table 6" sheetId="14" r:id="rId6"/>
    <sheet name="ESAP-Table 7" sheetId="18" r:id="rId7"/>
    <sheet name="ESAP-Table 8" sheetId="13" r:id="rId8"/>
    <sheet name="ESAP-Table 9" sheetId="19" r:id="rId9"/>
    <sheet name="ESAP-Table 10" sheetId="20" r:id="rId10"/>
    <sheet name="ESAP-Table 11" sheetId="21" r:id="rId11"/>
    <sheet name="ESAP-Table 12-Whole Neigh" sheetId="28" r:id="rId12"/>
    <sheet name="ESAP-Table 13- CatEnrollment" sheetId="27" r:id="rId13"/>
    <sheet name="ESAP-Table 14-Leveraging" sheetId="24" r:id="rId14"/>
    <sheet name="ESAP-Table 15-Intergration" sheetId="23" r:id="rId15"/>
    <sheet name="ESAP-Table 16-Lighting" sheetId="31" r:id="rId16"/>
    <sheet name="ESAP-Table 17-Studies&amp;Pilots" sheetId="30" r:id="rId17"/>
    <sheet name="ESAP-Table 18-Added Measures" sheetId="32" r:id="rId18"/>
    <sheet name="ESAP-Table 19-Fund Shifting" sheetId="62" r:id="rId19"/>
    <sheet name="CARE-Table 1" sheetId="63" r:id="rId20"/>
    <sheet name="CARE-Table 2" sheetId="64" r:id="rId21"/>
    <sheet name="CARE-Table 3" sheetId="65" r:id="rId22"/>
    <sheet name="CARE-Table 4" sheetId="66" r:id="rId23"/>
    <sheet name="CARE-Table 5" sheetId="67" r:id="rId24"/>
    <sheet name="CARE-Table 6" sheetId="68" r:id="rId25"/>
    <sheet name="CARE-Table 7" sheetId="69" r:id="rId26"/>
    <sheet name="CARE-Table 8" sheetId="70" r:id="rId27"/>
    <sheet name="CARE-Table 9" sheetId="71" r:id="rId28"/>
    <sheet name="CARE-Table 10" sheetId="72" r:id="rId29"/>
    <sheet name="CARE-Table 11" sheetId="73" r:id="rId30"/>
    <sheet name="CARE-Table 12" sheetId="74" r:id="rId31"/>
    <sheet name="CARE-Table 13 Fund Shifting" sheetId="75"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___NPV2003">'[1]All Rates'!$V$7:$X$31</definedName>
    <definedName name="___NPV2004">'[2]All Rates'!$Z$7:$AB$31</definedName>
    <definedName name="__NPV2003">'[1]All Rates'!$V$7:$X$31</definedName>
    <definedName name="__NPV2004">'[2]All Rates'!$Z$7:$AB$31</definedName>
    <definedName name="_DAT1">#REF!</definedName>
    <definedName name="_DAT10">#REF!</definedName>
    <definedName name="_DAT11">#REF!</definedName>
    <definedName name="_DAT12">#REF!</definedName>
    <definedName name="_DAT13">#REF!</definedName>
    <definedName name="_DAT14">#REF!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NPV2003" localSheetId="5">'[3]All Rates'!$Q$7:$R$31</definedName>
    <definedName name="_NPV2003" localSheetId="7">'[3]All Rates'!$Q$7:$R$31</definedName>
    <definedName name="_NPV2003">'[1]All Rates'!$V$7:$X$31</definedName>
    <definedName name="_NPV2004">'[2]All Rates'!$Z$7:$AB$31</definedName>
    <definedName name="_RD2">'[4]RD Category'!$A$2:$B$40</definedName>
    <definedName name="atticinsulation" localSheetId="4">'[5]Unit Input'!$D$8:$D$9</definedName>
    <definedName name="atticinsulation">'[6]Unit Input'!$D$8:$D$9</definedName>
    <definedName name="atticventing" localSheetId="18">#REF!</definedName>
    <definedName name="atticventing">#REF!</definedName>
    <definedName name="atticweatherstripping" localSheetId="4">'[5]Unit Input'!$D$5:$D$7</definedName>
    <definedName name="atticweatherstripping">'[6]Unit Input'!$D$5:$D$7</definedName>
    <definedName name="Base_Customers" localSheetId="4">'[5]Key to Tables'!$B$19</definedName>
    <definedName name="Base_Customers">'[6]Key to Tables'!$B$19</definedName>
    <definedName name="caulking" localSheetId="4">'[5]Unit Input'!$D$12:$D$14</definedName>
    <definedName name="caulking">'[6]Unit Input'!$D$12:$D$14</definedName>
    <definedName name="centralAC" localSheetId="4">'[5]Unit Input'!$D$48</definedName>
    <definedName name="centralAC">'[6]Unit Input'!$D$48</definedName>
    <definedName name="CFL" localSheetId="18">#REF!</definedName>
    <definedName name="CFL">#REF!</definedName>
    <definedName name="Closed1">[7]Sheet1!$A$2:$A$216</definedName>
    <definedName name="Closed2">[7]Sheet1!$B$2:$B$216</definedName>
    <definedName name="Connie">#REF!</definedName>
    <definedName name="ConsolidatedRange">#REF!</definedName>
    <definedName name="ConsolidationRange">#REF!</definedName>
    <definedName name="DATA1">#REF!</definedName>
    <definedName name="DATA10">#REF!</definedName>
    <definedName name="DATA11">#REF!</definedName>
    <definedName name="DATA12">#REF!</definedName>
    <definedName name="DATA13">#REF!</definedName>
    <definedName name="DATA14">#REF!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iscount">'[8]Energy Rate'!$C$44</definedName>
    <definedName name="Discount_Rate" localSheetId="18">#REF!</definedName>
    <definedName name="Discount_Rate">#REF!</definedName>
    <definedName name="Dixcount_Rate" localSheetId="18">#REF!</definedName>
    <definedName name="Dixcount_Rate">#REF!</definedName>
    <definedName name="Diycount_Rate" localSheetId="18">#REF!</definedName>
    <definedName name="Diycount_Rate">#REF!</definedName>
    <definedName name="doorweatherstripping" localSheetId="4">'[5]Unit Input'!$D$17:$D$19</definedName>
    <definedName name="doorweatherstripping">'[6]Unit Input'!$D$17:$D$19</definedName>
    <definedName name="Double?">'[9]Unit Input'!$D$45</definedName>
    <definedName name="Double1">'[9]Unit Input'!$D$47</definedName>
    <definedName name="DR">#REF!+#REF!</definedName>
    <definedName name="ductrepair" localSheetId="18">'[10]Per Measure Savings'!#REF!</definedName>
    <definedName name="ductrepair" localSheetId="4">'[11]Per Measure Savings'!#REF!</definedName>
    <definedName name="ductrepair">'[10]Per Measure Savings'!#REF!</definedName>
    <definedName name="ductsealandrepair" localSheetId="4">'[5]Unit Input'!$D$49:$D$51</definedName>
    <definedName name="ductsealandrepair">'[6]Unit Input'!$D$49:$D$51</definedName>
    <definedName name="educworkshop" localSheetId="4">'[5]Unit Input'!$D$63</definedName>
    <definedName name="educworkshop">'[6]Unit Input'!$D$63</definedName>
    <definedName name="electricfurnacerepair" localSheetId="4">'[5]Unit Input'!$D$40</definedName>
    <definedName name="electricfurnacerepair">'[6]Unit Input'!$D$40</definedName>
    <definedName name="electricfurnacereplacement" localSheetId="4">'[5]Unit Input'!$D$41</definedName>
    <definedName name="electricfurnacereplacement">'[6]Unit Input'!$D$41</definedName>
    <definedName name="electricwaterheaterreplacement" localSheetId="4">'[5]Unit Input'!$D$54</definedName>
    <definedName name="electricwaterheaterreplacement">'[6]Unit Input'!$D$54</definedName>
    <definedName name="Estimated_Month" localSheetId="18">'[10]Key to Tables'!#REF!</definedName>
    <definedName name="Estimated_Month" localSheetId="4">'[11]Key to Tables'!#REF!</definedName>
    <definedName name="Estimated_Month">'[10]Key to Tables'!#REF!</definedName>
    <definedName name="EstimatedMonth" localSheetId="18">'[12]Key to Tables'!#REF!</definedName>
    <definedName name="EstimatedMonth">'[12]Key to Tables'!#REF!</definedName>
    <definedName name="EUL" localSheetId="18">#REF!</definedName>
    <definedName name="EUL" localSheetId="8">'ESAP-Table 9'!$S$4:$U$55</definedName>
    <definedName name="EUL">#REF!</definedName>
    <definedName name="evap">'[13]Unit Input'!$D$46</definedName>
    <definedName name="evapcoolercover" localSheetId="4">'[5]Unit Input'!$D$20</definedName>
    <definedName name="evapcoolercover">'[6]Unit Input'!$D$20</definedName>
    <definedName name="evapcoolermaintenance" localSheetId="4">'[5]Unit Input'!$D$58:$D$60</definedName>
    <definedName name="evapcoolermaintenance">'[6]Unit Input'!$D$58:$D$60</definedName>
    <definedName name="faucetaerator" localSheetId="4">'[5]Unit Input'!$D$21</definedName>
    <definedName name="faucetaerator">'[6]Unit Input'!$D$21</definedName>
    <definedName name="furnacefilter" localSheetId="4">'[5]Unit Input'!$D$22:$D$24</definedName>
    <definedName name="furnacefilter">'[6]Unit Input'!$D$22:$D$24</definedName>
    <definedName name="gasfurnacerepair" localSheetId="4">'[5]Unit Input'!$D$38</definedName>
    <definedName name="gasfurnacerepair">'[6]Unit Input'!$D$38</definedName>
    <definedName name="gasfurnacereplacement" localSheetId="4">'[5]Unit Input'!$D$39</definedName>
    <definedName name="gasfurnacereplacement">'[6]Unit Input'!$D$39</definedName>
    <definedName name="gaskets" localSheetId="4">'[5]Unit Input'!$D$29</definedName>
    <definedName name="gaskets">'[6]Unit Input'!$D$29</definedName>
    <definedName name="gaswaterheaterreplacement" localSheetId="4">'[5]Unit Input'!$D$53</definedName>
    <definedName name="gaswaterheaterreplacement">'[6]Unit Input'!$D$53</definedName>
    <definedName name="Henry">#REF!</definedName>
    <definedName name="inhomeeduc" localSheetId="4">'[5]Unit Input'!$D$62</definedName>
    <definedName name="inhomeeduc">'[6]Unit Input'!$D$62</definedName>
    <definedName name="io">#REF!</definedName>
    <definedName name="kWh" localSheetId="4">'[5]Key to Tables'!$B$17</definedName>
    <definedName name="kWh">'[6]Key to Tables'!$B$17</definedName>
    <definedName name="landlordcentralac" localSheetId="4">'[5]Unit Input'!$D$45</definedName>
    <definedName name="landlordcentralac">'[6]Unit Input'!$D$45</definedName>
    <definedName name="landlordrefrigerator" localSheetId="4">'[5]Unit Input'!$D$43</definedName>
    <definedName name="landlordrefrigerator">'[6]Unit Input'!$D$43</definedName>
    <definedName name="landlordwindowac" localSheetId="4">'[5]Unit Input'!$D$44</definedName>
    <definedName name="landlordwindowac">'[6]Unit Input'!$D$44</definedName>
    <definedName name="lowflowshowerhead" localSheetId="4">'[5]Unit Input'!$D$25</definedName>
    <definedName name="lowflowshowerhead">'[6]Unit Input'!$D$25</definedName>
    <definedName name="minorhomerepair" localSheetId="4">'[5]Unit Input'!$D$26:$D$28</definedName>
    <definedName name="minorhomerepair">'[6]Unit Input'!$D$26:$D$28</definedName>
    <definedName name="misc" localSheetId="4">'[5]Unit Input'!$D$42</definedName>
    <definedName name="misc">'[6]Unit Input'!$D$42</definedName>
    <definedName name="Month" localSheetId="4">'[14]Key to Tables'!$B$15</definedName>
    <definedName name="Month">'[15]Key to Tables'!$B$15</definedName>
    <definedName name="Month1">'[16]PP Calc 2005'!#REF!</definedName>
    <definedName name="Month2">'[16]PP Calc 2005'!#REF!</definedName>
    <definedName name="Month3">'[16]PP Calc 2005'!#REF!</definedName>
    <definedName name="outreachassess" localSheetId="18">#REF!</definedName>
    <definedName name="outreachassess">#REF!</definedName>
    <definedName name="Percent_AC" localSheetId="18">#REF!</definedName>
    <definedName name="Percent_AC">#REF!</definedName>
    <definedName name="Percent_Elec_Water" localSheetId="18">#REF!</definedName>
    <definedName name="Percent_Elec_Water">#REF!</definedName>
    <definedName name="Percent_Gas_Heat" localSheetId="4">'[5]Per Measure Savings'!$M$8</definedName>
    <definedName name="Percent_Gas_Heat">'[6]Per Measure Savings'!$M$8</definedName>
    <definedName name="Percent_Gas_Water" localSheetId="4">'[5]Per Measure Savings'!$L$8</definedName>
    <definedName name="Percent_Gas_Water">'[6]Per Measure Savings'!$L$8</definedName>
    <definedName name="Percent_SH" localSheetId="18">#REF!</definedName>
    <definedName name="Percent_SH">#REF!</definedName>
    <definedName name="permanentevapcooler" localSheetId="4">'[5]Unit Input'!$D$46</definedName>
    <definedName name="permanentevapcooler">'[6]Unit Input'!$D$46</definedName>
    <definedName name="portableevapcooler" localSheetId="4">'[5]Unit Input'!$D$30</definedName>
    <definedName name="portableevapcooler">'[6]Unit Input'!$D$30</definedName>
    <definedName name="_xlnm.Print_Area" localSheetId="19">'CARE-Table 1'!$A$1:$H$56</definedName>
    <definedName name="_xlnm.Print_Area" localSheetId="22">'CARE-Table 4'!$A$1:$G$14</definedName>
    <definedName name="_xlnm.Print_Area" localSheetId="23">'CARE-Table 5'!$A$1:$K$25</definedName>
    <definedName name="_xlnm.Print_Area" localSheetId="0">'ESAP-Table 1'!$A$1:$J$56</definedName>
    <definedName name="_xlnm.Print_Area" localSheetId="9">'ESAP-Table 10'!$A$1:$C$28</definedName>
    <definedName name="_xlnm.Print_Area" localSheetId="10">'ESAP-Table 11'!$A$1:$E$20</definedName>
    <definedName name="_xlnm.Print_Area" localSheetId="11">'ESAP-Table 12-Whole Neigh'!$A$1:$F$14</definedName>
    <definedName name="_xlnm.Print_Area" localSheetId="12">'ESAP-Table 13- CatEnrollment'!$A$1:$C$18</definedName>
    <definedName name="_xlnm.Print_Area" localSheetId="14">'ESAP-Table 15-Intergration'!$A$1:$F$36</definedName>
    <definedName name="_xlnm.Print_Area" localSheetId="15">'ESAP-Table 16-Lighting'!$A$1:$F$32</definedName>
    <definedName name="_xlnm.Print_Area" localSheetId="18">'ESAP-Table 19-Fund Shifting'!$A$1:$H$33</definedName>
    <definedName name="_xlnm.Print_Area" localSheetId="1">'ESAP-Table 2'!$A$1:$H$113</definedName>
    <definedName name="_xlnm.Print_Area" localSheetId="2">'ESAP-Table 3'!$A$1:$G$18</definedName>
    <definedName name="_xlnm.Print_Area" localSheetId="3">'ESAP-Table 4'!$A$1:$G$70</definedName>
    <definedName name="_xlnm.Print_Area" localSheetId="4">'ESAP-Table 5'!$A$1:$G$66</definedName>
    <definedName name="_xlnm.Print_Area" localSheetId="5">'ESAP-Table 6'!$A$1:$S$66</definedName>
    <definedName name="_xlnm.Print_Area" localSheetId="6">'ESAP-Table 7'!$A$1:$F$28</definedName>
    <definedName name="_xlnm.Print_Area" localSheetId="7">'ESAP-Table 8'!$A$1:$I$39</definedName>
    <definedName name="_xlnm.Print_Area" localSheetId="8">'ESAP-Table 9'!$A$1:$F$61</definedName>
    <definedName name="_xlnm.Print_Titles" localSheetId="0">'ESAP-Table 1'!$A:$A</definedName>
    <definedName name="_xlnm.Print_Titles" localSheetId="11">'ESAP-Table 12-Whole Neigh'!$1:$6</definedName>
    <definedName name="_xlnm.Print_Titles" localSheetId="1">'ESAP-Table 2'!$A:$B</definedName>
    <definedName name="_xlnm.Print_Titles" localSheetId="4">'ESAP-Table 5'!$1:$3</definedName>
    <definedName name="_xlnm.Print_Titles" localSheetId="6">'ESAP-Table 7'!$A:$A</definedName>
    <definedName name="RD">#REF!</definedName>
    <definedName name="refrigerator" localSheetId="4">'[5]Unit Input'!$D$31:$D$33</definedName>
    <definedName name="refrigerator">'[6]Unit Input'!$D$31:$D$33</definedName>
    <definedName name="Rob">#REF!</definedName>
    <definedName name="setbackthermostat" localSheetId="4">'[5]Unit Input'!$D$55</definedName>
    <definedName name="setbackthermostat">'[6]Unit Input'!$D$55</definedName>
    <definedName name="t" localSheetId="4">'[5]Unit Input'!$D$21</definedName>
    <definedName name="t">'[6]Unit Input'!$D$21</definedName>
    <definedName name="table" localSheetId="4">'[5]Unit Input'!$D$48</definedName>
    <definedName name="table">'[6]Unit Input'!$D$48</definedName>
    <definedName name="table29">'[17]Unit Input'!$D$29</definedName>
    <definedName name="tbale" localSheetId="4">'[5]Unit Input'!$D$40</definedName>
    <definedName name="tbale">'[6]Unit Input'!$D$40</definedName>
    <definedName name="tblChgCodes">#REF!</definedName>
    <definedName name="TblConsTypes">#REF!</definedName>
    <definedName name="tblRates">#REF!</definedName>
    <definedName name="tblrptrate">#REF!</definedName>
    <definedName name="TEST0">#REF!</definedName>
    <definedName name="TESTHKEY">#REF!</definedName>
    <definedName name="TESTKEYS">#REF!</definedName>
    <definedName name="TESTVKEY">#REF!</definedName>
    <definedName name="Therm" localSheetId="4">'[5]Key to Tables'!$B$18</definedName>
    <definedName name="Therm">'[6]Key to Tables'!$B$18</definedName>
    <definedName name="TownCode">#REF!</definedName>
    <definedName name="waterheaterblanket" localSheetId="4">'[5]Unit Input'!$D$34:$D$36</definedName>
    <definedName name="waterheaterblanket">'[6]Unit Input'!$D$34:$D$36</definedName>
    <definedName name="waterheaterpipewrap" localSheetId="4">'[5]Unit Input'!$D$37</definedName>
    <definedName name="waterheaterpipewrap">'[6]Unit Input'!$D$37</definedName>
    <definedName name="wholehousefan" localSheetId="4">'[5]Unit Input'!$D$52</definedName>
    <definedName name="wholehousefan">'[6]Unit Input'!$D$52</definedName>
    <definedName name="windowAC" localSheetId="4">'[5]Unit Input'!$D$47</definedName>
    <definedName name="windowAC">'[6]Unit Input'!$D$47</definedName>
    <definedName name="XmnRefRange">#REF!</definedName>
    <definedName name="xsTYPE">"tbl"</definedName>
    <definedName name="xx" localSheetId="18">#REF!</definedName>
    <definedName name="xx">#REF!</definedName>
    <definedName name="Year" localSheetId="4">'[18]Key to Tables'!$B$16</definedName>
    <definedName name="Year">'[19]Key to Tables'!$B$16</definedName>
  </definedNames>
  <calcPr calcId="145621"/>
</workbook>
</file>

<file path=xl/calcChain.xml><?xml version="1.0" encoding="utf-8"?>
<calcChain xmlns="http://schemas.openxmlformats.org/spreadsheetml/2006/main">
  <c r="D9" i="62" l="1"/>
  <c r="E49" i="17" l="1"/>
  <c r="D49" i="17"/>
  <c r="B58" i="17"/>
  <c r="Q5" i="14"/>
  <c r="Q18" i="14" l="1"/>
  <c r="A82" i="11" l="1"/>
  <c r="B82" i="11"/>
  <c r="A83" i="11"/>
  <c r="B83" i="11"/>
  <c r="A84" i="11"/>
  <c r="B84" i="11"/>
  <c r="P5" i="14"/>
  <c r="L5" i="14" s="1"/>
  <c r="O5" i="14"/>
  <c r="J5" i="14" s="1"/>
  <c r="R5" i="14" l="1"/>
  <c r="N5" i="14"/>
  <c r="F5" i="14"/>
  <c r="H5" i="14"/>
  <c r="S5" i="14"/>
  <c r="D5" i="14"/>
  <c r="Q8" i="14"/>
  <c r="P8" i="14"/>
  <c r="F8" i="14" s="1"/>
  <c r="O8" i="14"/>
  <c r="D8" i="14" s="1"/>
  <c r="J8" i="14" l="1"/>
  <c r="R8" i="14"/>
  <c r="H8" i="14"/>
  <c r="S8" i="14"/>
  <c r="L8" i="14"/>
  <c r="N8" i="14"/>
  <c r="F27" i="13"/>
  <c r="F23" i="13"/>
  <c r="O63" i="14" l="1"/>
  <c r="P63" i="14"/>
  <c r="Q63" i="14"/>
  <c r="Q62" i="14"/>
  <c r="P62" i="14"/>
  <c r="O62" i="14"/>
  <c r="Q40" i="14"/>
  <c r="P40" i="14"/>
  <c r="O40" i="14"/>
  <c r="O39" i="14"/>
  <c r="P39" i="14"/>
  <c r="Q39" i="14"/>
  <c r="Q38" i="14"/>
  <c r="P38" i="14"/>
  <c r="O38" i="14"/>
  <c r="P23" i="14"/>
  <c r="P22" i="14"/>
  <c r="O22" i="14"/>
  <c r="O19" i="14"/>
  <c r="P19" i="14"/>
  <c r="Q19" i="14"/>
  <c r="B17" i="75"/>
  <c r="B20" i="75" s="1"/>
  <c r="D15" i="75"/>
  <c r="D14" i="75"/>
  <c r="D13" i="75"/>
  <c r="D12" i="75"/>
  <c r="D10" i="75"/>
  <c r="D9" i="75"/>
  <c r="D8" i="75"/>
  <c r="F37" i="74"/>
  <c r="E37" i="74"/>
  <c r="D37" i="74"/>
  <c r="C37" i="74"/>
  <c r="D20" i="74"/>
  <c r="D19" i="74"/>
  <c r="D18" i="74"/>
  <c r="D17" i="74"/>
  <c r="D16" i="74"/>
  <c r="D15" i="74"/>
  <c r="D14" i="74"/>
  <c r="D13" i="74"/>
  <c r="D12" i="74"/>
  <c r="D11" i="74"/>
  <c r="D10" i="74"/>
  <c r="D9" i="74"/>
  <c r="M44" i="73"/>
  <c r="L44" i="73"/>
  <c r="L46" i="73" s="1"/>
  <c r="K44" i="73"/>
  <c r="K46" i="73" s="1"/>
  <c r="J44" i="73"/>
  <c r="J46" i="73" s="1"/>
  <c r="I44" i="73"/>
  <c r="H44" i="73"/>
  <c r="F44" i="73"/>
  <c r="E44" i="73"/>
  <c r="E47" i="73" s="1"/>
  <c r="D44" i="73"/>
  <c r="D47" i="73" s="1"/>
  <c r="C44" i="73"/>
  <c r="G32" i="73"/>
  <c r="G44" i="73" s="1"/>
  <c r="F26" i="72"/>
  <c r="D26" i="72"/>
  <c r="F25" i="72"/>
  <c r="D25" i="72"/>
  <c r="F24" i="72"/>
  <c r="D24" i="72"/>
  <c r="F23" i="72"/>
  <c r="D23" i="72"/>
  <c r="D11" i="71"/>
  <c r="D10" i="71"/>
  <c r="G18" i="70"/>
  <c r="F18" i="70"/>
  <c r="E18" i="70"/>
  <c r="C18" i="70"/>
  <c r="G20" i="67"/>
  <c r="F20" i="67"/>
  <c r="E20" i="67"/>
  <c r="D20" i="67"/>
  <c r="C20" i="67"/>
  <c r="B20" i="67"/>
  <c r="M20" i="64"/>
  <c r="K20" i="64"/>
  <c r="J20" i="64"/>
  <c r="I20" i="64"/>
  <c r="H20" i="64"/>
  <c r="G20" i="64"/>
  <c r="F20" i="64"/>
  <c r="E20" i="64"/>
  <c r="D20" i="64"/>
  <c r="C20" i="64"/>
  <c r="B20" i="64"/>
  <c r="C42" i="63"/>
  <c r="C41" i="63"/>
  <c r="C40" i="63"/>
  <c r="C39" i="63"/>
  <c r="C38" i="63"/>
  <c r="C37" i="63"/>
  <c r="C36" i="63"/>
  <c r="C35" i="63"/>
  <c r="E25" i="63"/>
  <c r="F23" i="63"/>
  <c r="H23" i="63" s="1"/>
  <c r="F22" i="63"/>
  <c r="H22" i="63" s="1"/>
  <c r="G20" i="63"/>
  <c r="G25" i="63" s="1"/>
  <c r="C20" i="63"/>
  <c r="F20" i="63" s="1"/>
  <c r="F18" i="63"/>
  <c r="F17" i="63"/>
  <c r="D42" i="63" s="1"/>
  <c r="F16" i="63"/>
  <c r="D41" i="63" s="1"/>
  <c r="F15" i="63"/>
  <c r="D40" i="63" s="1"/>
  <c r="F14" i="63"/>
  <c r="D39" i="63" s="1"/>
  <c r="F13" i="63"/>
  <c r="D38" i="63" s="1"/>
  <c r="F12" i="63"/>
  <c r="D37" i="63" s="1"/>
  <c r="F11" i="63"/>
  <c r="D36" i="63" s="1"/>
  <c r="F10" i="63"/>
  <c r="F9" i="63"/>
  <c r="D35" i="63" s="1"/>
  <c r="R63" i="14" l="1"/>
  <c r="S40" i="14"/>
  <c r="S38" i="14"/>
  <c r="S62" i="14"/>
  <c r="S39" i="14"/>
  <c r="S63" i="14"/>
  <c r="H11" i="63"/>
  <c r="R40" i="14"/>
  <c r="L20" i="64"/>
  <c r="N20" i="64" s="1"/>
  <c r="O20" i="64" s="1"/>
  <c r="J20" i="67"/>
  <c r="R39" i="14"/>
  <c r="R62" i="14"/>
  <c r="S19" i="14"/>
  <c r="R19" i="14"/>
  <c r="R38" i="14"/>
  <c r="H17" i="63"/>
  <c r="H15" i="63"/>
  <c r="H13" i="63"/>
  <c r="H20" i="63"/>
  <c r="H20" i="67"/>
  <c r="I20" i="67"/>
  <c r="E48" i="73"/>
  <c r="D48" i="73"/>
  <c r="F25" i="63"/>
  <c r="H25" i="63" s="1"/>
  <c r="H12" i="63"/>
  <c r="H14" i="63"/>
  <c r="H16" i="63"/>
  <c r="C25" i="63"/>
  <c r="H9" i="63"/>
  <c r="G24" i="16"/>
  <c r="I17" i="16"/>
  <c r="J17" i="16" s="1"/>
  <c r="I6" i="30" l="1"/>
  <c r="I7" i="30"/>
  <c r="I8" i="30"/>
  <c r="I5" i="30"/>
  <c r="E8" i="30"/>
  <c r="J8" i="30" l="1"/>
  <c r="N63" i="14"/>
  <c r="N62" i="14"/>
  <c r="N40" i="14"/>
  <c r="N39" i="14"/>
  <c r="N38" i="14"/>
  <c r="N19" i="14"/>
  <c r="H63" i="14"/>
  <c r="H62" i="14"/>
  <c r="H40" i="14"/>
  <c r="H39" i="14"/>
  <c r="H38" i="14"/>
  <c r="H19" i="14"/>
  <c r="L23" i="14"/>
  <c r="O23" i="14"/>
  <c r="D23" i="14" s="1"/>
  <c r="L22" i="14"/>
  <c r="D22" i="14"/>
  <c r="P20" i="14"/>
  <c r="L20" i="14" s="1"/>
  <c r="O20" i="14"/>
  <c r="D20" i="14" s="1"/>
  <c r="P18" i="14"/>
  <c r="L18" i="14" s="1"/>
  <c r="O18" i="14"/>
  <c r="D18" i="14" s="1"/>
  <c r="F23" i="14" l="1"/>
  <c r="F20" i="14"/>
  <c r="J18" i="14"/>
  <c r="J22" i="14"/>
  <c r="F18" i="14"/>
  <c r="J20" i="14"/>
  <c r="F22" i="14"/>
  <c r="J23" i="14"/>
  <c r="H18" i="14"/>
  <c r="Q20" i="14"/>
  <c r="H20" i="14" s="1"/>
  <c r="Q22" i="14"/>
  <c r="H22" i="14" s="1"/>
  <c r="Q23" i="14"/>
  <c r="H23" i="14" s="1"/>
  <c r="S23" i="14" l="1"/>
  <c r="S20" i="14"/>
  <c r="S22" i="14"/>
  <c r="N18" i="14"/>
  <c r="S18" i="14"/>
  <c r="R18" i="14"/>
  <c r="R23" i="14"/>
  <c r="N23" i="14"/>
  <c r="N20" i="14"/>
  <c r="R20" i="14"/>
  <c r="N22" i="14"/>
  <c r="R22" i="14"/>
  <c r="G58" i="11"/>
  <c r="G27" i="13"/>
  <c r="G23" i="13"/>
  <c r="E27" i="13"/>
  <c r="E23" i="13"/>
  <c r="F57" i="19"/>
  <c r="E7" i="21" s="1"/>
  <c r="B11" i="27"/>
  <c r="C32" i="17"/>
  <c r="D33" i="17" s="1"/>
  <c r="C66" i="11"/>
  <c r="C68" i="11" s="1"/>
  <c r="B16" i="62"/>
  <c r="B26" i="62" s="1"/>
  <c r="E6" i="30"/>
  <c r="J6" i="30" s="1"/>
  <c r="E7" i="30"/>
  <c r="J7" i="30" s="1"/>
  <c r="E5" i="30"/>
  <c r="G50" i="10"/>
  <c r="B46" i="16"/>
  <c r="G5" i="16"/>
  <c r="C35" i="16" s="1"/>
  <c r="G7" i="16"/>
  <c r="C36" i="16" s="1"/>
  <c r="G8" i="16"/>
  <c r="C37" i="16" s="1"/>
  <c r="G9" i="16"/>
  <c r="C38" i="16" s="1"/>
  <c r="G11" i="16"/>
  <c r="G14" i="16"/>
  <c r="C39" i="16" s="1"/>
  <c r="G15" i="16"/>
  <c r="C40" i="16" s="1"/>
  <c r="G16" i="16"/>
  <c r="C41" i="16" s="1"/>
  <c r="G17" i="16"/>
  <c r="C42" i="16" s="1"/>
  <c r="G18" i="16"/>
  <c r="C43" i="16" s="1"/>
  <c r="G19" i="16"/>
  <c r="C44" i="16" s="1"/>
  <c r="G20" i="16"/>
  <c r="C45" i="16" s="1"/>
  <c r="F58" i="11"/>
  <c r="J5" i="30"/>
  <c r="G6" i="16"/>
  <c r="G10" i="16"/>
  <c r="F12" i="16"/>
  <c r="D5" i="16"/>
  <c r="D6" i="16"/>
  <c r="D7" i="16"/>
  <c r="D8" i="16"/>
  <c r="D9" i="16"/>
  <c r="D10" i="16"/>
  <c r="D11" i="16"/>
  <c r="D14" i="16"/>
  <c r="D15" i="16"/>
  <c r="D16" i="16"/>
  <c r="D17" i="16"/>
  <c r="D18" i="16"/>
  <c r="D19" i="16"/>
  <c r="D20" i="16"/>
  <c r="I20" i="16"/>
  <c r="J20" i="16" s="1"/>
  <c r="I19" i="16"/>
  <c r="J19" i="16" s="1"/>
  <c r="I18" i="16"/>
  <c r="J18" i="16" s="1"/>
  <c r="I16" i="16"/>
  <c r="J16" i="16" s="1"/>
  <c r="I15" i="16"/>
  <c r="J15" i="16" s="1"/>
  <c r="I14" i="16"/>
  <c r="J14" i="16" s="1"/>
  <c r="C12" i="16"/>
  <c r="J11" i="16"/>
  <c r="I9" i="16"/>
  <c r="J9" i="16" s="1"/>
  <c r="I8" i="16"/>
  <c r="J8" i="16" s="1"/>
  <c r="I7" i="16"/>
  <c r="J7" i="16" s="1"/>
  <c r="I5" i="16"/>
  <c r="J5" i="16" s="1"/>
  <c r="B86" i="11"/>
  <c r="B85" i="11"/>
  <c r="A86" i="11"/>
  <c r="A85" i="11"/>
  <c r="E20" i="18"/>
  <c r="E19" i="18"/>
  <c r="E18" i="18"/>
  <c r="E17" i="18"/>
  <c r="E16" i="18"/>
  <c r="E15" i="18"/>
  <c r="E14" i="18"/>
  <c r="E6" i="18"/>
  <c r="E7" i="18"/>
  <c r="E8" i="18"/>
  <c r="E9" i="18"/>
  <c r="E10" i="18"/>
  <c r="E11" i="18"/>
  <c r="E5" i="18"/>
  <c r="C12" i="18"/>
  <c r="C22" i="18" s="1"/>
  <c r="D12" i="18"/>
  <c r="D22" i="18" s="1"/>
  <c r="B12" i="18"/>
  <c r="B22" i="18" s="1"/>
  <c r="G26" i="16"/>
  <c r="F22" i="16" l="1"/>
  <c r="H37" i="11"/>
  <c r="H35" i="11"/>
  <c r="H16" i="11"/>
  <c r="H5" i="11"/>
  <c r="G32" i="13"/>
  <c r="H33" i="13" s="1"/>
  <c r="H36" i="11"/>
  <c r="H19" i="11"/>
  <c r="H54" i="11"/>
  <c r="H17" i="11"/>
  <c r="H58" i="11"/>
  <c r="H20" i="11"/>
  <c r="H15" i="11"/>
  <c r="H53" i="11"/>
  <c r="B87" i="11"/>
  <c r="I12" i="16"/>
  <c r="J12" i="16" s="1"/>
  <c r="E12" i="18"/>
  <c r="E22" i="18" s="1"/>
  <c r="C22" i="16"/>
  <c r="D12" i="16"/>
  <c r="D22" i="16" s="1"/>
  <c r="C16" i="62"/>
  <c r="C26" i="62" s="1"/>
  <c r="G12" i="16"/>
  <c r="G22" i="16" s="1"/>
  <c r="C46" i="16"/>
  <c r="I22" i="16" l="1"/>
  <c r="J22" i="16" s="1"/>
  <c r="D6" i="21"/>
  <c r="B7" i="21"/>
</calcChain>
</file>

<file path=xl/sharedStrings.xml><?xml version="1.0" encoding="utf-8"?>
<sst xmlns="http://schemas.openxmlformats.org/spreadsheetml/2006/main" count="2026" uniqueCount="802">
  <si>
    <t>CARE Expansion Self-Certification and Self-Recertification Applications</t>
  </si>
  <si>
    <t>Categorical Enrollment</t>
  </si>
  <si>
    <r>
      <t>4</t>
    </r>
    <r>
      <rPr>
        <sz val="10"/>
        <rFont val="Arial"/>
        <family val="2"/>
      </rPr>
      <t xml:space="preserve"> One-E-App is a pilot program set up by The Center to Promote Healthcare Access (the Center) and PG&amp;E.  The pilot will occur within two PG&amp;E counties and looks to implement a strategy of automatic enrollment for low-income customers into the CARE program based on the customers' applications or reapplications for related low-income health and social welfare services. (e.g. MediCAL, Healthy Familys, CALKids, etc.)  The goal is to develop another means by which low income families can be introduced into the CARE program and, depending on the success of the pilot, possibly expand this pilot to other counties within PG&amp;E's territory as well as to the other IOUs.
</t>
    </r>
  </si>
  <si>
    <t>CARE Table 7 - Capitation Contractors</t>
  </si>
  <si>
    <t>Coordination Type</t>
  </si>
  <si>
    <t>Integration Efforts</t>
  </si>
  <si>
    <t>Interdepartmental, Program Coordination, Data Sharing, ME&amp;O, etc.</t>
  </si>
  <si>
    <t>[Brief description of effort]</t>
  </si>
  <si>
    <t>Methodology [1]</t>
  </si>
  <si>
    <t>Utility in Shared Service Territory</t>
  </si>
  <si>
    <t>Eligible Households in Shared Service Territory</t>
  </si>
  <si>
    <t>Eligible households treated by both utilities in shared service territory</t>
  </si>
  <si>
    <t>* Thousands of Therms</t>
  </si>
  <si>
    <t>A</t>
  </si>
  <si>
    <t>B</t>
  </si>
  <si>
    <t>C</t>
  </si>
  <si>
    <t>D</t>
  </si>
  <si>
    <t>Total Treated This Year</t>
  </si>
  <si>
    <t>E</t>
  </si>
  <si>
    <t>F=(D+E)/C</t>
  </si>
  <si>
    <t>Estimated $ Savings</t>
  </si>
  <si>
    <t>CARE Table 13 - Fundshifting</t>
  </si>
  <si>
    <t>Number of Homes Provided CFLs</t>
  </si>
  <si>
    <t>Avg. # of CFL bulbs given per home</t>
  </si>
  <si>
    <t>Est. total energy savings from installed CFLs</t>
  </si>
  <si>
    <t>Studies</t>
  </si>
  <si>
    <t>PY Authorized Budget</t>
  </si>
  <si>
    <t>PY Actual Expenses</t>
  </si>
  <si>
    <t>% of Budget Spent</t>
  </si>
  <si>
    <t>% of Project Completed</t>
  </si>
  <si>
    <t>Energy Savings Measured</t>
  </si>
  <si>
    <t>Partner</t>
  </si>
  <si>
    <t>Meets all Criteria</t>
  </si>
  <si>
    <t>If not,  Explain</t>
  </si>
  <si>
    <t>Total Authorized</t>
  </si>
  <si>
    <t>% of Authorized Total</t>
  </si>
  <si>
    <t>Carried Forward/Carried Back</t>
  </si>
  <si>
    <t>To/From Year</t>
  </si>
  <si>
    <t>To/From Category-Subcategory</t>
  </si>
  <si>
    <t>Advice Letter Number</t>
  </si>
  <si>
    <t>ex.  $x,xxx.xx</t>
  </si>
  <si>
    <t>($x,xxx)</t>
  </si>
  <si>
    <t>x%</t>
  </si>
  <si>
    <t>Carried Forward</t>
  </si>
  <si>
    <t>From 2008</t>
  </si>
  <si>
    <t>From In-Home Energy Education</t>
  </si>
  <si>
    <t>G-xxxx</t>
  </si>
  <si>
    <t>Shifted to/from?</t>
  </si>
  <si>
    <t>CARE Budget Categories:</t>
  </si>
  <si>
    <t>Outreach</t>
  </si>
  <si>
    <t>Processing, Certification, and Verification</t>
  </si>
  <si>
    <t>Information Tech./Programming</t>
  </si>
  <si>
    <t>Measurement and Evaluation</t>
  </si>
  <si>
    <t>CPUC Energy Division Staff</t>
  </si>
  <si>
    <t>Cooling Centers</t>
  </si>
  <si>
    <t>Total Expenses</t>
  </si>
  <si>
    <t>Subsidies and benefits</t>
  </si>
  <si>
    <t>Total Program Costs and Discounts</t>
  </si>
  <si>
    <t>1) Please report this number in standard accounting format, with negative amounts displayed in parentheses ($xx,xxx.xx).</t>
  </si>
  <si>
    <t>Authorized Budget</t>
  </si>
  <si>
    <t>Gross Enrollment</t>
  </si>
  <si>
    <t>Enrollment</t>
  </si>
  <si>
    <t>Total 
CARE 
Participants</t>
  </si>
  <si>
    <t>Estimated
CARE
Eligible</t>
  </si>
  <si>
    <t>Automatic Enrollment</t>
  </si>
  <si>
    <t>Capitation</t>
  </si>
  <si>
    <t>Total CARE Population</t>
  </si>
  <si>
    <t>Participants 
Requested 
to Verify</t>
  </si>
  <si>
    <t xml:space="preserve">% of 
Population 
Total </t>
  </si>
  <si>
    <t>Participants 
Dropped 
(Verified as 
Ineligible)</t>
  </si>
  <si>
    <t>Total 
Dropped</t>
  </si>
  <si>
    <t xml:space="preserve">% of Total Population Dropped </t>
  </si>
  <si>
    <t>County</t>
  </si>
  <si>
    <t>Estimated Eligible</t>
  </si>
  <si>
    <t>Total Participants</t>
  </si>
  <si>
    <t>Penetration Rate</t>
  </si>
  <si>
    <t>Urban</t>
  </si>
  <si>
    <t>Rural</t>
  </si>
  <si>
    <t>Contractor Type 
(Check one or more if applicable)</t>
  </si>
  <si>
    <t>X</t>
  </si>
  <si>
    <t>Gas and Electric</t>
  </si>
  <si>
    <t>Gas Only</t>
  </si>
  <si>
    <t>Electric Only</t>
  </si>
  <si>
    <t>Penetration</t>
  </si>
  <si>
    <t>PIE CHART 1- Expenses by Measures Category</t>
  </si>
  <si>
    <t>Penetration History</t>
  </si>
  <si>
    <t>Type of Enrollment</t>
  </si>
  <si>
    <t>Number of customers enrolled</t>
  </si>
  <si>
    <t>Standard Enrollment</t>
  </si>
  <si>
    <t>Categorical Eligibility</t>
  </si>
  <si>
    <t>Self-Certification</t>
  </si>
  <si>
    <t>Other (please list)</t>
  </si>
  <si>
    <t>Total number of customers enrolled</t>
  </si>
  <si>
    <t>MW</t>
  </si>
  <si>
    <t>Lighting</t>
  </si>
  <si>
    <t>Whole Neighborhood Approach</t>
  </si>
  <si>
    <t xml:space="preserve"> Integration</t>
  </si>
  <si>
    <t>SB580</t>
  </si>
  <si>
    <t>Heating Systems</t>
  </si>
  <si>
    <t>Cooling Measures</t>
  </si>
  <si>
    <t>A/C Replacement - Room</t>
  </si>
  <si>
    <t>A/C Replacement - Central</t>
  </si>
  <si>
    <t>A/C Tune-up - Central</t>
  </si>
  <si>
    <t>A/C Services - Central</t>
  </si>
  <si>
    <t>Heat Pump</t>
  </si>
  <si>
    <t>Evaporative Coolers</t>
  </si>
  <si>
    <t>Evaporative Cooler Maintenance</t>
  </si>
  <si>
    <t>Infiltration &amp; Space Conditioning</t>
  </si>
  <si>
    <t>Duct Sealing</t>
  </si>
  <si>
    <t>Attic Insulation</t>
  </si>
  <si>
    <t>Water Heating Measures</t>
  </si>
  <si>
    <t>Water Heater Replacement - Gas</t>
  </si>
  <si>
    <t>Water Heater Replacement - Electric</t>
  </si>
  <si>
    <t>Tankless Water Heater - Gas</t>
  </si>
  <si>
    <t>Tankless Water Heater - Electric</t>
  </si>
  <si>
    <t xml:space="preserve">CFLs </t>
  </si>
  <si>
    <t>Interior Hard wired CFL fixtures</t>
  </si>
  <si>
    <t>Exterior Hard wired CFL fixtures</t>
  </si>
  <si>
    <t>Torchiere</t>
  </si>
  <si>
    <t>Refrigerators -Primary</t>
  </si>
  <si>
    <t>Pool Pumps</t>
  </si>
  <si>
    <t>New Measures</t>
  </si>
  <si>
    <t>Forced Air Unit Standing Pilot Change Out</t>
  </si>
  <si>
    <t>Furnace Clean and Tune</t>
  </si>
  <si>
    <t>Microwave</t>
  </si>
  <si>
    <t>LED Night Lights</t>
  </si>
  <si>
    <t>A/C Tune-up Central</t>
  </si>
  <si>
    <t>Ceiling Fans</t>
  </si>
  <si>
    <t>In-Home Display</t>
  </si>
  <si>
    <t>Programmable Controllable Thermostat</t>
  </si>
  <si>
    <t>Forced Air Unit</t>
  </si>
  <si>
    <t>Customer Enrollment</t>
  </si>
  <si>
    <t>Outreach &amp; Assessment</t>
  </si>
  <si>
    <t>In-Home Education</t>
  </si>
  <si>
    <t>Education Workshops</t>
  </si>
  <si>
    <t>Participant</t>
  </si>
  <si>
    <t>Refrigerators - Secondary</t>
  </si>
  <si>
    <t>Envelope and Air Sealing Measures</t>
  </si>
  <si>
    <t>Water Heater Conservation Measures</t>
  </si>
  <si>
    <t>High Efficiency Clothes Washer</t>
  </si>
  <si>
    <t>Thermostatic Shower Valve</t>
  </si>
  <si>
    <t>Occupancy Sensor</t>
  </si>
  <si>
    <t xml:space="preserve">Program
Year 
</t>
  </si>
  <si>
    <t>% of Expenditure</t>
  </si>
  <si>
    <t>% OF Homes Treated</t>
  </si>
  <si>
    <t>PY - Recorded¹</t>
  </si>
  <si>
    <t>Total Homes Eligible in PY²</t>
  </si>
  <si>
    <t>Total Homes Eligible in PY¹</t>
  </si>
  <si>
    <t>Year²</t>
  </si>
  <si>
    <t>² Homes treated since 2002 are reported to track progress toward meeting the 2020 Programmatic Initiative</t>
  </si>
  <si>
    <t>Ineligible &amp; Unwilling³</t>
  </si>
  <si>
    <t>Total Homes Treated since 2002</t>
  </si>
  <si>
    <t>County¹</t>
  </si>
  <si>
    <t>Households</t>
  </si>
  <si>
    <t>Cost/ Household</t>
  </si>
  <si>
    <t>Labor¹</t>
  </si>
  <si>
    <t>Non-Labor²</t>
  </si>
  <si>
    <t>Contract³</t>
  </si>
  <si>
    <t>On Schedule?</t>
  </si>
  <si>
    <t>"Add Back" Measures</t>
  </si>
  <si>
    <t>Quantity Installed</t>
  </si>
  <si>
    <t>CARE Table 1 - Overall Program Expenses</t>
  </si>
  <si>
    <t xml:space="preserve">Standardized CARE Administrative Cost Reporting Categories </t>
  </si>
  <si>
    <t>Category</t>
  </si>
  <si>
    <t xml:space="preserve">Residential </t>
  </si>
  <si>
    <t>Gas</t>
  </si>
  <si>
    <t>Processing/ Certification/Verification</t>
  </si>
  <si>
    <t>Information Technology / Programming</t>
  </si>
  <si>
    <t>Measurement &amp; Evaluation</t>
  </si>
  <si>
    <t>TOTAL Program Costs</t>
  </si>
  <si>
    <t>CARE Rate Discount</t>
  </si>
  <si>
    <t>Service Establishment Charge Discount</t>
  </si>
  <si>
    <t>TOTAL PROGRAM COSTS &amp; CUSTOMER DISCOUNTS</t>
  </si>
  <si>
    <t>CARE Table 3 - Standard Random Verification Results</t>
  </si>
  <si>
    <t>CARE Residential</t>
  </si>
  <si>
    <t>Average Monthly Gas / Electric Usage</t>
  </si>
  <si>
    <t>Gas Therms</t>
  </si>
  <si>
    <t>Tier 1</t>
  </si>
  <si>
    <t>Tier 2</t>
  </si>
  <si>
    <t>Non-CARE</t>
  </si>
  <si>
    <t>CARE</t>
  </si>
  <si>
    <t>Electric KWh</t>
  </si>
  <si>
    <t>Average Monthly Gas / Electric Bill</t>
  </si>
  <si>
    <t>(Dollars per Customer)</t>
  </si>
  <si>
    <t>CARE Surcharge and Revenue Collected by Customer Class</t>
  </si>
  <si>
    <t>Class</t>
  </si>
  <si>
    <t>Average Monthly</t>
  </si>
  <si>
    <t>CARE Surcharge</t>
  </si>
  <si>
    <t>as Percent of Bill</t>
  </si>
  <si>
    <t>Total CARE</t>
  </si>
  <si>
    <t>Surcharge Revenue</t>
  </si>
  <si>
    <t>Collected</t>
  </si>
  <si>
    <t>Percentage of</t>
  </si>
  <si>
    <t>Revenue Collected</t>
  </si>
  <si>
    <t>Monthly Bill</t>
  </si>
  <si>
    <t>Commercial</t>
  </si>
  <si>
    <t>Agricultural</t>
  </si>
  <si>
    <t>Large/Indust</t>
  </si>
  <si>
    <t>* Excludes CARE customers</t>
  </si>
  <si>
    <t>Residential</t>
  </si>
  <si>
    <t>Industrial</t>
  </si>
  <si>
    <t>GAS</t>
  </si>
  <si>
    <t>NOTES:</t>
  </si>
  <si>
    <t>Industrial includes both G-NT(D) and G-NT(T) and is net of volumes qualifying for G-COG.</t>
  </si>
  <si>
    <t xml:space="preserve">Entity </t>
  </si>
  <si>
    <t>Total Received</t>
  </si>
  <si>
    <t>Approved</t>
  </si>
  <si>
    <t>Denied</t>
  </si>
  <si>
    <t>Pending/ Never Completed</t>
  </si>
  <si>
    <t>Duplicate</t>
  </si>
  <si>
    <t>Received</t>
  </si>
  <si>
    <t>Pending/Never Completed</t>
  </si>
  <si>
    <t>Duplicates</t>
  </si>
  <si>
    <t>Percentage</t>
  </si>
  <si>
    <t>Eligible Households</t>
  </si>
  <si>
    <t>CARE Table 2 - Enrollment, Recertification, Attrition, &amp; Penetration</t>
  </si>
  <si>
    <t>January</t>
  </si>
  <si>
    <t>February</t>
  </si>
  <si>
    <t>March</t>
  </si>
  <si>
    <t>April</t>
  </si>
  <si>
    <t>May</t>
  </si>
  <si>
    <t>June</t>
  </si>
  <si>
    <t>July</t>
  </si>
  <si>
    <t>August</t>
  </si>
  <si>
    <t>September</t>
  </si>
  <si>
    <t>October</t>
  </si>
  <si>
    <t>November</t>
  </si>
  <si>
    <t>December</t>
  </si>
  <si>
    <t>CARE Expansion Program</t>
  </si>
  <si>
    <t>Participating Facilities by Month (Gas)</t>
  </si>
  <si>
    <t>CARE Commercial</t>
  </si>
  <si>
    <t>Facilities</t>
  </si>
  <si>
    <t>Participating Facilities by Month (Electric)</t>
  </si>
  <si>
    <t>Therms</t>
  </si>
  <si>
    <t>KWh</t>
  </si>
  <si>
    <t>Residential Facilities</t>
  </si>
  <si>
    <t>Commercial Facilities</t>
  </si>
  <si>
    <r>
      <t>Total Shifted</t>
    </r>
    <r>
      <rPr>
        <b/>
        <vertAlign val="superscript"/>
        <sz val="11"/>
        <rFont val="Arial"/>
        <family val="2"/>
      </rPr>
      <t>1</t>
    </r>
  </si>
  <si>
    <t># Eligible Homes to be Treated for PY¹</t>
  </si>
  <si>
    <t>CARE Table 12 - CARE Expansion Program</t>
  </si>
  <si>
    <t>CARE Table 5 - Enrollment by County</t>
  </si>
  <si>
    <t>CARE Table 8 - Participants per Month</t>
  </si>
  <si>
    <t>CARE Table 9 - Average Monthly Usage &amp; Bill</t>
  </si>
  <si>
    <t>Bulb Description (wattage, lumens)</t>
  </si>
  <si>
    <r>
      <t>AB 1109 Compliant?</t>
    </r>
    <r>
      <rPr>
        <b/>
        <vertAlign val="superscript"/>
        <sz val="11"/>
        <rFont val="Arial"/>
        <family val="2"/>
      </rPr>
      <t>2</t>
    </r>
  </si>
  <si>
    <t>Budget Impact of "add Back"¹</t>
  </si>
  <si>
    <t>Results</t>
  </si>
  <si>
    <t>Cost and/or Resource Savings</t>
  </si>
  <si>
    <t>Other Results</t>
  </si>
  <si>
    <t>% Change¹</t>
  </si>
  <si>
    <t>Neighborhood (County, Zipcode, Zip+7 etc.)</t>
  </si>
  <si>
    <t>Total Residential Customers</t>
  </si>
  <si>
    <t>Total Estimated Eligible</t>
  </si>
  <si>
    <t>One E App</t>
  </si>
  <si>
    <r>
      <t>Other Sources</t>
    </r>
    <r>
      <rPr>
        <vertAlign val="superscript"/>
        <sz val="11"/>
        <rFont val="Arial"/>
        <family val="2"/>
      </rPr>
      <t>5</t>
    </r>
  </si>
  <si>
    <r>
      <t>Inter-
Utility</t>
    </r>
    <r>
      <rPr>
        <vertAlign val="superscript"/>
        <sz val="11"/>
        <rFont val="Arial"/>
        <family val="2"/>
      </rPr>
      <t>1</t>
    </r>
  </si>
  <si>
    <r>
      <t>Intra-Utility</t>
    </r>
    <r>
      <rPr>
        <vertAlign val="superscript"/>
        <sz val="11"/>
        <rFont val="Arial"/>
        <family val="2"/>
      </rPr>
      <t>2</t>
    </r>
  </si>
  <si>
    <r>
      <t>Leveraging</t>
    </r>
    <r>
      <rPr>
        <vertAlign val="superscript"/>
        <sz val="11"/>
        <rFont val="Arial"/>
        <family val="2"/>
      </rPr>
      <t>3</t>
    </r>
  </si>
  <si>
    <r>
      <t>One-e-App</t>
    </r>
    <r>
      <rPr>
        <vertAlign val="superscript"/>
        <sz val="11"/>
        <rFont val="Arial"/>
        <family val="2"/>
      </rPr>
      <t>4</t>
    </r>
  </si>
  <si>
    <r>
      <t>1</t>
    </r>
    <r>
      <rPr>
        <sz val="10"/>
        <rFont val="Arial"/>
        <family val="2"/>
      </rPr>
      <t xml:space="preserve"> Enrollments via data sharing between the IOUs.</t>
    </r>
  </si>
  <si>
    <r>
      <t>2</t>
    </r>
    <r>
      <rPr>
        <sz val="10"/>
        <rFont val="Arial"/>
        <family val="2"/>
      </rPr>
      <t xml:space="preserve"> Enrollments via data sharing between departments and/or programs within the utility.</t>
    </r>
  </si>
  <si>
    <r>
      <t>3</t>
    </r>
    <r>
      <rPr>
        <sz val="10"/>
        <rFont val="Arial"/>
        <family val="2"/>
      </rPr>
      <t xml:space="preserve"> Enrollments via data sharing with programs outside the IOU that serve low-income customers.</t>
    </r>
  </si>
  <si>
    <r>
      <t>5</t>
    </r>
    <r>
      <rPr>
        <vertAlign val="superscript"/>
        <sz val="10"/>
        <rFont val="Arial"/>
        <family val="2"/>
      </rPr>
      <t xml:space="preserve"> </t>
    </r>
    <r>
      <rPr>
        <sz val="10"/>
        <rFont val="Arial"/>
        <family val="2"/>
      </rPr>
      <t>Not including Recertification.</t>
    </r>
  </si>
  <si>
    <t>CARE Table 6 - Recertification Results</t>
  </si>
  <si>
    <t>Recertification Rate % (E/C)</t>
  </si>
  <si>
    <t>% of Total Population Dropped (F/B)</t>
  </si>
  <si>
    <t>Enrollments</t>
  </si>
  <si>
    <t>CARE Table 10- CARE Surcharge &amp; Revenue</t>
  </si>
  <si>
    <t>Natural Gas Vehicle</t>
  </si>
  <si>
    <t>CARE Table 11 - CARE Capitation Applications</t>
  </si>
  <si>
    <t>CARE Capitation Applications</t>
  </si>
  <si>
    <t>LA, OC, SD</t>
  </si>
  <si>
    <t>LA, OC, RVR, SBN</t>
  </si>
  <si>
    <t>LA, OC</t>
  </si>
  <si>
    <t>SBN, LA, RIVR, SFERN</t>
  </si>
  <si>
    <t>RIVR, SBN</t>
  </si>
  <si>
    <t>LA, Ke</t>
  </si>
  <si>
    <t>x</t>
  </si>
  <si>
    <t>ASSERT INC</t>
  </si>
  <si>
    <t>LA</t>
  </si>
  <si>
    <t>AVALON CARVER COMMUNITY CENTER INC</t>
  </si>
  <si>
    <t>CAMPESINOS UNIDOS INC</t>
  </si>
  <si>
    <t>Sba</t>
  </si>
  <si>
    <t xml:space="preserve">COMMUNITY ACTION COMMISSION (SANTA BARBARA COUNTY) </t>
  </si>
  <si>
    <t>Sbe</t>
  </si>
  <si>
    <t>COMMUNITY ACTION PARTNERSHIP (OF SAN BERNADINO COUNTY)</t>
  </si>
  <si>
    <t>OC</t>
  </si>
  <si>
    <t>COMMUNITY ACTION PARTNERSHIP OF O C</t>
  </si>
  <si>
    <t>R</t>
  </si>
  <si>
    <t>COMMUNITY ACTION PARTNERSHIP OF RIVERSIDE</t>
  </si>
  <si>
    <t>COMMUNITY ENHANCEMENT SERVICES</t>
  </si>
  <si>
    <t>LA, R, T, Ki</t>
  </si>
  <si>
    <t>EAGLE SYSTEMS INTERNATIONAL INC</t>
  </si>
  <si>
    <t>LA, R, OC</t>
  </si>
  <si>
    <t>EAST LOS ANGELES COMMUNITY UNION</t>
  </si>
  <si>
    <t>EAST SAN GABRIEL VALLEY CONSORTIUM</t>
  </si>
  <si>
    <t xml:space="preserve">ECONO WEST INC </t>
  </si>
  <si>
    <t xml:space="preserve">SLO, </t>
  </si>
  <si>
    <t>LA, R, Sbe</t>
  </si>
  <si>
    <t>ENVIRONMENTAL ASSESSMENT SERVICES</t>
  </si>
  <si>
    <t>LONG BEACH COMMUNITY</t>
  </si>
  <si>
    <t>MARAVILLA FOUNDATION</t>
  </si>
  <si>
    <t>Ke</t>
  </si>
  <si>
    <t>OASIS AIR CONDITIONING</t>
  </si>
  <si>
    <t>ALL</t>
  </si>
  <si>
    <t>PACIFIC ASIAN CONSORTIUM IN</t>
  </si>
  <si>
    <t>T</t>
  </si>
  <si>
    <t>PROTEUS INC</t>
  </si>
  <si>
    <t>QUALITY CONSERVATION SERVICES INC</t>
  </si>
  <si>
    <t>RELIABLE ENERGY MANAGEMENT INC</t>
  </si>
  <si>
    <t>RICHARD HEATH &amp; ASSOCIATES INC</t>
  </si>
  <si>
    <t>SIERRA WEATHERIZATION COMPANY INC</t>
  </si>
  <si>
    <t>R, Sbe</t>
  </si>
  <si>
    <t>SOCO AIR CONDITIONING CO</t>
  </si>
  <si>
    <t>TRI-STATE HOME IMPROVEMENTS INC</t>
  </si>
  <si>
    <t>V, LA</t>
  </si>
  <si>
    <t>VETERANS IN COMMUNITY SERVICES INC</t>
  </si>
  <si>
    <t xml:space="preserve">WATTS LABOR COMMUNITY ACTION COMM </t>
  </si>
  <si>
    <t>WESTERN INSULATION LP</t>
  </si>
  <si>
    <t>GARCIA &amp; SONS HOME IMPROVEMENT</t>
  </si>
  <si>
    <t>T, Ki, F</t>
  </si>
  <si>
    <t>STAPLES &amp; ASSOC</t>
  </si>
  <si>
    <t>HIGHLANDS ENERGY SERVICES INC</t>
  </si>
  <si>
    <t>R, I</t>
  </si>
  <si>
    <t>AMERICAN INSULATION INC</t>
  </si>
  <si>
    <t>COMMUNITY ACTION PARTNERSHIP OF (SAN LUIS OBISPO)</t>
  </si>
  <si>
    <t>FCI MANAGEMENT CONSULTANTS</t>
  </si>
  <si>
    <t>ENERGY SERVICES &amp; TECHNOLOGIES INC</t>
  </si>
  <si>
    <t>TONY'S HEATING &amp; A/C SERVICE INC.</t>
  </si>
  <si>
    <t>SYNERGY MECHANICAL AIR CONDITIONING</t>
  </si>
  <si>
    <t>APPLIANCE RECYCLING CENTERS OF AMERICA</t>
  </si>
  <si>
    <t>COMMUNITY ACTION OF VENTURA COUNTY</t>
  </si>
  <si>
    <t>Los Angeles</t>
  </si>
  <si>
    <t>Orange County</t>
  </si>
  <si>
    <t>Ventura</t>
  </si>
  <si>
    <t>V</t>
  </si>
  <si>
    <t>San Bernadino</t>
  </si>
  <si>
    <t>Riverside</t>
  </si>
  <si>
    <t>Imperial</t>
  </si>
  <si>
    <t>I</t>
  </si>
  <si>
    <t>Tulare</t>
  </si>
  <si>
    <t>Kings</t>
  </si>
  <si>
    <t>Ki</t>
  </si>
  <si>
    <t>Kern</t>
  </si>
  <si>
    <t>Santa Barbara</t>
  </si>
  <si>
    <t>San Luis Obispo</t>
  </si>
  <si>
    <t>SLO</t>
  </si>
  <si>
    <t>Fresno</t>
  </si>
  <si>
    <t>F</t>
  </si>
  <si>
    <t>N/A</t>
  </si>
  <si>
    <t>Program Coordination</t>
  </si>
  <si>
    <t xml:space="preserve">Data Sharing </t>
  </si>
  <si>
    <t>EE Residential Programs share customer lists with ESAP for ESAP enrollment.</t>
  </si>
  <si>
    <t>Low-income customer receives the additional energy and cost savings offered in ESAP.</t>
  </si>
  <si>
    <t>Used CARE enrolled customers for ESAP targeted marketing campaigns which included: Automated Voice Messaging, Direct Mail, Bill Inserts and Email Campaigns</t>
  </si>
  <si>
    <t>Increased efficiency since customers are already prescreened for program eligibility</t>
  </si>
  <si>
    <t>Shared Marketing Materials</t>
  </si>
  <si>
    <t>Shared purchase between ESAP, CARE, and Medical Baseline of mass media services such as print, radio and TV campaigns</t>
  </si>
  <si>
    <t>No</t>
  </si>
  <si>
    <t>Eastern Municipal Water District</t>
  </si>
  <si>
    <t>Yes</t>
  </si>
  <si>
    <t>Imperial Irrigation District</t>
  </si>
  <si>
    <t xml:space="preserve"> </t>
  </si>
  <si>
    <t>Burbank Water &amp; Power</t>
  </si>
  <si>
    <t>[1] IOUs include Southern California Edison, Pacific Gas &amp; Electric, Southern California Gas Company, and San Diego Gas &amp; Electric.</t>
  </si>
  <si>
    <t>Instructions:  Please identify the CFL bulbs used within your Energy Savings Assistance Program and fill in the remaining columns for each</t>
  </si>
  <si>
    <t xml:space="preserve">²Non-Labor: All other non-labor costs excluding contractor costs defined below.  </t>
  </si>
  <si>
    <t>³Contractor: Expenses associated with contractor installations, Weatherization, Inspections, Outreach and Assessment, and In Home Energy Education services.</t>
  </si>
  <si>
    <t xml:space="preserve">Energy Savings Assistance Program Fund Shifting </t>
  </si>
  <si>
    <t>SDG&amp;E</t>
  </si>
  <si>
    <t>PG&amp;E</t>
  </si>
  <si>
    <t>SCE</t>
  </si>
  <si>
    <t xml:space="preserve">³ Ineligible &amp; Unwilling - Leads which do not result in a customer enrollment based on one of the following reasons: customer refused; home does not meet minimum measure requirement; customer is moving; over income; owner refused for renter occupied single family; unable to provide homeownership documentation; or home weatherized under another program. </t>
  </si>
  <si>
    <t>all</t>
  </si>
  <si>
    <t>Expenditures</t>
  </si>
  <si>
    <t xml:space="preserve">Authorized </t>
  </si>
  <si>
    <t>*Due to the relatively small dollar amount, SoCalGas does not record the CARE Expansion Program’s cost separately from the regular CARE program cost.</t>
  </si>
  <si>
    <t>Expanded *</t>
  </si>
  <si>
    <t>Combined
(B+C+D+E+F)</t>
  </si>
  <si>
    <t>Net
Adjusted
(N-K)</t>
  </si>
  <si>
    <t>Net
(L-M)</t>
  </si>
  <si>
    <t>Total 
Adjusted  
(J+K)</t>
  </si>
  <si>
    <r>
      <t>Recertification</t>
    </r>
    <r>
      <rPr>
        <vertAlign val="superscript"/>
        <sz val="11"/>
        <rFont val="Arial"/>
        <family val="2"/>
      </rPr>
      <t>6</t>
    </r>
  </si>
  <si>
    <t>Total
(G+H+I)</t>
  </si>
  <si>
    <t>Penetration
Rate %
(P/Q)</t>
  </si>
  <si>
    <r>
      <t>Attrition
(Drop Offs)</t>
    </r>
    <r>
      <rPr>
        <vertAlign val="superscript"/>
        <sz val="11"/>
        <rFont val="Arial"/>
        <family val="2"/>
      </rPr>
      <t>7</t>
    </r>
  </si>
  <si>
    <t>SoCalGas' random verification process allows customers 90 days to respond to the verification request. Verification results are tied to the month initiated.  Therefore, verification results may be pending due to the time permitted for a participant to respond.</t>
  </si>
  <si>
    <t>% Dropped through 
Random Verification</t>
  </si>
  <si>
    <t>Participants 
Dropped (Due to no response)</t>
  </si>
  <si>
    <r>
      <t xml:space="preserve">6 </t>
    </r>
    <r>
      <rPr>
        <sz val="10"/>
        <rFont val="Arial"/>
        <family val="2"/>
      </rPr>
      <t>SoCalGas treats duplicated applications as recertification applications.   Duplicates are customers who are already enrolled in CARE and mail in another CARE application.</t>
    </r>
  </si>
  <si>
    <r>
      <t xml:space="preserve">5 </t>
    </r>
    <r>
      <rPr>
        <sz val="10"/>
        <rFont val="Arial"/>
        <family val="2"/>
      </rPr>
      <t>Pending/Never Completed includes closed accounts, incomplete applications, and customers of other utilities who are not SoCalGas customers.</t>
    </r>
  </si>
  <si>
    <r>
      <t xml:space="preserve">4 </t>
    </r>
    <r>
      <rPr>
        <sz val="10"/>
        <rFont val="Arial"/>
        <family val="2"/>
      </rPr>
      <t>Customers are denied due to not being CARE eligible, not customer of record, or not the customer's primary residence.</t>
    </r>
  </si>
  <si>
    <r>
      <t xml:space="preserve">3 </t>
    </r>
    <r>
      <rPr>
        <sz val="10"/>
        <rFont val="Arial"/>
        <family val="2"/>
      </rPr>
      <t>Approved includes customers who are approved through SoCalGas' CARE eligible probability model, data exchange, mail-in, via web, by phone, and through duplicated applications.</t>
    </r>
  </si>
  <si>
    <r>
      <t xml:space="preserve">2 </t>
    </r>
    <r>
      <rPr>
        <sz val="10"/>
        <rFont val="Arial"/>
        <family val="2"/>
      </rPr>
      <t>An estimated number that includes customers whom were provided with CARE self-certification and self-recertification application via direct mail, email, phone, bill insert, door-to-door delivery, utility personnel, and through outreach events.</t>
    </r>
  </si>
  <si>
    <r>
      <t>1</t>
    </r>
    <r>
      <rPr>
        <sz val="10"/>
        <rFont val="Arial"/>
        <family val="2"/>
      </rPr>
      <t xml:space="preserve"> Includes sub-metered customers.</t>
    </r>
  </si>
  <si>
    <r>
      <t>Duplicates</t>
    </r>
    <r>
      <rPr>
        <b/>
        <vertAlign val="superscript"/>
        <sz val="11"/>
        <color indexed="8"/>
        <rFont val="Arial"/>
        <family val="2"/>
      </rPr>
      <t>6</t>
    </r>
  </si>
  <si>
    <r>
      <t>Pending/
Never Completed</t>
    </r>
    <r>
      <rPr>
        <b/>
        <vertAlign val="superscript"/>
        <sz val="11"/>
        <color indexed="8"/>
        <rFont val="Arial"/>
        <family val="2"/>
      </rPr>
      <t>5</t>
    </r>
  </si>
  <si>
    <r>
      <t>Denied</t>
    </r>
    <r>
      <rPr>
        <b/>
        <vertAlign val="superscript"/>
        <sz val="11"/>
        <color indexed="8"/>
        <rFont val="Arial"/>
        <family val="2"/>
      </rPr>
      <t>4</t>
    </r>
  </si>
  <si>
    <r>
      <t>Approved</t>
    </r>
    <r>
      <rPr>
        <b/>
        <vertAlign val="superscript"/>
        <sz val="11"/>
        <color indexed="8"/>
        <rFont val="Arial"/>
        <family val="2"/>
      </rPr>
      <t>3</t>
    </r>
  </si>
  <si>
    <r>
      <t>Provided</t>
    </r>
    <r>
      <rPr>
        <b/>
        <vertAlign val="superscript"/>
        <sz val="11"/>
        <color indexed="8"/>
        <rFont val="Arial"/>
        <family val="2"/>
      </rPr>
      <t>2</t>
    </r>
  </si>
  <si>
    <r>
      <t>CARE Table 4 - CARE Self-Certification and Self-Recertification Applications</t>
    </r>
    <r>
      <rPr>
        <b/>
        <vertAlign val="superscript"/>
        <sz val="11"/>
        <rFont val="Arial"/>
        <family val="2"/>
      </rPr>
      <t>1</t>
    </r>
  </si>
  <si>
    <t>San Bernardino</t>
  </si>
  <si>
    <t>Orange</t>
  </si>
  <si>
    <r>
      <t>Rural</t>
    </r>
    <r>
      <rPr>
        <b/>
        <vertAlign val="superscript"/>
        <sz val="11"/>
        <rFont val="Arial"/>
        <family val="2"/>
      </rPr>
      <t>1</t>
    </r>
  </si>
  <si>
    <r>
      <t>3</t>
    </r>
    <r>
      <rPr>
        <sz val="10"/>
        <rFont val="Arial"/>
        <family val="2"/>
      </rPr>
      <t xml:space="preserve">  Recertification results are tied to the month initiated.  Therefore, recertification results may be pending due to the time permitted for a participant to respond.</t>
    </r>
  </si>
  <si>
    <r>
      <t>2</t>
    </r>
    <r>
      <rPr>
        <sz val="10"/>
        <rFont val="Arial"/>
        <family val="2"/>
      </rPr>
      <t xml:space="preserve"> Participants recertified number does not include the customers who are recertified through SoCalGas' CARE eiligible probability model .</t>
    </r>
  </si>
  <si>
    <r>
      <t>1</t>
    </r>
    <r>
      <rPr>
        <sz val="10"/>
        <rFont val="Arial"/>
        <family val="2"/>
      </rPr>
      <t xml:space="preserve"> Participants requested to recertify. </t>
    </r>
  </si>
  <si>
    <r>
      <t>Participants 
Dropped</t>
    </r>
    <r>
      <rPr>
        <vertAlign val="superscript"/>
        <sz val="11"/>
        <rFont val="Arial"/>
        <family val="2"/>
      </rPr>
      <t>3</t>
    </r>
  </si>
  <si>
    <r>
      <t>Participants 
Recertified</t>
    </r>
    <r>
      <rPr>
        <vertAlign val="superscript"/>
        <sz val="11"/>
        <rFont val="Arial"/>
        <family val="2"/>
      </rPr>
      <t>2, 3</t>
    </r>
  </si>
  <si>
    <r>
      <t>Participants 
Requested 
to Recertify</t>
    </r>
    <r>
      <rPr>
        <vertAlign val="superscript"/>
        <sz val="11"/>
        <rFont val="Arial"/>
        <family val="2"/>
      </rPr>
      <t>1</t>
    </r>
  </si>
  <si>
    <r>
      <t>1</t>
    </r>
    <r>
      <rPr>
        <sz val="11"/>
        <rFont val="Arial"/>
        <family val="2"/>
      </rPr>
      <t xml:space="preserve"> All capitation contractors with current contracts are listed regardless of whether they have signed up customers or submitted invoices this year.</t>
    </r>
  </si>
  <si>
    <t>Visalia Emergency Aid Council</t>
  </si>
  <si>
    <t>APAC Service Center</t>
  </si>
  <si>
    <t>Green Light Shipping</t>
  </si>
  <si>
    <t>OCCC, Inc. (Orange County Community Center)</t>
  </si>
  <si>
    <t>BroadSpectrum</t>
  </si>
  <si>
    <t>Catholic Charities of LA – Brownson House</t>
  </si>
  <si>
    <t>Armenian Relief Society</t>
  </si>
  <si>
    <t>MEND</t>
  </si>
  <si>
    <t>Veterans in Community Service</t>
  </si>
  <si>
    <t>CUI – Campesinos Unidos, Inc.</t>
  </si>
  <si>
    <t>Crest Forest Family and Community Service</t>
  </si>
  <si>
    <t>CSET</t>
  </si>
  <si>
    <t>Hermandad Mexicana</t>
  </si>
  <si>
    <t>Starbright Management Services</t>
  </si>
  <si>
    <t>Blessed Sacrament Church</t>
  </si>
  <si>
    <t>El Concilio del Condado de Ventura</t>
  </si>
  <si>
    <t>Community Action Partnership - Kern County</t>
  </si>
  <si>
    <t>Independent Living Center of Southern California</t>
  </si>
  <si>
    <t>Latino Resource Organization</t>
  </si>
  <si>
    <t>Southeast Community Development Corp.</t>
  </si>
  <si>
    <t>Second Harvest Food Bank of Orange County</t>
  </si>
  <si>
    <t>HABBM</t>
  </si>
  <si>
    <t>Coachella Valley Housing Coalition</t>
  </si>
  <si>
    <t>Sr. Citizens Emergency Fund I.V., Inc.</t>
  </si>
  <si>
    <t>LA County 211</t>
  </si>
  <si>
    <t>All Peoples Christian Center</t>
  </si>
  <si>
    <t>The Companion Line</t>
  </si>
  <si>
    <t>Children’s Hospital of Orange County</t>
  </si>
  <si>
    <t>LA Works</t>
  </si>
  <si>
    <t>Community Action Partnership of San Bernardino</t>
  </si>
  <si>
    <t>Community Pantry of Hemet</t>
  </si>
  <si>
    <t>Proteus, Inc.</t>
  </si>
  <si>
    <t>PACE – Pacific Asian Consortium in Employment</t>
  </si>
  <si>
    <t>ELA Communications Energy ED Program</t>
  </si>
  <si>
    <t xml:space="preserve">Community Action Partnership of Orange County </t>
  </si>
  <si>
    <r>
      <t>Contractor Name</t>
    </r>
    <r>
      <rPr>
        <vertAlign val="superscript"/>
        <sz val="11"/>
        <rFont val="Arial"/>
        <family val="2"/>
      </rPr>
      <t>1</t>
    </r>
  </si>
  <si>
    <t xml:space="preserve">¹Explain any monthly variance of 5% or more in the number of participants.  </t>
  </si>
  <si>
    <t>TOTAL</t>
  </si>
  <si>
    <t>Apac Service Center</t>
  </si>
  <si>
    <t>Orange County Comm Ctr (OCCC)</t>
  </si>
  <si>
    <t>Cath Char Bronson House</t>
  </si>
  <si>
    <t>Campesinos Unidos, Inc.</t>
  </si>
  <si>
    <t>El Concilio-Cdo Ventura</t>
  </si>
  <si>
    <t>3E</t>
  </si>
  <si>
    <t>SoEast Comm Dev Corp</t>
  </si>
  <si>
    <t>2B</t>
  </si>
  <si>
    <t>Cmty Svcs SBDO County</t>
  </si>
  <si>
    <t>Cmty Pantry of Hemet</t>
  </si>
  <si>
    <t>Proteus</t>
  </si>
  <si>
    <t>PACE-PacAsianConEmploy</t>
  </si>
  <si>
    <t>ELA Communications</t>
  </si>
  <si>
    <t>Orange County CDC</t>
  </si>
  <si>
    <t xml:space="preserve">Misc </t>
  </si>
  <si>
    <t>Income Elig Aps</t>
  </si>
  <si>
    <t>FI Apps</t>
  </si>
  <si>
    <t>CE Apps</t>
  </si>
  <si>
    <t>From Outreach</t>
  </si>
  <si>
    <t>Energy Savings Assistance Program:</t>
  </si>
  <si>
    <t>Funded Outside of Energy Savings Assistance Program Budget</t>
  </si>
  <si>
    <t>SOUTHERN CALIFORNIA GAS COMPANY (n/a)</t>
  </si>
  <si>
    <t>SOUTHERN CALIFORNIA GAS COMPANY</t>
  </si>
  <si>
    <t>n/a</t>
  </si>
  <si>
    <t>¹ The Modified Particpant Test (MPT) and the Utility Cost Test (UCT) include non-energy benefits (NEBs) along with energy savings in the numerator.   The MPT was calculated using the Low Income Public Purpose Test (LIPPT) workbook as modifed for the PY2003 LIEE measure cost effectiveness testing (the NEBs model).  The UCT was calculated in two stages: first, the NEBs for this ratio were calculated using the NEBs model; second, the avoided cost benefits were calculated using the E3 calculator for energy efficiency cost effectiveness testing.  The Total Resource Test (TRC) was calculated using the E3 calculator.  The TRC does not include NEBs.</t>
  </si>
  <si>
    <t>Impact Evaluation</t>
  </si>
  <si>
    <t>Reporting Category</t>
  </si>
  <si>
    <t>Authorized</t>
  </si>
  <si>
    <t>Spent</t>
  </si>
  <si>
    <t>Electric</t>
  </si>
  <si>
    <t xml:space="preserve">Gas </t>
  </si>
  <si>
    <t>Elec &amp; Gas</t>
  </si>
  <si>
    <t>Energy Efficiency</t>
  </si>
  <si>
    <t xml:space="preserve"> - Gas Appliances</t>
  </si>
  <si>
    <t xml:space="preserve"> - Electric Appliances</t>
  </si>
  <si>
    <t xml:space="preserve"> - Weatherization</t>
  </si>
  <si>
    <t xml:space="preserve"> - In Home Energy Education</t>
  </si>
  <si>
    <t xml:space="preserve"> - Education Workshops</t>
  </si>
  <si>
    <t xml:space="preserve"> - Pilot </t>
  </si>
  <si>
    <t>Energy Efficiency TOTAL</t>
  </si>
  <si>
    <t>Training Center</t>
  </si>
  <si>
    <t>Inspections</t>
  </si>
  <si>
    <t>M&amp;E Studies</t>
  </si>
  <si>
    <t>Regulatory Compliance</t>
  </si>
  <si>
    <t>CPUC Energy Division</t>
  </si>
  <si>
    <t>TOTAL PROGRAM COSTS</t>
  </si>
  <si>
    <t>Indirect Costs</t>
  </si>
  <si>
    <t>NGAT Costs</t>
  </si>
  <si>
    <t>Measures</t>
  </si>
  <si>
    <t>Units</t>
  </si>
  <si>
    <t>Furnaces</t>
  </si>
  <si>
    <t>Each</t>
  </si>
  <si>
    <t>Home</t>
  </si>
  <si>
    <t>Lighting Measures</t>
  </si>
  <si>
    <t>Refrigerators</t>
  </si>
  <si>
    <t xml:space="preserve"> - Total Number of Homes Treated</t>
  </si>
  <si>
    <t>Total Savings</t>
  </si>
  <si>
    <t>.</t>
  </si>
  <si>
    <t>Measure Description</t>
  </si>
  <si>
    <t>Life Cycle Bill Savings Per Home</t>
  </si>
  <si>
    <t>Year</t>
  </si>
  <si>
    <t>$/Therm</t>
  </si>
  <si>
    <t>Ratio of Benefits Over Costs</t>
  </si>
  <si>
    <t>Program Year</t>
  </si>
  <si>
    <t>Program Costs</t>
  </si>
  <si>
    <t>Program Lifecycle Bill Savings</t>
  </si>
  <si>
    <t>Program         Bill Savings/ Cost Ratio</t>
  </si>
  <si>
    <t>Per Home Average Lifecycle Bill Savings</t>
  </si>
  <si>
    <t>Homes Treated</t>
  </si>
  <si>
    <t>Net Benefits;  $ Millions</t>
  </si>
  <si>
    <t xml:space="preserve"> Current Year Penetration Rate for Homes Treated</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</si>
  <si>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</si>
  <si>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</si>
  <si>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</si>
  <si>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</si>
  <si>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</si>
  <si>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</si>
  <si>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</si>
  <si>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</si>
  <si>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</si>
  <si>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</si>
  <si>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Total 
Resource 
Cost 
Test</t>
  </si>
  <si>
    <t>Single Family</t>
  </si>
  <si>
    <t>Unit of Measure</t>
  </si>
  <si>
    <t xml:space="preserve">CBO/WMDVBE </t>
  </si>
  <si>
    <t xml:space="preserve">Non-CBO/WMDVBE </t>
  </si>
  <si>
    <t>Units Installed</t>
  </si>
  <si>
    <t>Dwellings</t>
  </si>
  <si>
    <t>Costs</t>
  </si>
  <si>
    <t>Cost/ Unit</t>
  </si>
  <si>
    <t>Installations</t>
  </si>
  <si>
    <t>%</t>
  </si>
  <si>
    <t>$</t>
  </si>
  <si>
    <t>(mTherm*)</t>
  </si>
  <si>
    <t>(mWh)</t>
  </si>
  <si>
    <t>Modified
Participant
Test</t>
  </si>
  <si>
    <t xml:space="preserve"> - Outreach and Assessment</t>
  </si>
  <si>
    <t>Marketing</t>
  </si>
  <si>
    <t>General Administration</t>
  </si>
  <si>
    <t>Quantity
Installed</t>
  </si>
  <si>
    <t>Multi Family</t>
  </si>
  <si>
    <r>
      <t>$/kWh</t>
    </r>
    <r>
      <rPr>
        <vertAlign val="superscript"/>
        <sz val="11"/>
        <rFont val="Arial"/>
        <family val="2"/>
      </rPr>
      <t xml:space="preserve"> [1]</t>
    </r>
  </si>
  <si>
    <t xml:space="preserve"> - Mobile Homes Treated</t>
  </si>
  <si>
    <t>Therms 
(Annual)</t>
  </si>
  <si>
    <t xml:space="preserve"> - Total Master-Metered Homes Treated</t>
  </si>
  <si>
    <t>Total</t>
  </si>
  <si>
    <t>Per Measure 
Electric 
Impact - 
Average 
(kWh)</t>
  </si>
  <si>
    <t>Per 
Measure 
Gas Impact 
(Therms)</t>
  </si>
  <si>
    <t>Effective 
Useful 
Life 
(EUL)</t>
  </si>
  <si>
    <t>Total Homes Served By the Program</t>
  </si>
  <si>
    <t>Mobile Homes</t>
  </si>
  <si>
    <t>Homes Weatherized</t>
  </si>
  <si>
    <t>kWh 
(Annual)</t>
  </si>
  <si>
    <t>kW
(Annual)</t>
  </si>
  <si>
    <t>Elec &amp; Gas- Authorized</t>
  </si>
  <si>
    <t>Elec &amp; Gas- Spent</t>
  </si>
  <si>
    <t>% Budget Spent</t>
  </si>
  <si>
    <t>Bar Chart 1- Total Spent versus Authorized by Category</t>
  </si>
  <si>
    <t>PY
Number 
Installed</t>
  </si>
  <si>
    <t>Housing Type</t>
  </si>
  <si>
    <t>Climate Zone</t>
  </si>
  <si>
    <t>Total Homes Treated in PY</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</si>
  <si>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</si>
  <si>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</si>
  <si>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</si>
  <si>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</si>
  <si>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</si>
  <si>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</si>
  <si>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</si>
  <si>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</si>
  <si>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</si>
  <si>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</si>
  <si>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</si>
  <si>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</si>
  <si>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</si>
  <si>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</si>
  <si>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</si>
  <si>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</si>
  <si>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</si>
  <si>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</si>
  <si>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1) Established through Section 9.3.4, D. 08-11-031</t>
  </si>
  <si>
    <t>1) Reported numbers are in standard accounting format, with negative amounts displayed in parentheses ($xxx.xx).</t>
  </si>
  <si>
    <t>Chinatown Service Center</t>
  </si>
  <si>
    <t>Sr Citizen Emergency Fund</t>
  </si>
  <si>
    <t xml:space="preserve">Blessed Sacrament Church </t>
  </si>
  <si>
    <t>Crest Forest Family Cmty</t>
  </si>
  <si>
    <t>Chinatown Svce Center</t>
  </si>
  <si>
    <t>Meet Ea Need W / Dignity</t>
  </si>
  <si>
    <t xml:space="preserve">Koreatown Youth and Comm Ctr </t>
  </si>
  <si>
    <t>To Regulatory Compliance</t>
  </si>
  <si>
    <t>Gas Appliances</t>
  </si>
  <si>
    <t>Weatherization</t>
  </si>
  <si>
    <t>Outreach and Assessment</t>
  </si>
  <si>
    <t>In Home Energy Education</t>
  </si>
  <si>
    <t>ADVANCED CONTRACTING SERVICES INC</t>
  </si>
  <si>
    <t>AMERICAN ECO SERVICES INC</t>
  </si>
  <si>
    <t>ASIAN PACIFIC AMERICAN COMMUNITY</t>
  </si>
  <si>
    <t>ASSOCIATED CONSTRUCTION SERVICES</t>
  </si>
  <si>
    <t xml:space="preserve">PACIFIC COAST ENERGY CONSERVATION </t>
  </si>
  <si>
    <t>Number of Homes Treated in Energy Savings Assistance Program</t>
  </si>
  <si>
    <r>
      <t>Energy Savings Assistance Program CFL Tracking Table 1</t>
    </r>
    <r>
      <rPr>
        <b/>
        <vertAlign val="superscript"/>
        <sz val="11"/>
        <rFont val="Arial"/>
        <family val="2"/>
      </rPr>
      <t>1</t>
    </r>
  </si>
  <si>
    <t>[4] Dollars saved. Leveraging efforts are measurable and quantifiable in terms of dollars saved by the IOU (Shared/contributed/donated resources, elimination of redundant processes, shared/contributed marketing materials.</t>
  </si>
  <si>
    <t>[5] Energy savings/benefits. Leveraging efforts are measurable and quantifiable in terms of home energy benefits/ savings to the eligible households.</t>
  </si>
  <si>
    <t>[7] Enrollment increases. Leveraging efforts are measurable and quantifiable in terms of program enrollment increases and/or customers served.</t>
  </si>
  <si>
    <t>Relationship outside the IOU? [1]</t>
  </si>
  <si>
    <t>Amount of Dollars Saved [4]</t>
  </si>
  <si>
    <t>Amount of Energy Savings [5]</t>
  </si>
  <si>
    <t>Enrollments Resulting from Leveraging Effort [7]</t>
  </si>
  <si>
    <t>No installations in PY2011</t>
  </si>
  <si>
    <r>
      <t xml:space="preserve">Yes </t>
    </r>
    <r>
      <rPr>
        <sz val="6"/>
        <rFont val="Arial"/>
        <family val="2"/>
      </rPr>
      <t>[2]</t>
    </r>
  </si>
  <si>
    <t>Yes [2]</t>
  </si>
  <si>
    <t xml:space="preserve">MOU Present? </t>
  </si>
  <si>
    <t>[2] SoCalGas has a signed contract agreement with each leveraging partner.</t>
  </si>
  <si>
    <t>No [3]</t>
  </si>
  <si>
    <t>[3] An MOU exists between the Commission and the Department of Community Services and Development (CSD), not between the IOU and CSD.</t>
  </si>
  <si>
    <r>
      <t>PY Annual</t>
    </r>
    <r>
      <rPr>
        <vertAlign val="superscript"/>
        <sz val="11"/>
        <rFont val="Arial"/>
        <family val="2"/>
      </rPr>
      <t>2</t>
    </r>
    <r>
      <rPr>
        <sz val="11"/>
        <rFont val="Arial"/>
        <family val="2"/>
      </rPr>
      <t xml:space="preserve">
Expenditures</t>
    </r>
  </si>
  <si>
    <r>
      <rPr>
        <b/>
        <vertAlign val="superscript"/>
        <sz val="11"/>
        <rFont val="Arial"/>
        <family val="2"/>
      </rPr>
      <t>1</t>
    </r>
    <r>
      <rPr>
        <b/>
        <sz val="11"/>
        <rFont val="Arial"/>
        <family val="2"/>
      </rPr>
      <t>Key</t>
    </r>
  </si>
  <si>
    <r>
      <t xml:space="preserve">Expenses </t>
    </r>
    <r>
      <rPr>
        <b/>
        <vertAlign val="superscript"/>
        <sz val="11"/>
        <rFont val="Arial"/>
        <family val="2"/>
      </rPr>
      <t>2</t>
    </r>
  </si>
  <si>
    <t xml:space="preserve">Southern California Edison </t>
  </si>
  <si>
    <t xml:space="preserve">Other Measureable Benefits </t>
  </si>
  <si>
    <t>[6] Energy savings based on estimated gross kWh savings per measure installed.</t>
  </si>
  <si>
    <t>ME&amp;O Coordination</t>
  </si>
  <si>
    <t>Cost savings due to shared outreach costs with CARE Program</t>
  </si>
  <si>
    <t>Cost savings due to shared outreach costs with EE programs</t>
  </si>
  <si>
    <t>Unknown</t>
  </si>
  <si>
    <t>Costs of mass media services are reduced for ESAP as the total costs are shared with CARE Program.</t>
  </si>
  <si>
    <t>ESA Program:</t>
  </si>
  <si>
    <t>PY 2012 Energy Savings Assistance Program Annual Report
ESA Program Table 1
Energy Savings Assistance Program Overall Program Expenses
SOUTHERN CALIFORNIA GAS COMPANY</t>
  </si>
  <si>
    <r>
      <t>2012 Authorized Budget</t>
    </r>
    <r>
      <rPr>
        <b/>
        <vertAlign val="superscript"/>
        <sz val="11"/>
        <rFont val="Arial"/>
        <family val="2"/>
      </rPr>
      <t>1</t>
    </r>
  </si>
  <si>
    <t>2012 Annual Expenses</t>
  </si>
  <si>
    <t>% of 2012 Budget Spent</t>
  </si>
  <si>
    <t>PY2012 Energy Savings Assistance Program Annual Report
ESA Program Table 3
Energy Savings Assistance Program COST-EFFECTIVENESS
SOUTHERN CALIFORNIA GAS COMPANY</t>
  </si>
  <si>
    <t>PY2012 Energy Savings Assistance Program Annual Report
ESA Program Table 4
Energy Savings Assistance Program PENETRATION</t>
  </si>
  <si>
    <t>PY2012 Energy Savings Assistance Program Annual Report
ESA Program Table 5
Energy Savings Assistance Program Direct Purchases &amp; Installation Contractors
SOUTHERN CALIFORNIA GAS COMPANY</t>
  </si>
  <si>
    <t>PY2012 Energy Savings Assistance Program Annual Report
ESA Program Table 6
Energy Savings Assistance Program Installation Cost of Program Installation Contractors
SOUTHERN CALIFORNIA GAS COMPANY</t>
  </si>
  <si>
    <t xml:space="preserve">PY2012 Energy Savings Assistance Program Annual Report
ESA Program Table 7
Expenditures by Cost Elements
SOUTHERN CALIFORNIA GAS COMPANY
</t>
  </si>
  <si>
    <t>2012 Expenditures Recorded by Cost Element</t>
  </si>
  <si>
    <t>PY2012 Energy Savings Assistance Program Annual Report
ESA Program Table 8
Detail by Housing Type and Source
SOUTHERN CALIFORNIA GAS COMPANY</t>
  </si>
  <si>
    <t>2012
Expenses¹</t>
  </si>
  <si>
    <t>2012 Households 
Treated</t>
  </si>
  <si>
    <t>2012 Households 
Eligible</t>
  </si>
  <si>
    <t>2012 Energy Savings</t>
  </si>
  <si>
    <t xml:space="preserve">2012
Total 
Measure 
Life Cycle 
Bill Savings </t>
  </si>
  <si>
    <t>PY2012 Energy Savings Assistance Program Annual Report
ESA Program Table 9
Life Cycle Bill Savings by Measure
SOUTHERN CALIFORNIA GAS COMPANY</t>
  </si>
  <si>
    <t>PY2012 Energy Savings Assistance Program Annual Report
ESA Program Table 10
Energy Rate Used for Bill Savings Calculations
SOUTHERN CALIFORNIA GAS COMPANY</t>
  </si>
  <si>
    <t>PY2012 Energy Savings Assistance Program Annual Report
ESA Program Table 11
Bill Savings Calculations by Program Year
SOUTHERN CALIFORNIA GAS COMPANY</t>
  </si>
  <si>
    <t>PY2012 Energy Savings Assistance Program Annual Report</t>
  </si>
  <si>
    <t>ESA Program Table 12</t>
  </si>
  <si>
    <t>Total Treated 2002-2011</t>
  </si>
  <si>
    <t>ESA Program Table 13</t>
  </si>
  <si>
    <t>PY2012 Energy Savings Assistance Program Annual Report
ESA Program Table 14
Leveraging
SOUTHERN CALIFORNIA GAS COMPANY</t>
  </si>
  <si>
    <t>ESA Program Table 15</t>
  </si>
  <si>
    <t>New Integration Efforts in PY2012</t>
  </si>
  <si>
    <t>ESA Program Table 16</t>
  </si>
  <si>
    <t>PY2012 Energy Savings Assistance Program Annual Report
ESA Program Table 17
Studies &amp; Pilots Status
SOUTHERN CALIFORNIA GAS COMPANY</t>
  </si>
  <si>
    <t>Needs Assessment</t>
  </si>
  <si>
    <t>Multi-Family Segment</t>
  </si>
  <si>
    <t>Energy Education</t>
  </si>
  <si>
    <t>ESA Program Table 18</t>
  </si>
  <si>
    <t>ESA Program Table 19</t>
  </si>
  <si>
    <t>Program Year 2012</t>
  </si>
  <si>
    <t>Program Year: 2012</t>
  </si>
  <si>
    <t>CARE Program Fund Shifting by Category 2012</t>
  </si>
  <si>
    <t>January 1, 2012 through December 31, 2012</t>
  </si>
  <si>
    <t>Total for 2012</t>
  </si>
  <si>
    <t>2012 CARE Annual Report</t>
  </si>
  <si>
    <t>2012 Costs by Energy Source</t>
  </si>
  <si>
    <t>PY2012 Energy Savings Assistance Program Annual Report
ESA Program Table 2
Energy Savings Assistance Program Expenses and Energy Savings by Measures Installed
SOUTHERN CALIFORNIA GAS COMPANY</t>
  </si>
  <si>
    <r>
      <rPr>
        <vertAlign val="superscript"/>
        <sz val="11"/>
        <rFont val="Arial"/>
        <family val="2"/>
      </rPr>
      <t xml:space="preserve">1 </t>
    </r>
    <r>
      <rPr>
        <sz val="11"/>
        <rFont val="Arial"/>
        <family val="2"/>
      </rPr>
      <t xml:space="preserve"> Budget reflects 2012 budget authorized in D.12-08-044 of $113,292,891 less a reduction for the carry back into PY2011 of  $3,411,020 authorized in the December 1, 2011 Joint Ruling of Assigned Commissioner and Administrative Law Judge on the Joint Emergency Motion of the East Los Angeles Community Union, et al. to continue the Low Income Energy Savings Assistance Program for Southern California Gas Company.   The amount carried back into PY 2011 from the 2012 Authorized Budget is $3,411,020 which was removed from the Gas Appliance sub-category  (Gas Appliances = $25,495,162- $3,411,020 = $22,084,142), Total 2012 Budget as authorized = $113,292,891 - $3,411,020 =  $109,881,871.</t>
    </r>
  </si>
  <si>
    <t>B&amp;W FURNACE SERVICE INC</t>
  </si>
  <si>
    <t>JOHN HARRISON CONTRACTING INC</t>
  </si>
  <si>
    <t>SOUTHEAST COMMUNITY DEVELOPMENT</t>
  </si>
  <si>
    <t>Carried Back</t>
  </si>
  <si>
    <t>To 2011</t>
  </si>
  <si>
    <t xml:space="preserve">To PY2011 Outreach &amp; Assessment </t>
  </si>
  <si>
    <r>
      <t xml:space="preserve">Pilots </t>
    </r>
    <r>
      <rPr>
        <vertAlign val="superscript"/>
        <sz val="11"/>
        <rFont val="Times New Roman"/>
        <family val="1"/>
      </rPr>
      <t>1</t>
    </r>
  </si>
  <si>
    <r>
      <rPr>
        <vertAlign val="superscript"/>
        <sz val="11"/>
        <rFont val="Arial"/>
        <family val="2"/>
      </rPr>
      <t>1</t>
    </r>
    <r>
      <rPr>
        <sz val="11"/>
        <rFont val="Arial"/>
        <family val="2"/>
      </rPr>
      <t xml:space="preserve"> CHANGES Pilot</t>
    </r>
  </si>
  <si>
    <t>Pilots - CHANGES</t>
  </si>
  <si>
    <r>
      <t xml:space="preserve">6 </t>
    </r>
    <r>
      <rPr>
        <sz val="10"/>
        <rFont val="Arial"/>
        <family val="2"/>
      </rPr>
      <t>Recertifications completed regardless of month requested.</t>
    </r>
  </si>
  <si>
    <r>
      <t xml:space="preserve">7 </t>
    </r>
    <r>
      <rPr>
        <sz val="10"/>
        <rFont val="Arial"/>
        <family val="2"/>
      </rPr>
      <t>The drop offs include self-declined applications, ineligible applications and closed CARE accounts.</t>
    </r>
  </si>
  <si>
    <r>
      <t>1</t>
    </r>
    <r>
      <rPr>
        <sz val="11"/>
        <rFont val="Arial"/>
        <family val="2"/>
      </rPr>
      <t xml:space="preserve"> Rural” includes ZIP Codes classified as such by either the Rural Health Council or the Goldsmith modification that was developed to identify small </t>
    </r>
  </si>
  <si>
    <t>towns and rural areas within large metropolitan counties.  ZIP Codes not defined as rural are classified as urban.  </t>
  </si>
  <si>
    <t>Koreatown Youth and Community Center</t>
  </si>
  <si>
    <r>
      <t>Residential Non-CARE vs. CARE Customers</t>
    </r>
    <r>
      <rPr>
        <b/>
        <vertAlign val="superscript"/>
        <sz val="11"/>
        <rFont val="Times New Roman"/>
        <family val="1"/>
      </rPr>
      <t>1</t>
    </r>
  </si>
  <si>
    <r>
      <t xml:space="preserve">1 </t>
    </r>
    <r>
      <rPr>
        <sz val="11"/>
        <rFont val="Times New Roman"/>
        <family val="1"/>
      </rPr>
      <t>Excludes master-meter usage.</t>
    </r>
  </si>
  <si>
    <r>
      <t>Residential</t>
    </r>
    <r>
      <rPr>
        <sz val="11"/>
        <color indexed="8"/>
        <rFont val="Symbol"/>
        <family val="1"/>
        <charset val="2"/>
      </rPr>
      <t>*</t>
    </r>
  </si>
  <si>
    <t>Childrens Hospital of OC</t>
  </si>
  <si>
    <t>New Beginning Outrch Inc</t>
  </si>
  <si>
    <t>2nd Harvest Food Bank OC</t>
  </si>
  <si>
    <t>Latino Resrce Organizatn</t>
  </si>
  <si>
    <t>Indepnt Living Center So Cal.</t>
  </si>
  <si>
    <t>Starbright Mgmt Services</t>
  </si>
  <si>
    <t>Across Amer Foun</t>
  </si>
  <si>
    <t xml:space="preserve">All Peoples Christian </t>
  </si>
  <si>
    <r>
      <t>Average Monthly Gas / Electric Usage</t>
    </r>
    <r>
      <rPr>
        <vertAlign val="superscript"/>
        <sz val="11"/>
        <rFont val="Times New Roman"/>
        <family val="1"/>
      </rPr>
      <t>1</t>
    </r>
  </si>
  <si>
    <r>
      <t>1</t>
    </r>
    <r>
      <rPr>
        <sz val="11"/>
        <rFont val="Times New Roman"/>
        <family val="1"/>
      </rPr>
      <t xml:space="preserve"> Excludes master meter usage.</t>
    </r>
  </si>
  <si>
    <t>2012 Program Total</t>
  </si>
  <si>
    <t>Energy savings are  captured in SCG 2012 Low Income Programs Annual Report Table 2</t>
  </si>
  <si>
    <t>$266,075 in rebates provided to SCG ESAP</t>
  </si>
  <si>
    <t>7.99 million gallons of water saved; $17,043 saved on customer water bills</t>
  </si>
  <si>
    <t>38,763 kWh through various electric measures installed. [6]</t>
  </si>
  <si>
    <t>4 attic fans, 283 CFLs; 883 sq. ft of insulation, 4 duct tests and seals, 1 refrigerator replacement, and 2,505 sq. ft. of shade screen installed.</t>
  </si>
  <si>
    <t xml:space="preserve">¹ Excluding indirect program costs. Additionally, the 2012 expenses amount does not include $34,008 paid in lead fees to the contractors for potential customers who were unwilling or unable to participate in the program. 
</t>
  </si>
  <si>
    <t xml:space="preserve">2) Compliant in regards to:
1) Do bulbs meet or exceed CEC energy efficiency standards for general purpose lighting?
</t>
  </si>
  <si>
    <t>2) Do all models comply with Europe's RoHS standards on toxicity?</t>
  </si>
  <si>
    <t>¹ Based on Appendix A of D.12-08-044</t>
  </si>
  <si>
    <t>² Based on Appendix A of D.12-08-044</t>
  </si>
  <si>
    <r>
      <t xml:space="preserve">[1] </t>
    </r>
    <r>
      <rPr>
        <sz val="11"/>
        <rFont val="Arial"/>
        <family val="2"/>
      </rPr>
      <t>- For 2012 average cost per kWh paid by participants.  Cost is escalated 3% annually in 24 subsequent years</t>
    </r>
  </si>
  <si>
    <t>Fuel</t>
  </si>
  <si>
    <t>House Type</t>
  </si>
  <si>
    <t>First Year Energy Bill Savings Impact</t>
  </si>
  <si>
    <t>Air sealing / envelope</t>
  </si>
  <si>
    <t>MF</t>
  </si>
  <si>
    <t>MH</t>
  </si>
  <si>
    <t>SF</t>
  </si>
  <si>
    <t>Attic insulation</t>
  </si>
  <si>
    <t>Duct sealing &amp; testing</t>
  </si>
  <si>
    <t>Water Heater Blanket</t>
  </si>
  <si>
    <t>Water Heater Pipe insulation</t>
  </si>
  <si>
    <t>Faucet Aerator</t>
  </si>
  <si>
    <r>
      <rPr>
        <vertAlign val="superscript"/>
        <sz val="11"/>
        <rFont val="Calibri"/>
        <family val="2"/>
        <scheme val="minor"/>
      </rPr>
      <t>2</t>
    </r>
    <r>
      <rPr>
        <sz val="11"/>
        <rFont val="Arial"/>
        <family val="2"/>
      </rPr>
      <t xml:space="preserve"> The expenditures do not include a credit of ($201,187.50) for the high efficiency clothes washer rebates from Eastern Municipal Water District.  
  $76,712,809.24 - $201,187.50 = $76,511,621.74 (see ESAP -Table 7 Contract )</t>
    </r>
  </si>
  <si>
    <t>Steppin' Across Amer Foundation</t>
  </si>
  <si>
    <t>Ventura Cty Comm Human</t>
  </si>
  <si>
    <t>YMCA Montebello-Commerce</t>
  </si>
  <si>
    <t xml:space="preserve">Total Enrollments </t>
  </si>
  <si>
    <r>
      <t>2</t>
    </r>
    <r>
      <rPr>
        <sz val="11"/>
        <rFont val="Arial"/>
        <family val="2"/>
      </rPr>
      <t xml:space="preserve"> The Total Expenses do not include the following:  Credit of ($201,187.50) for clothes washer rebates from Eastern Municipal Water District; $172,790.71 In Home Energy Education Guides; $87,912.84 for contractor forms used in the enrollment and installation process; $105 capitation fees.</t>
    </r>
  </si>
  <si>
    <r>
      <t xml:space="preserve">Estimated Eligible in Current Year </t>
    </r>
    <r>
      <rPr>
        <vertAlign val="superscript"/>
        <sz val="11"/>
        <rFont val="Arial"/>
        <family val="2"/>
      </rPr>
      <t>4</t>
    </r>
  </si>
  <si>
    <r>
      <rPr>
        <vertAlign val="superscript"/>
        <sz val="11"/>
        <rFont val="Arial"/>
        <family val="2"/>
      </rPr>
      <t>4</t>
    </r>
    <r>
      <rPr>
        <sz val="11"/>
        <rFont val="Arial"/>
        <family val="2"/>
      </rPr>
      <t xml:space="preserve"> Current year value represents adopted homes to be treated per Appendix A of D.12-08-044.</t>
    </r>
  </si>
  <si>
    <t>$30,074 saved in forgone marketing costs</t>
  </si>
  <si>
    <r>
      <t>Heating system repair / replace</t>
    </r>
    <r>
      <rPr>
        <vertAlign val="superscript"/>
        <sz val="10"/>
        <color theme="1"/>
        <rFont val="Times New Roman"/>
        <family val="1"/>
      </rPr>
      <t>1</t>
    </r>
  </si>
  <si>
    <r>
      <t>DHW repair/replace</t>
    </r>
    <r>
      <rPr>
        <vertAlign val="superscript"/>
        <sz val="10"/>
        <color theme="1"/>
        <rFont val="Times New Roman"/>
        <family val="1"/>
      </rPr>
      <t>1</t>
    </r>
  </si>
  <si>
    <t>LA Abilities Exposition</t>
  </si>
  <si>
    <t>$2,500 each</t>
  </si>
  <si>
    <t>L.A. Zoo KEARTH Day 2012</t>
  </si>
  <si>
    <t>$1,250 each</t>
  </si>
  <si>
    <t>Cost savings due to shared outreach costs with CARE and EE  Program</t>
  </si>
  <si>
    <t>Cambodian Year Festival in SBO</t>
  </si>
  <si>
    <t>$1,000 each</t>
  </si>
  <si>
    <t>Cost savings due to shared outreach costs with CARE and EE Program</t>
  </si>
  <si>
    <t>New Directions For Youth (Warner Center)</t>
  </si>
  <si>
    <t>$575 each</t>
  </si>
  <si>
    <t>Alhambra Eco Fair</t>
  </si>
  <si>
    <t>$100 each</t>
  </si>
  <si>
    <t>$125 each</t>
  </si>
  <si>
    <t>EL ARACA 2nd Annual Fun Walk and Health Fair (ELAC)</t>
  </si>
  <si>
    <t xml:space="preserve">Cost savings due to shared outreach costs with CARE and EE Program </t>
  </si>
  <si>
    <t>Garden Grove Strawberry Festival</t>
  </si>
  <si>
    <t>$300 each</t>
  </si>
  <si>
    <t>USC Kid Watch Safety and Health Fair</t>
  </si>
  <si>
    <t>$200 each</t>
  </si>
  <si>
    <t>RoseHills Conference for Seniors &amp; Caregivers, Cerritos</t>
  </si>
  <si>
    <t>$500 each</t>
  </si>
  <si>
    <t>Home Expo and Housing Fair in East Los Angeles</t>
  </si>
  <si>
    <t xml:space="preserve"> $2,500 each</t>
  </si>
  <si>
    <t>10th Annual Housing &amp; Supportive Services, El Centro</t>
  </si>
  <si>
    <t xml:space="preserve">COFEM Expo </t>
  </si>
  <si>
    <t>LA County Fair</t>
  </si>
  <si>
    <t>$8,725 each</t>
  </si>
  <si>
    <t>Taste of East L.A.</t>
  </si>
  <si>
    <t>$250 each</t>
  </si>
  <si>
    <t>Disability Rescource Expo - Ontario</t>
  </si>
  <si>
    <t>Calle Cuatro Fiestas Patrias</t>
  </si>
  <si>
    <t>Los Angeles DEAF Festival (Los Angeles)</t>
  </si>
  <si>
    <r>
      <t>Disabilities Sports Festival in SBN</t>
    </r>
    <r>
      <rPr>
        <u/>
        <sz val="11"/>
        <rFont val="Arial"/>
        <family val="2"/>
      </rPr>
      <t xml:space="preserve"> </t>
    </r>
  </si>
  <si>
    <t>$750 each</t>
  </si>
  <si>
    <t>Rose Hills dia de los Muertos</t>
  </si>
  <si>
    <t xml:space="preserve">Moon Festival - Garden Grove </t>
  </si>
  <si>
    <t>$4,000 each</t>
  </si>
  <si>
    <t>PACE's 7th Annual Career &amp; Job Fair</t>
  </si>
  <si>
    <t>Cost savings due to shared outreach costs withCARE program</t>
  </si>
  <si>
    <t>Fiesta Educativa San Bernardino Conference</t>
  </si>
  <si>
    <t xml:space="preserve"> $500 each</t>
  </si>
  <si>
    <t>$288,233 [8]</t>
  </si>
  <si>
    <t>[8]  Represents dollar savings from  leveraged energy education fees that were paid in the 2012 Program Year.</t>
  </si>
  <si>
    <t>1,742,525 kWh saved through CFL installations. [6]</t>
  </si>
  <si>
    <t>69,107 CFLs installed in SCE leveraged households</t>
  </si>
  <si>
    <t>18,427 homes where CFLs were leveraged</t>
  </si>
  <si>
    <t>91,214 kWh saved through various electric measures installed. [6]</t>
  </si>
  <si>
    <t>$215 saved in forgone marketing costs</t>
  </si>
  <si>
    <t>¹Labor: Utility staff labor including labor indirects (vacation and sick leave, payroll taxes, and affiliate labor indirects).</t>
  </si>
  <si>
    <t>$3,216</t>
  </si>
  <si>
    <t>3,270 CFLs; 18 Cover Plate Gaskets; 348 Faucet Restrictors; 14 Fluorescent Torchiere Lamps; 30 Low Flow Showerheads; and 1 Water Heater Pipe Wraps</t>
  </si>
  <si>
    <t>Saved marketing costs as a result from contractor use of EE infrastructure and database rather than stand alone ESAP marketing efforts to enroll customers into ESA Program</t>
  </si>
  <si>
    <t>ESAP uses EE Mobile Home Program contractor to enroll eligible low-income customers into ESA Program</t>
  </si>
  <si>
    <t>4,482 additional low-income mobile home customers received ESA Program services as a result of this integrative effort.</t>
  </si>
  <si>
    <t>Cost savings due to shared outreach costs with EE Program</t>
  </si>
  <si>
    <t>Special Olympcs Fair (Irvine Valley College)  http://www.families-forward.org/index.htm</t>
  </si>
  <si>
    <t>Home Expo and Housing Fair in Los Angeles</t>
  </si>
  <si>
    <t>EE 3rd Party Multi-family Program shares targeted multi-family site lists for ESA Program enrollment</t>
  </si>
  <si>
    <t>[1] Integration efforts are measurable and quantifiable in terms of dollars saved by the IOU (Shared resources, shared marketing materials, shared information technology, shared programmatic infrastructure, 
among others are just some examples of cost and/or resource savings to the IOU).</t>
  </si>
  <si>
    <t>Not Applicable</t>
  </si>
  <si>
    <t>¹ Based on D.08-11-031 and D.12-08-044.  Other measures authorized per D.08-11-031.</t>
  </si>
  <si>
    <t>Authorized by D.08-11-031, as modified by D.10-10-008, and reaffirmed in D.12-08-044.  Authorized by the Joint Ruling of Assigned Commissioner and Administrative Law Judge on the Joint Emergency Motion of the East Los Angeles Community Union, et al. to Continue the Low Income Energy Savings Assistance Program for Southern California Gas Company, Ordering Paragraph 2.</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</si>
</sst>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quot;$&quot;#,##0;[Red]&quot;$&quot;#,##0"/>
    <numFmt numFmtId="167" formatCode="_(* #,##0_);_(* \(#,##0\);_(* &quot;-&quot;??_);_(@_)"/>
    <numFmt numFmtId="168" formatCode="_(&quot;$&quot;* #,##0_);_(&quot;$&quot;* \(#,##0\);_(&quot;$&quot;* &quot;-&quot;??_);_(@_)"/>
    <numFmt numFmtId="169" formatCode="0.000"/>
    <numFmt numFmtId="170" formatCode="[$-409]mmm\-yy;@"/>
    <numFmt numFmtId="171" formatCode="yymmmmdd"/>
    <numFmt numFmtId="172" formatCode="#,##0.00&quot; $&quot;;\-#,##0.00&quot; $&quot;"/>
    <numFmt numFmtId="173" formatCode=";;;"/>
    <numFmt numFmtId="174" formatCode="dd/mm/yy"/>
    <numFmt numFmtId="175" formatCode="0;[Red]0"/>
    <numFmt numFmtId="176" formatCode="0.0%"/>
    <numFmt numFmtId="177" formatCode="_(* #,##0.0000_);_(* \(#,##0.0000\);_(* &quot;-&quot;??_);_(@_)"/>
    <numFmt numFmtId="178" formatCode="#,##0.0000"/>
    <numFmt numFmtId="179" formatCode="0.0"/>
    <numFmt numFmtId="180" formatCode="_(* #,##0.0_);_(* \(#,##0.0\);_(* &quot;-&quot;??_);_(@_)"/>
    <numFmt numFmtId="181" formatCode="General_)"/>
  </numFmts>
  <fonts count="60" x14ac:knownFonts="1">
    <font>
      <sz val="10"/>
      <name val="Arial"/>
    </font>
    <font>
      <sz val="11"/>
      <color indexed="8"/>
      <name val="Calibri"/>
      <family val="2"/>
    </font>
    <font>
      <sz val="11"/>
      <color indexed="8"/>
      <name val="Calibri"/>
      <family val="2"/>
    </font>
    <font>
      <sz val="11"/>
      <color indexed="8"/>
      <name val="Calibri"/>
      <family val="2"/>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Times New Roman"/>
      <family val="1"/>
    </font>
    <font>
      <b/>
      <sz val="11"/>
      <color indexed="8"/>
      <name val="Times New Roman"/>
      <family val="1"/>
    </font>
    <font>
      <sz val="11"/>
      <name val="Times New Roman"/>
      <family val="1"/>
    </font>
    <font>
      <sz val="11"/>
      <color indexed="8"/>
      <name val="Arial"/>
      <family val="2"/>
    </font>
    <font>
      <b/>
      <sz val="11"/>
      <name val="Arial"/>
      <family val="2"/>
    </font>
    <font>
      <sz val="11"/>
      <color indexed="10"/>
      <name val="Arial"/>
      <family val="2"/>
    </font>
    <font>
      <b/>
      <vertAlign val="superscript"/>
      <sz val="11"/>
      <name val="Arial"/>
      <family val="2"/>
    </font>
    <font>
      <i/>
      <sz val="11"/>
      <name val="Arial"/>
      <family val="2"/>
    </font>
    <font>
      <b/>
      <sz val="11"/>
      <color indexed="8"/>
      <name val="Arial"/>
      <family val="2"/>
    </font>
    <font>
      <sz val="11"/>
      <color indexed="22"/>
      <name val="Arial"/>
      <family val="2"/>
    </font>
    <font>
      <vertAlign val="superscript"/>
      <sz val="10"/>
      <name val="Arial"/>
      <family val="2"/>
    </font>
    <font>
      <b/>
      <sz val="10"/>
      <name val="Arial"/>
      <family val="2"/>
    </font>
    <font>
      <sz val="10"/>
      <name val="Arial Narrow"/>
      <family val="2"/>
    </font>
    <font>
      <sz val="10"/>
      <color indexed="8"/>
      <name val="Arial"/>
      <family val="2"/>
    </font>
    <font>
      <sz val="10"/>
      <color indexed="8"/>
      <name val="Arial"/>
      <family val="2"/>
    </font>
    <font>
      <sz val="10"/>
      <name val="Arial"/>
      <family val="2"/>
    </font>
    <font>
      <b/>
      <vertAlign val="superscript"/>
      <sz val="11"/>
      <color indexed="8"/>
      <name val="Arial"/>
      <family val="2"/>
    </font>
    <font>
      <sz val="10"/>
      <name val="Arial"/>
      <family val="2"/>
    </font>
    <font>
      <sz val="8"/>
      <name val="Arial"/>
      <family val="2"/>
    </font>
    <font>
      <sz val="7"/>
      <name val="Arial"/>
      <family val="2"/>
    </font>
    <font>
      <sz val="11"/>
      <color theme="1"/>
      <name val="Calibri"/>
      <family val="2"/>
      <scheme val="minor"/>
    </font>
    <font>
      <sz val="6"/>
      <name val="Arial"/>
      <family val="2"/>
    </font>
    <font>
      <b/>
      <sz val="11"/>
      <color theme="1"/>
      <name val="Arial"/>
      <family val="2"/>
    </font>
    <font>
      <vertAlign val="superscript"/>
      <sz val="11"/>
      <name val="Calibri"/>
      <family val="2"/>
      <scheme val="minor"/>
    </font>
    <font>
      <sz val="10"/>
      <color rgb="FF000000"/>
      <name val="Arial"/>
      <family val="2"/>
    </font>
    <font>
      <b/>
      <sz val="11"/>
      <color theme="1"/>
      <name val="Calibri"/>
      <family val="2"/>
      <scheme val="minor"/>
    </font>
    <font>
      <sz val="11"/>
      <color rgb="FFFF0000"/>
      <name val="Arial"/>
      <family val="2"/>
    </font>
    <font>
      <b/>
      <sz val="11"/>
      <color rgb="FFFF0000"/>
      <name val="Arial"/>
      <family val="2"/>
    </font>
    <font>
      <sz val="11"/>
      <color theme="1"/>
      <name val="Arial"/>
      <family val="2"/>
    </font>
    <font>
      <vertAlign val="superscript"/>
      <sz val="11"/>
      <name val="Times New Roman"/>
      <family val="1"/>
    </font>
    <font>
      <b/>
      <vertAlign val="superscript"/>
      <sz val="11"/>
      <name val="Times New Roman"/>
      <family val="1"/>
    </font>
    <font>
      <sz val="11"/>
      <color indexed="8"/>
      <name val="Times New Roman"/>
      <family val="1"/>
    </font>
    <font>
      <sz val="11"/>
      <color indexed="8"/>
      <name val="Symbol"/>
      <family val="1"/>
      <charset val="2"/>
    </font>
    <font>
      <sz val="10"/>
      <color theme="1"/>
      <name val="Times New Roman"/>
      <family val="1"/>
    </font>
    <font>
      <sz val="10"/>
      <name val="Times New Roman"/>
      <family val="1"/>
    </font>
    <font>
      <vertAlign val="superscript"/>
      <sz val="10"/>
      <color theme="1"/>
      <name val="Times New Roman"/>
      <family val="1"/>
    </font>
    <font>
      <u/>
      <sz val="11"/>
      <name val="Arial"/>
      <family val="2"/>
    </font>
  </fonts>
  <fills count="1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s>
  <borders count="76">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double">
        <color indexed="0"/>
      </top>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8"/>
      </bottom>
      <diagonal/>
    </border>
    <border>
      <left/>
      <right style="medium">
        <color indexed="8"/>
      </right>
      <top/>
      <bottom style="medium">
        <color indexed="64"/>
      </bottom>
      <diagonal/>
    </border>
    <border>
      <left/>
      <right style="medium">
        <color indexed="8"/>
      </right>
      <top style="medium">
        <color indexed="64"/>
      </top>
      <bottom/>
      <diagonal/>
    </border>
    <border>
      <left/>
      <right/>
      <top/>
      <bottom style="thin">
        <color theme="4" tint="0.39997558519241921"/>
      </bottom>
      <diagonal/>
    </border>
  </borders>
  <cellStyleXfs count="61">
    <xf numFmtId="0" fontId="0" fillId="0" borderId="0"/>
    <xf numFmtId="171" fontId="16" fillId="2" borderId="1">
      <alignment horizontal="center" vertical="center"/>
    </xf>
    <xf numFmtId="181" fontId="42" fillId="0" borderId="0"/>
    <xf numFmtId="43" fontId="4" fillId="0" borderId="0" applyFont="0" applyFill="0" applyBorder="0" applyAlignment="0" applyProtection="0"/>
    <xf numFmtId="43" fontId="37" fillId="0" borderId="0" applyFont="0" applyFill="0" applyBorder="0" applyAlignment="0" applyProtection="0"/>
    <xf numFmtId="43" fontId="38" fillId="0" borderId="0" applyFont="0" applyFill="0" applyBorder="0" applyAlignment="0" applyProtection="0"/>
    <xf numFmtId="3" fontId="4"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36" fillId="0" borderId="0" applyFont="0" applyFill="0" applyBorder="0" applyAlignment="0" applyProtection="0"/>
    <xf numFmtId="44" fontId="38" fillId="0" borderId="0" applyFont="0" applyFill="0" applyBorder="0" applyAlignment="0" applyProtection="0"/>
    <xf numFmtId="0" fontId="4" fillId="0" borderId="0" applyFont="0" applyFill="0" applyBorder="0" applyAlignment="0" applyProtection="0"/>
    <xf numFmtId="14" fontId="4" fillId="0" borderId="0" applyFont="0" applyFill="0" applyBorder="0" applyAlignment="0" applyProtection="0"/>
    <xf numFmtId="2" fontId="4" fillId="0" borderId="0" applyFont="0" applyFill="0" applyBorder="0" applyAlignment="0" applyProtection="0"/>
    <xf numFmtId="38" fontId="8" fillId="3" borderId="0" applyNumberFormat="0" applyBorder="0" applyAlignment="0" applyProtection="0"/>
    <xf numFmtId="38" fontId="5" fillId="3" borderId="0" applyNumberFormat="0" applyBorder="0" applyAlignment="0" applyProtection="0"/>
    <xf numFmtId="38" fontId="5" fillId="3" borderId="0" applyNumberFormat="0" applyBorder="0" applyAlignment="0" applyProtection="0"/>
    <xf numFmtId="0" fontId="17" fillId="0" borderId="0" applyNumberFormat="0" applyFill="0" applyBorder="0" applyAlignment="0" applyProtection="0"/>
    <xf numFmtId="0" fontId="6" fillId="0" borderId="2" applyNumberFormat="0" applyAlignment="0" applyProtection="0">
      <alignment horizontal="left" vertical="center"/>
    </xf>
    <xf numFmtId="0" fontId="6" fillId="0" borderId="3">
      <alignment horizontal="left" vertical="center"/>
    </xf>
    <xf numFmtId="0" fontId="18" fillId="0" borderId="0" applyNumberFormat="0" applyFont="0" applyFill="0" applyBorder="0" applyProtection="0"/>
    <xf numFmtId="0" fontId="14" fillId="0" borderId="0" applyNumberFormat="0" applyFont="0" applyFill="0" applyBorder="0" applyProtection="0"/>
    <xf numFmtId="172" fontId="4" fillId="0" borderId="0">
      <protection locked="0"/>
    </xf>
    <xf numFmtId="172" fontId="4" fillId="0" borderId="0">
      <protection locked="0"/>
    </xf>
    <xf numFmtId="173" fontId="7" fillId="0" borderId="0" applyFont="0" applyFill="0" applyBorder="0" applyAlignment="0" applyProtection="0">
      <alignment horizontal="center"/>
    </xf>
    <xf numFmtId="173" fontId="4" fillId="0" borderId="0" applyFont="0" applyFill="0" applyBorder="0" applyAlignment="0" applyProtection="0">
      <alignment horizontal="center"/>
    </xf>
    <xf numFmtId="0" fontId="19" fillId="0" borderId="4" applyNumberFormat="0" applyFill="0" applyAlignment="0" applyProtection="0"/>
    <xf numFmtId="10" fontId="8" fillId="4" borderId="5" applyNumberFormat="0" applyBorder="0" applyAlignment="0" applyProtection="0"/>
    <xf numFmtId="10" fontId="5" fillId="4" borderId="5" applyNumberFormat="0" applyBorder="0" applyAlignment="0" applyProtection="0"/>
    <xf numFmtId="10" fontId="5" fillId="4" borderId="5" applyNumberFormat="0" applyBorder="0" applyAlignment="0" applyProtection="0"/>
    <xf numFmtId="37" fontId="20" fillId="0" borderId="0"/>
    <xf numFmtId="174" fontId="10" fillId="0" borderId="0"/>
    <xf numFmtId="0" fontId="36" fillId="0" borderId="0">
      <alignment vertical="top"/>
    </xf>
    <xf numFmtId="0" fontId="43" fillId="0" borderId="0"/>
    <xf numFmtId="0" fontId="4" fillId="0" borderId="0"/>
    <xf numFmtId="0" fontId="4" fillId="0" borderId="0"/>
    <xf numFmtId="0" fontId="4" fillId="0" borderId="0"/>
    <xf numFmtId="0" fontId="4" fillId="0" borderId="0"/>
    <xf numFmtId="0" fontId="37" fillId="0" borderId="0">
      <alignment vertical="top"/>
    </xf>
    <xf numFmtId="0" fontId="37" fillId="0" borderId="0">
      <alignment vertical="top"/>
    </xf>
    <xf numFmtId="0" fontId="10" fillId="0" borderId="0"/>
    <xf numFmtId="0" fontId="40" fillId="0" borderId="0"/>
    <xf numFmtId="0" fontId="12" fillId="0" borderId="0"/>
    <xf numFmtId="0" fontId="2" fillId="0" borderId="0"/>
    <xf numFmtId="9" fontId="4" fillId="0" borderId="0" applyFont="0" applyFill="0" applyBorder="0" applyAlignment="0" applyProtection="0"/>
    <xf numFmtId="10"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8" fillId="0" borderId="0" applyFont="0" applyFill="0" applyBorder="0" applyAlignment="0" applyProtection="0"/>
    <xf numFmtId="0" fontId="21" fillId="0" borderId="0" applyNumberFormat="0" applyFont="0" applyFill="0" applyBorder="0" applyAlignment="0" applyProtection="0"/>
    <xf numFmtId="0" fontId="4" fillId="0" borderId="6" applyNumberFormat="0" applyFill="0" applyBorder="0" applyAlignment="0" applyProtection="0"/>
    <xf numFmtId="37" fontId="8" fillId="5" borderId="0" applyNumberFormat="0" applyBorder="0" applyAlignment="0" applyProtection="0"/>
    <xf numFmtId="37" fontId="5" fillId="5" borderId="0" applyNumberFormat="0" applyBorder="0" applyAlignment="0" applyProtection="0"/>
    <xf numFmtId="37" fontId="5" fillId="0" borderId="0"/>
    <xf numFmtId="37" fontId="5" fillId="5" borderId="0" applyNumberFormat="0" applyBorder="0" applyAlignment="0" applyProtection="0"/>
    <xf numFmtId="3" fontId="22" fillId="0" borderId="4" applyProtection="0"/>
    <xf numFmtId="0" fontId="4" fillId="0" borderId="0"/>
    <xf numFmtId="9" fontId="4" fillId="0" borderId="0" applyFont="0" applyFill="0" applyBorder="0" applyAlignment="0" applyProtection="0"/>
  </cellStyleXfs>
  <cellXfs count="1077">
    <xf numFmtId="0" fontId="0" fillId="0" borderId="0" xfId="0"/>
    <xf numFmtId="0" fontId="9" fillId="0" borderId="5" xfId="0" applyFont="1" applyBorder="1" applyAlignment="1">
      <alignment horizontal="center" wrapText="1"/>
    </xf>
    <xf numFmtId="43" fontId="9" fillId="0" borderId="5" xfId="3" quotePrefix="1" applyFont="1" applyBorder="1" applyAlignment="1">
      <alignment horizontal="center" wrapText="1"/>
    </xf>
    <xf numFmtId="0" fontId="9" fillId="0" borderId="5" xfId="0" applyFont="1" applyBorder="1" applyAlignment="1">
      <alignment horizontal="justify" wrapText="1"/>
    </xf>
    <xf numFmtId="0" fontId="9" fillId="0" borderId="0" xfId="0" applyFont="1" applyAlignment="1">
      <alignment horizontal="centerContinuous" vertical="center"/>
    </xf>
    <xf numFmtId="0" fontId="15" fillId="0" borderId="0" xfId="0" applyFont="1" applyAlignment="1">
      <alignment horizontal="centerContinuous"/>
    </xf>
    <xf numFmtId="0" fontId="9" fillId="0" borderId="0" xfId="0" applyFont="1" applyAlignment="1">
      <alignment horizontal="centerContinuous"/>
    </xf>
    <xf numFmtId="0" fontId="23" fillId="0" borderId="7" xfId="0" applyFont="1" applyBorder="1" applyAlignment="1">
      <alignment horizontal="center" wrapText="1"/>
    </xf>
    <xf numFmtId="0" fontId="23" fillId="0" borderId="8" xfId="0" applyFont="1" applyBorder="1" applyAlignment="1">
      <alignment horizontal="center" wrapText="1"/>
    </xf>
    <xf numFmtId="0" fontId="23" fillId="0" borderId="9" xfId="0" applyFont="1" applyBorder="1" applyAlignment="1">
      <alignment horizontal="center" wrapText="1"/>
    </xf>
    <xf numFmtId="0" fontId="9" fillId="0" borderId="0" xfId="0" applyFont="1"/>
    <xf numFmtId="0" fontId="27" fillId="0" borderId="0" xfId="0" applyFont="1" applyFill="1"/>
    <xf numFmtId="49" fontId="9" fillId="0" borderId="0" xfId="0" applyNumberFormat="1" applyFont="1" applyBorder="1" applyAlignment="1">
      <alignment horizontal="center"/>
    </xf>
    <xf numFmtId="0" fontId="25" fillId="0" borderId="0" xfId="0" applyFont="1" applyAlignment="1">
      <alignment horizontal="left"/>
    </xf>
    <xf numFmtId="0" fontId="9" fillId="0" borderId="0" xfId="0" applyFont="1" applyFill="1"/>
    <xf numFmtId="3" fontId="9" fillId="0" borderId="5" xfId="0" applyNumberFormat="1" applyFont="1" applyFill="1" applyBorder="1" applyAlignment="1">
      <alignment horizontal="right"/>
    </xf>
    <xf numFmtId="3" fontId="9" fillId="0" borderId="5" xfId="0" applyNumberFormat="1" applyFont="1" applyFill="1" applyBorder="1"/>
    <xf numFmtId="3" fontId="9" fillId="0" borderId="5" xfId="42" applyNumberFormat="1" applyFont="1" applyFill="1" applyBorder="1" applyAlignment="1">
      <alignment horizontal="right"/>
    </xf>
    <xf numFmtId="9" fontId="9" fillId="0" borderId="5" xfId="0" applyNumberFormat="1" applyFont="1" applyFill="1" applyBorder="1"/>
    <xf numFmtId="3" fontId="27" fillId="0" borderId="5" xfId="0" applyNumberFormat="1" applyFont="1" applyFill="1" applyBorder="1"/>
    <xf numFmtId="0" fontId="27" fillId="0" borderId="5" xfId="0" applyFont="1" applyFill="1" applyBorder="1"/>
    <xf numFmtId="3" fontId="9" fillId="0" borderId="0" xfId="0" applyNumberFormat="1" applyFont="1" applyFill="1" applyBorder="1"/>
    <xf numFmtId="0" fontId="9" fillId="0" borderId="0" xfId="0" applyFont="1" applyFill="1" applyBorder="1"/>
    <xf numFmtId="0" fontId="27" fillId="0" borderId="10" xfId="0" applyFont="1" applyFill="1" applyBorder="1" applyAlignment="1">
      <alignment horizontal="center" wrapText="1"/>
    </xf>
    <xf numFmtId="0" fontId="27" fillId="0" borderId="11" xfId="0" applyFont="1" applyBorder="1" applyAlignment="1">
      <alignment horizontal="center" wrapText="1"/>
    </xf>
    <xf numFmtId="0" fontId="27" fillId="0" borderId="12" xfId="0" applyFont="1" applyBorder="1"/>
    <xf numFmtId="0" fontId="30" fillId="0" borderId="13" xfId="0" applyFont="1" applyFill="1" applyBorder="1" applyAlignment="1">
      <alignment horizontal="center" wrapText="1"/>
    </xf>
    <xf numFmtId="0" fontId="9" fillId="0" borderId="14" xfId="0" applyFont="1" applyBorder="1" applyAlignment="1">
      <alignment horizontal="center"/>
    </xf>
    <xf numFmtId="0" fontId="9" fillId="0" borderId="15" xfId="0" applyFont="1" applyBorder="1"/>
    <xf numFmtId="0" fontId="9" fillId="0" borderId="5" xfId="0" applyFont="1" applyBorder="1"/>
    <xf numFmtId="0" fontId="9" fillId="0" borderId="19" xfId="0" applyFont="1" applyBorder="1"/>
    <xf numFmtId="0" fontId="9" fillId="0" borderId="11" xfId="0" applyFont="1" applyBorder="1"/>
    <xf numFmtId="0" fontId="9" fillId="0" borderId="0" xfId="0" applyFont="1" applyBorder="1"/>
    <xf numFmtId="0" fontId="25" fillId="0" borderId="0" xfId="0" applyFont="1" applyAlignment="1">
      <alignment wrapText="1"/>
    </xf>
    <xf numFmtId="0" fontId="27" fillId="0" borderId="5" xfId="0" applyFont="1" applyBorder="1" applyAlignment="1">
      <alignment horizontal="center" wrapText="1"/>
    </xf>
    <xf numFmtId="14" fontId="27" fillId="0" borderId="20" xfId="0" quotePrefix="1" applyNumberFormat="1" applyFont="1" applyFill="1" applyBorder="1" applyAlignment="1">
      <alignment horizontal="left"/>
    </xf>
    <xf numFmtId="3" fontId="9" fillId="0" borderId="5" xfId="0" applyNumberFormat="1" applyFont="1" applyBorder="1"/>
    <xf numFmtId="170" fontId="27" fillId="0" borderId="20" xfId="0" quotePrefix="1" applyNumberFormat="1" applyFont="1" applyFill="1" applyBorder="1" applyAlignment="1">
      <alignment horizontal="left"/>
    </xf>
    <xf numFmtId="0" fontId="27" fillId="0" borderId="0" xfId="0" applyFont="1"/>
    <xf numFmtId="3" fontId="9" fillId="0" borderId="0" xfId="0" applyNumberFormat="1" applyFont="1"/>
    <xf numFmtId="164" fontId="9" fillId="0" borderId="0" xfId="0" applyNumberFormat="1" applyFont="1" applyFill="1"/>
    <xf numFmtId="0" fontId="9" fillId="0" borderId="5" xfId="0" applyFont="1" applyBorder="1" applyAlignment="1">
      <alignment horizontal="center"/>
    </xf>
    <xf numFmtId="0" fontId="9" fillId="0" borderId="5" xfId="0" applyFont="1" applyFill="1" applyBorder="1"/>
    <xf numFmtId="0" fontId="15" fillId="0" borderId="0" xfId="0" applyFont="1"/>
    <xf numFmtId="0" fontId="9" fillId="0" borderId="0" xfId="0" applyFont="1" applyBorder="1" applyAlignment="1">
      <alignment horizontal="centerContinuous" vertical="center"/>
    </xf>
    <xf numFmtId="10" fontId="9" fillId="0" borderId="5" xfId="0" applyNumberFormat="1" applyFont="1" applyBorder="1"/>
    <xf numFmtId="10" fontId="9" fillId="0" borderId="5" xfId="0" applyNumberFormat="1" applyFont="1" applyFill="1" applyBorder="1"/>
    <xf numFmtId="0" fontId="9" fillId="0" borderId="0" xfId="0" applyFont="1" applyAlignment="1">
      <alignment horizontal="center"/>
    </xf>
    <xf numFmtId="0" fontId="23" fillId="0" borderId="21" xfId="0" applyFont="1" applyBorder="1" applyAlignment="1">
      <alignment horizontal="justify" wrapText="1"/>
    </xf>
    <xf numFmtId="0" fontId="25" fillId="0" borderId="21" xfId="0" applyFont="1" applyBorder="1" applyAlignment="1">
      <alignment horizontal="justify" vertical="top" wrapText="1"/>
    </xf>
    <xf numFmtId="0" fontId="25" fillId="3" borderId="22" xfId="0" applyFont="1" applyFill="1" applyBorder="1" applyAlignment="1">
      <alignment horizontal="justify" wrapText="1"/>
    </xf>
    <xf numFmtId="0" fontId="9" fillId="3" borderId="23" xfId="0" applyFont="1" applyFill="1" applyBorder="1" applyAlignment="1">
      <alignment horizontal="center" wrapText="1"/>
    </xf>
    <xf numFmtId="0" fontId="9" fillId="3" borderId="7" xfId="0" applyFont="1" applyFill="1" applyBorder="1" applyAlignment="1">
      <alignment horizontal="center" wrapText="1"/>
    </xf>
    <xf numFmtId="0" fontId="23" fillId="0" borderId="21" xfId="0" applyFont="1" applyBorder="1" applyAlignment="1">
      <alignment horizontal="justify" vertical="top" wrapText="1"/>
    </xf>
    <xf numFmtId="0" fontId="25" fillId="0" borderId="21" xfId="0" applyFont="1" applyBorder="1" applyAlignment="1">
      <alignment vertical="top" wrapText="1"/>
    </xf>
    <xf numFmtId="0" fontId="23" fillId="0" borderId="21" xfId="0" applyFont="1" applyBorder="1" applyAlignment="1">
      <alignment vertical="top" wrapText="1"/>
    </xf>
    <xf numFmtId="164" fontId="27" fillId="0" borderId="0" xfId="0" applyNumberFormat="1" applyFont="1" applyFill="1" applyBorder="1" applyAlignment="1">
      <alignment horizontal="center" vertical="center" wrapText="1"/>
    </xf>
    <xf numFmtId="0" fontId="27" fillId="0" borderId="0" xfId="0" applyFont="1" applyFill="1" applyBorder="1" applyAlignment="1">
      <alignment horizontal="center" vertical="center" wrapText="1"/>
    </xf>
    <xf numFmtId="0" fontId="9" fillId="0" borderId="0" xfId="0" applyFont="1" applyFill="1" applyBorder="1" applyAlignment="1">
      <alignment vertical="center"/>
    </xf>
    <xf numFmtId="0" fontId="9" fillId="0" borderId="0" xfId="0" applyFont="1" applyFill="1" applyBorder="1" applyAlignment="1">
      <alignment wrapText="1"/>
    </xf>
    <xf numFmtId="168" fontId="9" fillId="0" borderId="5" xfId="7" applyNumberFormat="1" applyFont="1" applyFill="1" applyBorder="1"/>
    <xf numFmtId="165" fontId="9" fillId="0" borderId="0" xfId="0" applyNumberFormat="1" applyFont="1" applyFill="1" applyBorder="1"/>
    <xf numFmtId="168" fontId="9" fillId="3" borderId="0" xfId="7" applyNumberFormat="1" applyFont="1" applyFill="1" applyBorder="1" applyAlignment="1">
      <alignment horizontal="justify" vertical="top" wrapText="1"/>
    </xf>
    <xf numFmtId="165" fontId="9" fillId="3" borderId="0" xfId="0" applyNumberFormat="1" applyFont="1" applyFill="1" applyBorder="1" applyAlignment="1">
      <alignment horizontal="justify" vertical="top" wrapText="1"/>
    </xf>
    <xf numFmtId="164" fontId="9" fillId="0" borderId="0" xfId="0" applyNumberFormat="1" applyFont="1" applyFill="1" applyBorder="1"/>
    <xf numFmtId="166" fontId="9" fillId="0" borderId="0" xfId="0" applyNumberFormat="1" applyFont="1" applyFill="1" applyBorder="1" applyAlignment="1">
      <alignment horizontal="center" wrapText="1"/>
    </xf>
    <xf numFmtId="165" fontId="9" fillId="0" borderId="0" xfId="0" applyNumberFormat="1" applyFont="1" applyFill="1"/>
    <xf numFmtId="0" fontId="9" fillId="0" borderId="0" xfId="0" applyFont="1" applyAlignment="1">
      <alignment horizontal="left"/>
    </xf>
    <xf numFmtId="0" fontId="9" fillId="0" borderId="0" xfId="0" applyFont="1" applyFill="1" applyBorder="1" applyAlignment="1">
      <alignment horizontal="center" wrapText="1"/>
    </xf>
    <xf numFmtId="0" fontId="27" fillId="0" borderId="0" xfId="0" applyFont="1" applyAlignment="1">
      <alignment horizontal="center"/>
    </xf>
    <xf numFmtId="0" fontId="9" fillId="0" borderId="0" xfId="0" applyFont="1" applyFill="1" applyBorder="1" applyAlignment="1">
      <alignment horizontal="left" vertical="top" wrapText="1"/>
    </xf>
    <xf numFmtId="165" fontId="9" fillId="0" borderId="0" xfId="0" applyNumberFormat="1" applyFont="1" applyFill="1" applyBorder="1" applyAlignment="1">
      <alignment horizontal="left" vertical="top" wrapText="1"/>
    </xf>
    <xf numFmtId="165" fontId="9" fillId="0" borderId="0" xfId="0" applyNumberFormat="1" applyFont="1" applyFill="1" applyBorder="1" applyAlignment="1">
      <alignment horizontal="justify" vertical="top" wrapText="1"/>
    </xf>
    <xf numFmtId="165" fontId="9" fillId="0" borderId="0" xfId="0" applyNumberFormat="1" applyFont="1" applyFill="1" applyBorder="1" applyAlignment="1">
      <alignment vertical="top" wrapText="1"/>
    </xf>
    <xf numFmtId="164" fontId="9" fillId="0" borderId="0" xfId="0" applyNumberFormat="1" applyFont="1" applyFill="1" applyBorder="1" applyAlignment="1">
      <alignment horizontal="center" wrapText="1"/>
    </xf>
    <xf numFmtId="164" fontId="9" fillId="0" borderId="0" xfId="0" applyNumberFormat="1" applyFont="1" applyFill="1" applyBorder="1" applyAlignment="1">
      <alignment horizontal="justify" vertical="top" wrapText="1"/>
    </xf>
    <xf numFmtId="165" fontId="9" fillId="0" borderId="0" xfId="0" applyNumberFormat="1" applyFont="1" applyFill="1" applyBorder="1" applyAlignment="1"/>
    <xf numFmtId="165" fontId="9" fillId="0" borderId="0" xfId="0" applyNumberFormat="1" applyFont="1" applyFill="1" applyBorder="1" applyAlignment="1">
      <alignment horizontal="left"/>
    </xf>
    <xf numFmtId="0" fontId="9" fillId="0" borderId="0" xfId="0" applyFont="1" applyBorder="1" applyAlignment="1">
      <alignment vertical="center"/>
    </xf>
    <xf numFmtId="0" fontId="27" fillId="0" borderId="0" xfId="0" applyFont="1" applyFill="1" applyBorder="1" applyAlignment="1">
      <alignment horizontal="center" vertical="center"/>
    </xf>
    <xf numFmtId="0" fontId="9" fillId="0" borderId="0" xfId="0" applyFont="1" applyFill="1" applyAlignment="1">
      <alignment vertical="center"/>
    </xf>
    <xf numFmtId="0" fontId="27" fillId="0" borderId="5" xfId="0" applyFont="1" applyFill="1" applyBorder="1" applyAlignment="1">
      <alignment horizontal="center" wrapText="1"/>
    </xf>
    <xf numFmtId="168" fontId="27" fillId="0" borderId="5" xfId="7" applyNumberFormat="1" applyFont="1" applyFill="1" applyBorder="1" applyAlignment="1">
      <alignment horizontal="center" wrapText="1"/>
    </xf>
    <xf numFmtId="0" fontId="15" fillId="0" borderId="24" xfId="0" applyFont="1" applyFill="1" applyBorder="1" applyAlignment="1">
      <alignment horizontal="left"/>
    </xf>
    <xf numFmtId="0" fontId="27" fillId="3" borderId="5" xfId="0" applyFont="1" applyFill="1" applyBorder="1" applyAlignment="1">
      <alignment vertical="top" wrapText="1"/>
    </xf>
    <xf numFmtId="3" fontId="9" fillId="3" borderId="5" xfId="0" applyNumberFormat="1" applyFont="1" applyFill="1" applyBorder="1" applyAlignment="1">
      <alignment horizontal="center" vertical="top" wrapText="1"/>
    </xf>
    <xf numFmtId="0" fontId="9" fillId="0" borderId="5" xfId="0" applyFont="1" applyFill="1" applyBorder="1" applyAlignment="1">
      <alignment horizontal="justify" vertical="top" wrapText="1"/>
    </xf>
    <xf numFmtId="3" fontId="9" fillId="0" borderId="5" xfId="0" applyNumberFormat="1" applyFont="1" applyFill="1" applyBorder="1" applyAlignment="1">
      <alignment horizontal="center" vertical="top"/>
    </xf>
    <xf numFmtId="1" fontId="9" fillId="0" borderId="0" xfId="0" applyNumberFormat="1" applyFont="1" applyFill="1"/>
    <xf numFmtId="0" fontId="9" fillId="0" borderId="5" xfId="0" applyFont="1" applyFill="1" applyBorder="1" applyAlignment="1">
      <alignment vertical="top" wrapText="1"/>
    </xf>
    <xf numFmtId="3" fontId="9" fillId="0" borderId="5" xfId="0" applyNumberFormat="1" applyFont="1" applyFill="1" applyBorder="1" applyAlignment="1">
      <alignment horizontal="center" vertical="top" wrapText="1"/>
    </xf>
    <xf numFmtId="0" fontId="28" fillId="0" borderId="5" xfId="0" applyFont="1" applyFill="1" applyBorder="1" applyAlignment="1">
      <alignment horizontal="justify" vertical="top" wrapText="1"/>
    </xf>
    <xf numFmtId="0" fontId="9" fillId="0" borderId="5" xfId="0" applyFont="1" applyFill="1" applyBorder="1" applyAlignment="1">
      <alignment horizontal="center" vertical="top" wrapText="1"/>
    </xf>
    <xf numFmtId="0" fontId="27" fillId="0" borderId="5" xfId="0" applyFont="1" applyFill="1" applyBorder="1" applyAlignment="1">
      <alignment horizontal="justify" vertical="top" wrapText="1"/>
    </xf>
    <xf numFmtId="0" fontId="27" fillId="3" borderId="5" xfId="0" applyFont="1" applyFill="1" applyBorder="1" applyAlignment="1">
      <alignment horizontal="center" vertical="top" wrapText="1"/>
    </xf>
    <xf numFmtId="167" fontId="27" fillId="3" borderId="5" xfId="3" applyNumberFormat="1" applyFont="1" applyFill="1" applyBorder="1"/>
    <xf numFmtId="167" fontId="27" fillId="0" borderId="5" xfId="3" applyNumberFormat="1" applyFont="1" applyFill="1" applyBorder="1"/>
    <xf numFmtId="0" fontId="9" fillId="3" borderId="25" xfId="0" applyFont="1" applyFill="1" applyBorder="1" applyAlignment="1">
      <alignment horizontal="justify" vertical="top" wrapText="1"/>
    </xf>
    <xf numFmtId="0" fontId="9" fillId="3" borderId="5" xfId="0" applyFont="1" applyFill="1" applyBorder="1" applyAlignment="1">
      <alignment horizontal="center" vertical="top" wrapText="1"/>
    </xf>
    <xf numFmtId="1" fontId="9" fillId="3" borderId="5" xfId="0" applyNumberFormat="1" applyFont="1" applyFill="1" applyBorder="1"/>
    <xf numFmtId="1" fontId="9" fillId="0" borderId="0" xfId="0" applyNumberFormat="1" applyFont="1" applyFill="1" applyBorder="1"/>
    <xf numFmtId="168" fontId="9" fillId="0" borderId="0" xfId="7" applyNumberFormat="1" applyFont="1" applyFill="1" applyBorder="1"/>
    <xf numFmtId="0" fontId="9" fillId="0" borderId="26" xfId="0" applyFont="1" applyFill="1" applyBorder="1" applyAlignment="1">
      <alignment horizontal="justify" vertical="top" wrapText="1"/>
    </xf>
    <xf numFmtId="0" fontId="9" fillId="0" borderId="18" xfId="0" applyFont="1" applyFill="1" applyBorder="1" applyAlignment="1">
      <alignment horizontal="center" vertical="top" wrapText="1"/>
    </xf>
    <xf numFmtId="0" fontId="9" fillId="3" borderId="27" xfId="0" applyFont="1" applyFill="1" applyBorder="1" applyAlignment="1">
      <alignment horizontal="justify" vertical="top" wrapText="1"/>
    </xf>
    <xf numFmtId="0" fontId="9" fillId="3" borderId="2" xfId="0" applyFont="1" applyFill="1" applyBorder="1" applyAlignment="1">
      <alignment horizontal="center" vertical="top" wrapText="1"/>
    </xf>
    <xf numFmtId="1" fontId="9" fillId="3" borderId="10" xfId="0" applyNumberFormat="1" applyFont="1" applyFill="1" applyBorder="1"/>
    <xf numFmtId="0" fontId="9" fillId="0" borderId="24" xfId="0" applyFont="1" applyFill="1" applyBorder="1" applyAlignment="1">
      <alignment horizontal="justify" vertical="top" wrapText="1"/>
    </xf>
    <xf numFmtId="0" fontId="9" fillId="3" borderId="24" xfId="0" applyFont="1" applyFill="1" applyBorder="1" applyAlignment="1">
      <alignment horizontal="center" vertical="top" wrapText="1"/>
    </xf>
    <xf numFmtId="1" fontId="9" fillId="3" borderId="28" xfId="0" applyNumberFormat="1" applyFont="1" applyFill="1" applyBorder="1"/>
    <xf numFmtId="167" fontId="9" fillId="0" borderId="5" xfId="3" applyNumberFormat="1" applyFont="1" applyFill="1" applyBorder="1"/>
    <xf numFmtId="168" fontId="9" fillId="0" borderId="0" xfId="7" applyNumberFormat="1" applyFont="1"/>
    <xf numFmtId="0" fontId="27" fillId="0" borderId="5" xfId="0" applyFont="1" applyFill="1" applyBorder="1" applyAlignment="1">
      <alignment horizontal="center" vertical="top" wrapText="1"/>
    </xf>
    <xf numFmtId="0" fontId="27" fillId="0" borderId="0" xfId="0" applyFont="1" applyFill="1" applyBorder="1"/>
    <xf numFmtId="0" fontId="27" fillId="0" borderId="0" xfId="0" applyFont="1" applyBorder="1"/>
    <xf numFmtId="0" fontId="27" fillId="0" borderId="24" xfId="0" applyFont="1" applyFill="1" applyBorder="1" applyAlignment="1">
      <alignment horizontal="justify" vertical="top" wrapText="1"/>
    </xf>
    <xf numFmtId="0" fontId="27" fillId="0" borderId="18" xfId="0" applyFont="1" applyFill="1" applyBorder="1" applyAlignment="1">
      <alignment horizontal="center" vertical="top" wrapText="1"/>
    </xf>
    <xf numFmtId="0" fontId="9" fillId="3" borderId="5" xfId="0" applyFont="1" applyFill="1" applyBorder="1" applyAlignment="1">
      <alignment horizontal="justify" vertical="top" wrapText="1"/>
    </xf>
    <xf numFmtId="167" fontId="9" fillId="3" borderId="5" xfId="3" applyNumberFormat="1" applyFont="1" applyFill="1" applyBorder="1"/>
    <xf numFmtId="0" fontId="27" fillId="0" borderId="0" xfId="0" applyFont="1" applyFill="1" applyBorder="1" applyAlignment="1">
      <alignment vertical="center"/>
    </xf>
    <xf numFmtId="0" fontId="9" fillId="0" borderId="0" xfId="0" applyFont="1" applyAlignment="1">
      <alignment vertical="center"/>
    </xf>
    <xf numFmtId="0" fontId="9" fillId="0" borderId="0" xfId="0" applyFont="1" applyFill="1" applyBorder="1" applyAlignment="1">
      <alignment horizontal="justify" vertical="top" wrapText="1"/>
    </xf>
    <xf numFmtId="0" fontId="9" fillId="0" borderId="0" xfId="0" applyFont="1" applyFill="1" applyBorder="1" applyAlignment="1">
      <alignment vertical="top" wrapText="1"/>
    </xf>
    <xf numFmtId="0" fontId="9" fillId="0" borderId="0" xfId="0" applyFont="1" applyBorder="1" applyAlignment="1">
      <alignment horizontal="center" vertical="top"/>
    </xf>
    <xf numFmtId="0" fontId="9" fillId="0" borderId="0" xfId="0" applyFont="1" applyBorder="1" applyAlignment="1">
      <alignment wrapText="1"/>
    </xf>
    <xf numFmtId="0" fontId="9" fillId="0" borderId="0" xfId="0" applyFont="1" applyAlignment="1">
      <alignment horizontal="center" wrapText="1"/>
    </xf>
    <xf numFmtId="0" fontId="9" fillId="0" borderId="0" xfId="0" applyFont="1" applyAlignment="1">
      <alignment wrapText="1"/>
    </xf>
    <xf numFmtId="0" fontId="9" fillId="0" borderId="0" xfId="0" applyFont="1" applyAlignment="1"/>
    <xf numFmtId="0" fontId="9" fillId="0" borderId="5" xfId="0" applyNumberFormat="1" applyFont="1" applyFill="1" applyBorder="1" applyAlignment="1">
      <alignment horizontal="center" wrapText="1" readingOrder="1"/>
    </xf>
    <xf numFmtId="0" fontId="9" fillId="0" borderId="0" xfId="0" applyNumberFormat="1" applyFont="1" applyFill="1" applyAlignment="1">
      <alignment wrapText="1" readingOrder="1"/>
    </xf>
    <xf numFmtId="0" fontId="27" fillId="6" borderId="5" xfId="0" applyFont="1" applyFill="1" applyBorder="1" applyAlignment="1"/>
    <xf numFmtId="0" fontId="9" fillId="6" borderId="5" xfId="0" applyFont="1" applyFill="1" applyBorder="1" applyAlignment="1"/>
    <xf numFmtId="0" fontId="27" fillId="0" borderId="5" xfId="0" applyFont="1" applyBorder="1"/>
    <xf numFmtId="0" fontId="15" fillId="0" borderId="5" xfId="0" applyFont="1" applyBorder="1"/>
    <xf numFmtId="167" fontId="9" fillId="7" borderId="5" xfId="3" applyNumberFormat="1" applyFont="1" applyFill="1" applyBorder="1"/>
    <xf numFmtId="167" fontId="9" fillId="0" borderId="5" xfId="3" applyNumberFormat="1" applyFont="1" applyBorder="1"/>
    <xf numFmtId="0" fontId="9" fillId="0" borderId="5" xfId="0" applyFont="1" applyFill="1" applyBorder="1" applyAlignment="1">
      <alignment horizontal="left"/>
    </xf>
    <xf numFmtId="167" fontId="9" fillId="0" borderId="5" xfId="3" applyNumberFormat="1" applyFont="1" applyFill="1" applyBorder="1" applyAlignment="1"/>
    <xf numFmtId="10" fontId="9" fillId="0" borderId="5" xfId="46" applyNumberFormat="1" applyFont="1" applyFill="1" applyBorder="1" applyAlignment="1">
      <alignment horizontal="center" vertical="top" wrapText="1"/>
    </xf>
    <xf numFmtId="9" fontId="9" fillId="0" borderId="5" xfId="46" applyNumberFormat="1" applyFont="1" applyFill="1" applyBorder="1" applyAlignment="1">
      <alignment vertical="top" wrapText="1"/>
    </xf>
    <xf numFmtId="9" fontId="9" fillId="0" borderId="0" xfId="46" applyNumberFormat="1" applyFont="1" applyFill="1" applyBorder="1" applyAlignment="1">
      <alignment vertical="top" wrapText="1"/>
    </xf>
    <xf numFmtId="167" fontId="9" fillId="0" borderId="0" xfId="3" applyNumberFormat="1" applyFont="1" applyFill="1" applyBorder="1" applyAlignment="1"/>
    <xf numFmtId="0" fontId="27" fillId="0" borderId="29" xfId="0" applyNumberFormat="1" applyFont="1" applyFill="1" applyBorder="1" applyAlignment="1">
      <alignment horizontal="center" wrapText="1" readingOrder="1"/>
    </xf>
    <xf numFmtId="0" fontId="27" fillId="0" borderId="5" xfId="0" applyNumberFormat="1" applyFont="1" applyFill="1" applyBorder="1" applyAlignment="1">
      <alignment horizontal="center" wrapText="1" readingOrder="1"/>
    </xf>
    <xf numFmtId="0" fontId="9" fillId="0" borderId="30" xfId="0" applyNumberFormat="1" applyFont="1" applyFill="1" applyBorder="1" applyAlignment="1">
      <alignment horizontal="center" wrapText="1" readingOrder="1"/>
    </xf>
    <xf numFmtId="0" fontId="27" fillId="0" borderId="29" xfId="0" applyFont="1" applyFill="1" applyBorder="1" applyAlignment="1">
      <alignment horizontal="left"/>
    </xf>
    <xf numFmtId="167" fontId="32" fillId="3" borderId="5" xfId="3" applyNumberFormat="1" applyFont="1" applyFill="1" applyBorder="1" applyAlignment="1">
      <alignment vertical="top" wrapText="1"/>
    </xf>
    <xf numFmtId="10" fontId="9" fillId="3" borderId="30" xfId="46" applyNumberFormat="1" applyFont="1" applyFill="1" applyBorder="1" applyAlignment="1">
      <alignment horizontal="center" vertical="top" wrapText="1"/>
    </xf>
    <xf numFmtId="167" fontId="32" fillId="3" borderId="5" xfId="3" applyNumberFormat="1" applyFont="1" applyFill="1" applyBorder="1" applyAlignment="1"/>
    <xf numFmtId="0" fontId="9" fillId="0" borderId="5" xfId="0" applyFont="1" applyFill="1" applyBorder="1" applyAlignment="1"/>
    <xf numFmtId="0" fontId="27" fillId="0" borderId="31" xfId="0" applyFont="1" applyFill="1" applyBorder="1"/>
    <xf numFmtId="167" fontId="9" fillId="0" borderId="32" xfId="3" applyNumberFormat="1" applyFont="1" applyFill="1" applyBorder="1" applyAlignment="1"/>
    <xf numFmtId="0" fontId="13" fillId="0" borderId="0" xfId="42" applyFont="1" applyFill="1" applyBorder="1" applyAlignment="1">
      <alignment horizontal="left" wrapText="1"/>
    </xf>
    <xf numFmtId="167" fontId="9" fillId="7" borderId="0" xfId="3" applyNumberFormat="1" applyFont="1" applyFill="1" applyBorder="1"/>
    <xf numFmtId="0" fontId="9" fillId="0" borderId="5" xfId="0" applyFont="1" applyBorder="1" applyAlignment="1">
      <alignment vertical="top" wrapText="1"/>
    </xf>
    <xf numFmtId="167" fontId="27" fillId="0" borderId="5" xfId="3" applyNumberFormat="1" applyFont="1" applyBorder="1" applyAlignment="1">
      <alignment horizontal="centerContinuous" wrapText="1"/>
    </xf>
    <xf numFmtId="168" fontId="27" fillId="0" borderId="5" xfId="7" applyNumberFormat="1" applyFont="1" applyBorder="1" applyAlignment="1">
      <alignment horizontal="centerContinuous" wrapText="1"/>
    </xf>
    <xf numFmtId="167" fontId="9" fillId="0" borderId="5" xfId="3" applyNumberFormat="1" applyFont="1" applyBorder="1" applyAlignment="1">
      <alignment horizontal="center" wrapText="1"/>
    </xf>
    <xf numFmtId="168" fontId="9" fillId="0" borderId="5" xfId="7" applyNumberFormat="1" applyFont="1" applyBorder="1" applyAlignment="1">
      <alignment horizontal="center" wrapText="1"/>
    </xf>
    <xf numFmtId="0" fontId="9" fillId="0" borderId="5" xfId="0" applyFont="1" applyBorder="1" applyAlignment="1">
      <alignment wrapText="1"/>
    </xf>
    <xf numFmtId="0" fontId="27" fillId="3" borderId="25" xfId="0" applyFont="1" applyFill="1" applyBorder="1" applyAlignment="1">
      <alignment vertical="top" wrapText="1"/>
    </xf>
    <xf numFmtId="167" fontId="9" fillId="0" borderId="0" xfId="3" applyNumberFormat="1" applyFont="1"/>
    <xf numFmtId="44" fontId="9" fillId="0" borderId="0" xfId="7" applyFont="1"/>
    <xf numFmtId="165" fontId="9" fillId="3" borderId="25" xfId="0" applyNumberFormat="1" applyFont="1" applyFill="1" applyBorder="1"/>
    <xf numFmtId="165" fontId="9" fillId="3" borderId="3" xfId="0" applyNumberFormat="1" applyFont="1" applyFill="1" applyBorder="1"/>
    <xf numFmtId="165" fontId="9" fillId="3" borderId="33" xfId="0" applyNumberFormat="1" applyFont="1" applyFill="1" applyBorder="1"/>
    <xf numFmtId="165" fontId="9" fillId="0" borderId="5" xfId="0" applyNumberFormat="1" applyFont="1" applyFill="1" applyBorder="1" applyAlignment="1">
      <alignment horizontal="justify" vertical="top" wrapText="1"/>
    </xf>
    <xf numFmtId="165" fontId="27" fillId="0" borderId="5" xfId="0" applyNumberFormat="1" applyFont="1" applyFill="1" applyBorder="1" applyAlignment="1">
      <alignment horizontal="justify" vertical="top" wrapText="1"/>
    </xf>
    <xf numFmtId="165" fontId="9" fillId="3" borderId="5" xfId="0" applyNumberFormat="1" applyFont="1" applyFill="1" applyBorder="1" applyAlignment="1">
      <alignment horizontal="justify" vertical="top" wrapText="1"/>
    </xf>
    <xf numFmtId="168" fontId="9" fillId="3" borderId="25" xfId="7" applyNumberFormat="1" applyFont="1" applyFill="1" applyBorder="1" applyAlignment="1">
      <alignment horizontal="justify" vertical="top" wrapText="1"/>
    </xf>
    <xf numFmtId="168" fontId="9" fillId="3" borderId="3" xfId="7" applyNumberFormat="1" applyFont="1" applyFill="1" applyBorder="1" applyAlignment="1">
      <alignment horizontal="justify" vertical="top" wrapText="1"/>
    </xf>
    <xf numFmtId="168" fontId="9" fillId="3" borderId="33" xfId="7" applyNumberFormat="1" applyFont="1" applyFill="1" applyBorder="1" applyAlignment="1">
      <alignment horizontal="justify" vertical="top" wrapText="1"/>
    </xf>
    <xf numFmtId="0" fontId="9" fillId="0" borderId="0" xfId="44" applyFont="1" applyAlignment="1">
      <alignment vertical="center"/>
    </xf>
    <xf numFmtId="0" fontId="9" fillId="0" borderId="34" xfId="44" applyFont="1" applyBorder="1"/>
    <xf numFmtId="0" fontId="9" fillId="0" borderId="35" xfId="44" applyFont="1" applyBorder="1"/>
    <xf numFmtId="0" fontId="9" fillId="0" borderId="35" xfId="44" applyFont="1" applyFill="1" applyBorder="1"/>
    <xf numFmtId="0" fontId="9" fillId="0" borderId="36" xfId="44" applyFont="1" applyFill="1" applyBorder="1"/>
    <xf numFmtId="0" fontId="9" fillId="0" borderId="0" xfId="44" applyFont="1"/>
    <xf numFmtId="0" fontId="27" fillId="0" borderId="29" xfId="0" applyFont="1" applyBorder="1"/>
    <xf numFmtId="41" fontId="9" fillId="0" borderId="5" xfId="3" applyNumberFormat="1" applyFont="1" applyFill="1" applyBorder="1"/>
    <xf numFmtId="167" fontId="9" fillId="0" borderId="5" xfId="3" applyNumberFormat="1" applyFont="1" applyFill="1" applyBorder="1" applyAlignment="1">
      <alignment vertical="top" wrapText="1"/>
    </xf>
    <xf numFmtId="43" fontId="9" fillId="0" borderId="0" xfId="44" applyNumberFormat="1" applyFont="1"/>
    <xf numFmtId="9" fontId="9" fillId="0" borderId="0" xfId="44" applyNumberFormat="1" applyFont="1"/>
    <xf numFmtId="41" fontId="9" fillId="0" borderId="5" xfId="3" applyNumberFormat="1" applyFont="1" applyFill="1" applyBorder="1" applyAlignment="1">
      <alignment horizontal="center" vertical="center"/>
    </xf>
    <xf numFmtId="0" fontId="9" fillId="0" borderId="5" xfId="44" applyFont="1" applyFill="1" applyBorder="1"/>
    <xf numFmtId="0" fontId="27" fillId="0" borderId="29" xfId="0" applyFont="1" applyFill="1" applyBorder="1"/>
    <xf numFmtId="0" fontId="9" fillId="0" borderId="32" xfId="0" applyFont="1" applyFill="1" applyBorder="1"/>
    <xf numFmtId="167" fontId="9" fillId="0" borderId="32" xfId="3" applyNumberFormat="1" applyFont="1" applyFill="1" applyBorder="1"/>
    <xf numFmtId="0" fontId="9" fillId="0" borderId="32" xfId="44" applyFont="1" applyFill="1" applyBorder="1"/>
    <xf numFmtId="0" fontId="27" fillId="0" borderId="0" xfId="0" applyFont="1" applyAlignment="1">
      <alignment horizontal="center" vertical="center"/>
    </xf>
    <xf numFmtId="0" fontId="27" fillId="0" borderId="5" xfId="0" applyFont="1" applyBorder="1" applyAlignment="1">
      <alignment horizontal="center" vertical="center" wrapText="1"/>
    </xf>
    <xf numFmtId="0" fontId="27" fillId="0" borderId="25" xfId="0" applyFont="1" applyBorder="1" applyAlignment="1">
      <alignment horizontal="center" vertical="center" wrapText="1"/>
    </xf>
    <xf numFmtId="0" fontId="15" fillId="0" borderId="25" xfId="0" applyFont="1" applyBorder="1" applyAlignment="1">
      <alignment horizontal="center" vertical="center" wrapText="1"/>
    </xf>
    <xf numFmtId="43" fontId="9" fillId="0" borderId="0" xfId="0" applyNumberFormat="1" applyFont="1"/>
    <xf numFmtId="0" fontId="9" fillId="0" borderId="25" xfId="0" applyFont="1" applyFill="1" applyBorder="1" applyAlignment="1">
      <alignment horizontal="justify" vertical="top" wrapText="1"/>
    </xf>
    <xf numFmtId="0" fontId="27" fillId="0" borderId="25" xfId="0" applyFont="1" applyFill="1" applyBorder="1" applyAlignment="1">
      <alignment vertical="top" wrapText="1"/>
    </xf>
    <xf numFmtId="0" fontId="27" fillId="0" borderId="25" xfId="0" applyFont="1" applyBorder="1"/>
    <xf numFmtId="43" fontId="9" fillId="0" borderId="0" xfId="3" applyFont="1"/>
    <xf numFmtId="169" fontId="9" fillId="0" borderId="0" xfId="0" applyNumberFormat="1" applyFont="1"/>
    <xf numFmtId="0" fontId="9" fillId="0" borderId="0" xfId="0" applyFont="1" applyBorder="1" applyAlignment="1">
      <alignment horizontal="justify" wrapText="1"/>
    </xf>
    <xf numFmtId="168" fontId="9" fillId="0" borderId="5" xfId="7" applyNumberFormat="1" applyFont="1" applyFill="1" applyBorder="1" applyAlignment="1">
      <alignment wrapText="1"/>
    </xf>
    <xf numFmtId="168" fontId="9" fillId="0" borderId="5" xfId="7" applyNumberFormat="1" applyFont="1" applyFill="1" applyBorder="1" applyAlignment="1">
      <alignment horizontal="center" wrapText="1"/>
    </xf>
    <xf numFmtId="0" fontId="9" fillId="0" borderId="0" xfId="0" applyFont="1" applyAlignment="1">
      <alignment horizontal="justify" wrapText="1"/>
    </xf>
    <xf numFmtId="168" fontId="9" fillId="0" borderId="5" xfId="7" applyNumberFormat="1" applyFont="1" applyBorder="1" applyAlignment="1">
      <alignment wrapText="1"/>
    </xf>
    <xf numFmtId="0" fontId="13" fillId="0" borderId="0" xfId="0" applyFont="1"/>
    <xf numFmtId="0" fontId="27" fillId="0" borderId="0" xfId="0" applyFont="1" applyAlignment="1">
      <alignment horizontal="centerContinuous"/>
    </xf>
    <xf numFmtId="0" fontId="15" fillId="0" borderId="0" xfId="0" applyFont="1" applyBorder="1" applyAlignment="1">
      <alignment horizontal="centerContinuous" vertical="center"/>
    </xf>
    <xf numFmtId="0" fontId="27" fillId="0" borderId="37" xfId="0" applyFont="1" applyBorder="1" applyAlignment="1">
      <alignment horizontal="center" wrapText="1"/>
    </xf>
    <xf numFmtId="0" fontId="27" fillId="0" borderId="38" xfId="0" applyFont="1" applyBorder="1" applyAlignment="1">
      <alignment horizontal="center" wrapText="1"/>
    </xf>
    <xf numFmtId="0" fontId="9" fillId="0" borderId="39" xfId="0" applyFont="1" applyBorder="1"/>
    <xf numFmtId="0" fontId="9" fillId="0" borderId="14" xfId="0" applyFont="1" applyBorder="1"/>
    <xf numFmtId="0" fontId="9" fillId="0" borderId="40" xfId="0" applyFont="1" applyBorder="1"/>
    <xf numFmtId="0" fontId="9" fillId="0" borderId="29" xfId="0" applyFont="1" applyBorder="1"/>
    <xf numFmtId="0" fontId="9" fillId="0" borderId="30" xfId="0" applyFont="1" applyBorder="1"/>
    <xf numFmtId="0" fontId="9" fillId="0" borderId="31" xfId="0" applyFont="1" applyBorder="1"/>
    <xf numFmtId="0" fontId="9" fillId="0" borderId="32" xfId="0" applyFont="1" applyBorder="1"/>
    <xf numFmtId="0" fontId="9" fillId="0" borderId="41" xfId="0" applyFont="1" applyBorder="1"/>
    <xf numFmtId="0" fontId="27" fillId="0" borderId="0" xfId="0" applyFont="1" applyAlignment="1">
      <alignment horizontal="centerContinuous" vertical="center"/>
    </xf>
    <xf numFmtId="0" fontId="9" fillId="0" borderId="37" xfId="0" applyFont="1" applyBorder="1" applyAlignment="1">
      <alignment horizontal="center" wrapText="1"/>
    </xf>
    <xf numFmtId="0" fontId="9" fillId="0" borderId="11" xfId="0" applyFont="1" applyBorder="1" applyAlignment="1">
      <alignment horizontal="center" wrapText="1"/>
    </xf>
    <xf numFmtId="0" fontId="9" fillId="0" borderId="42" xfId="0" applyFont="1" applyBorder="1" applyAlignment="1">
      <alignment horizontal="center" wrapText="1"/>
    </xf>
    <xf numFmtId="0" fontId="9" fillId="0" borderId="43" xfId="0" applyFont="1" applyBorder="1" applyAlignment="1">
      <alignment horizontal="center" wrapText="1"/>
    </xf>
    <xf numFmtId="0" fontId="9" fillId="0" borderId="34" xfId="0" applyFont="1" applyBorder="1"/>
    <xf numFmtId="0" fontId="9" fillId="0" borderId="35" xfId="0" applyFont="1" applyBorder="1"/>
    <xf numFmtId="0" fontId="27" fillId="0" borderId="44" xfId="0" applyFont="1" applyFill="1" applyBorder="1"/>
    <xf numFmtId="0" fontId="27" fillId="0" borderId="34" xfId="0" applyFont="1" applyBorder="1" applyAlignment="1">
      <alignment horizontal="center" wrapText="1"/>
    </xf>
    <xf numFmtId="0" fontId="27" fillId="0" borderId="35" xfId="0" applyFont="1" applyBorder="1" applyAlignment="1">
      <alignment horizontal="center" wrapText="1"/>
    </xf>
    <xf numFmtId="0" fontId="27" fillId="0" borderId="20" xfId="0" applyFont="1" applyFill="1" applyBorder="1" applyAlignment="1">
      <alignment horizontal="justify" wrapText="1"/>
    </xf>
    <xf numFmtId="0" fontId="27" fillId="0" borderId="29" xfId="0" applyFont="1" applyBorder="1" applyAlignment="1">
      <alignment horizontal="center" wrapText="1"/>
    </xf>
    <xf numFmtId="0" fontId="27" fillId="0" borderId="30" xfId="0" applyFont="1" applyBorder="1" applyAlignment="1">
      <alignment horizontal="center" wrapText="1"/>
    </xf>
    <xf numFmtId="0" fontId="27" fillId="3" borderId="20" xfId="0" applyFont="1" applyFill="1" applyBorder="1" applyAlignment="1">
      <alignment horizontal="justify" vertical="top" wrapText="1"/>
    </xf>
    <xf numFmtId="165" fontId="9" fillId="3" borderId="29" xfId="0" applyNumberFormat="1" applyFont="1" applyFill="1" applyBorder="1"/>
    <xf numFmtId="165" fontId="9" fillId="3" borderId="5" xfId="0" applyNumberFormat="1" applyFont="1" applyFill="1" applyBorder="1"/>
    <xf numFmtId="165" fontId="9" fillId="3" borderId="30" xfId="0" applyNumberFormat="1" applyFont="1" applyFill="1" applyBorder="1"/>
    <xf numFmtId="165" fontId="9" fillId="3" borderId="29" xfId="0" applyNumberFormat="1" applyFont="1" applyFill="1" applyBorder="1" applyAlignment="1">
      <alignment wrapText="1"/>
    </xf>
    <xf numFmtId="165" fontId="9" fillId="3" borderId="5" xfId="0" applyNumberFormat="1" applyFont="1" applyFill="1" applyBorder="1" applyAlignment="1">
      <alignment wrapText="1"/>
    </xf>
    <xf numFmtId="165" fontId="9" fillId="0" borderId="20" xfId="0" applyNumberFormat="1" applyFont="1" applyFill="1" applyBorder="1" applyAlignment="1">
      <alignment horizontal="justify" vertical="top" wrapText="1"/>
    </xf>
    <xf numFmtId="168" fontId="9" fillId="0" borderId="29" xfId="7" applyNumberFormat="1" applyFont="1" applyFill="1" applyBorder="1"/>
    <xf numFmtId="168" fontId="9" fillId="0" borderId="30" xfId="7" applyNumberFormat="1" applyFont="1" applyFill="1" applyBorder="1"/>
    <xf numFmtId="9" fontId="9" fillId="0" borderId="29" xfId="46" applyFont="1" applyFill="1" applyBorder="1" applyAlignment="1">
      <alignment wrapText="1"/>
    </xf>
    <xf numFmtId="165" fontId="27" fillId="0" borderId="20" xfId="0" applyNumberFormat="1" applyFont="1" applyFill="1" applyBorder="1" applyAlignment="1">
      <alignment horizontal="justify" vertical="top" wrapText="1"/>
    </xf>
    <xf numFmtId="165" fontId="27" fillId="3" borderId="20" xfId="0" applyNumberFormat="1" applyFont="1" applyFill="1" applyBorder="1" applyAlignment="1">
      <alignment horizontal="justify" vertical="top" wrapText="1"/>
    </xf>
    <xf numFmtId="168" fontId="9" fillId="3" borderId="29" xfId="7" applyNumberFormat="1" applyFont="1" applyFill="1" applyBorder="1" applyAlignment="1">
      <alignment horizontal="justify" vertical="top" wrapText="1"/>
    </xf>
    <xf numFmtId="168" fontId="9" fillId="3" borderId="5" xfId="7" applyNumberFormat="1" applyFont="1" applyFill="1" applyBorder="1" applyAlignment="1">
      <alignment horizontal="justify" vertical="top" wrapText="1"/>
    </xf>
    <xf numFmtId="168" fontId="9" fillId="3" borderId="30" xfId="7" applyNumberFormat="1" applyFont="1" applyFill="1" applyBorder="1" applyAlignment="1">
      <alignment horizontal="justify" vertical="top" wrapText="1"/>
    </xf>
    <xf numFmtId="165" fontId="9" fillId="3" borderId="45" xfId="0" applyNumberFormat="1" applyFont="1" applyFill="1" applyBorder="1" applyAlignment="1">
      <alignment horizontal="justify" vertical="top" wrapText="1"/>
    </xf>
    <xf numFmtId="168" fontId="9" fillId="3" borderId="31" xfId="7" applyNumberFormat="1" applyFont="1" applyFill="1" applyBorder="1" applyAlignment="1">
      <alignment horizontal="justify" vertical="top" wrapText="1"/>
    </xf>
    <xf numFmtId="168" fontId="9" fillId="3" borderId="32" xfId="7" applyNumberFormat="1" applyFont="1" applyFill="1" applyBorder="1" applyAlignment="1">
      <alignment horizontal="justify" vertical="top" wrapText="1"/>
    </xf>
    <xf numFmtId="168" fontId="9" fillId="3" borderId="41" xfId="7" applyNumberFormat="1" applyFont="1" applyFill="1" applyBorder="1" applyAlignment="1">
      <alignment horizontal="justify" vertical="top" wrapText="1"/>
    </xf>
    <xf numFmtId="165" fontId="9" fillId="3" borderId="31" xfId="0" applyNumberFormat="1" applyFont="1" applyFill="1" applyBorder="1" applyAlignment="1">
      <alignment horizontal="justify" vertical="top" wrapText="1"/>
    </xf>
    <xf numFmtId="165" fontId="9" fillId="3" borderId="32" xfId="0" applyNumberFormat="1" applyFont="1" applyFill="1" applyBorder="1" applyAlignment="1">
      <alignment horizontal="justify" vertical="top" wrapText="1"/>
    </xf>
    <xf numFmtId="0" fontId="9" fillId="0" borderId="0" xfId="0" applyFont="1" applyFill="1" applyAlignment="1">
      <alignment wrapText="1"/>
    </xf>
    <xf numFmtId="43" fontId="9" fillId="0" borderId="0" xfId="3" applyFont="1" applyFill="1"/>
    <xf numFmtId="0" fontId="9" fillId="0" borderId="0" xfId="0" applyFont="1" applyFill="1" applyAlignment="1"/>
    <xf numFmtId="0" fontId="9" fillId="0" borderId="29" xfId="0" applyFont="1" applyBorder="1" applyAlignment="1">
      <alignment horizontal="center" wrapText="1"/>
    </xf>
    <xf numFmtId="0" fontId="9" fillId="0" borderId="30" xfId="0" applyFont="1" applyBorder="1" applyAlignment="1">
      <alignment horizontal="center" wrapText="1"/>
    </xf>
    <xf numFmtId="3" fontId="9" fillId="0" borderId="35" xfId="0" applyNumberFormat="1" applyFont="1" applyBorder="1" applyAlignment="1">
      <alignment horizontal="center" wrapText="1"/>
    </xf>
    <xf numFmtId="0" fontId="9" fillId="0" borderId="35" xfId="0" applyFont="1" applyBorder="1" applyAlignment="1">
      <alignment horizontal="center" wrapText="1"/>
    </xf>
    <xf numFmtId="0" fontId="9" fillId="0" borderId="36" xfId="0" applyFont="1" applyBorder="1" applyAlignment="1">
      <alignment horizontal="center" wrapText="1"/>
    </xf>
    <xf numFmtId="10" fontId="9" fillId="0" borderId="30" xfId="0" applyNumberFormat="1" applyFont="1" applyFill="1" applyBorder="1"/>
    <xf numFmtId="0" fontId="27" fillId="0" borderId="31" xfId="0" applyFont="1" applyFill="1" applyBorder="1" applyAlignment="1">
      <alignment horizontal="center"/>
    </xf>
    <xf numFmtId="3" fontId="27" fillId="0" borderId="32" xfId="0" applyNumberFormat="1" applyFont="1" applyBorder="1"/>
    <xf numFmtId="10" fontId="27" fillId="0" borderId="32" xfId="0" applyNumberFormat="1" applyFont="1" applyBorder="1"/>
    <xf numFmtId="10" fontId="27" fillId="0" borderId="41" xfId="0" applyNumberFormat="1" applyFont="1" applyFill="1" applyBorder="1"/>
    <xf numFmtId="0" fontId="9" fillId="0" borderId="0" xfId="44" applyFont="1" applyAlignment="1">
      <alignment horizontal="center" vertical="center"/>
    </xf>
    <xf numFmtId="14" fontId="27" fillId="0" borderId="5" xfId="0" applyNumberFormat="1" applyFont="1" applyFill="1" applyBorder="1" applyAlignment="1">
      <alignment horizontal="left"/>
    </xf>
    <xf numFmtId="3" fontId="9" fillId="0" borderId="11" xfId="0" applyNumberFormat="1" applyFont="1" applyBorder="1" applyAlignment="1">
      <alignment horizontal="center" wrapText="1"/>
    </xf>
    <xf numFmtId="0" fontId="9" fillId="0" borderId="38" xfId="0" applyFont="1" applyBorder="1" applyAlignment="1">
      <alignment horizontal="center" wrapText="1"/>
    </xf>
    <xf numFmtId="14" fontId="27" fillId="0" borderId="46" xfId="0" applyNumberFormat="1" applyFont="1" applyFill="1" applyBorder="1" applyAlignment="1">
      <alignment horizontal="left"/>
    </xf>
    <xf numFmtId="3" fontId="9" fillId="0" borderId="14" xfId="0" applyNumberFormat="1" applyFont="1" applyFill="1" applyBorder="1"/>
    <xf numFmtId="10" fontId="9" fillId="0" borderId="14" xfId="0" applyNumberFormat="1" applyFont="1" applyBorder="1"/>
    <xf numFmtId="10" fontId="9" fillId="0" borderId="40" xfId="0" applyNumberFormat="1" applyFont="1" applyFill="1" applyBorder="1"/>
    <xf numFmtId="14" fontId="27" fillId="0" borderId="20" xfId="0" applyNumberFormat="1" applyFont="1" applyFill="1" applyBorder="1" applyAlignment="1">
      <alignment horizontal="left"/>
    </xf>
    <xf numFmtId="3" fontId="9" fillId="0" borderId="0" xfId="0" applyNumberFormat="1" applyFont="1" applyBorder="1"/>
    <xf numFmtId="0" fontId="27" fillId="0" borderId="0" xfId="0" applyFont="1" applyBorder="1" applyAlignment="1">
      <alignment horizontal="centerContinuous" vertical="center"/>
    </xf>
    <xf numFmtId="0" fontId="27" fillId="0" borderId="0" xfId="0" applyFont="1" applyFill="1" applyAlignment="1">
      <alignment horizontal="centerContinuous" vertical="center" wrapText="1"/>
    </xf>
    <xf numFmtId="0" fontId="27" fillId="0" borderId="0" xfId="0" applyFont="1" applyFill="1" applyAlignment="1">
      <alignment horizontal="centerContinuous" vertical="center"/>
    </xf>
    <xf numFmtId="43" fontId="27" fillId="0" borderId="0" xfId="3" applyFont="1" applyFill="1" applyAlignment="1">
      <alignment horizontal="centerContinuous" vertical="center"/>
    </xf>
    <xf numFmtId="0" fontId="27" fillId="0" borderId="0" xfId="0" applyFont="1" applyFill="1" applyBorder="1" applyAlignment="1">
      <alignment horizontal="centerContinuous"/>
    </xf>
    <xf numFmtId="3" fontId="27" fillId="0" borderId="0" xfId="0" applyNumberFormat="1" applyFont="1" applyBorder="1" applyAlignment="1">
      <alignment horizontal="centerContinuous" vertical="center"/>
    </xf>
    <xf numFmtId="0" fontId="27" fillId="0" borderId="0" xfId="0" applyFont="1" applyBorder="1" applyAlignment="1">
      <alignment horizontal="centerContinuous" vertical="center" wrapText="1"/>
    </xf>
    <xf numFmtId="0" fontId="27" fillId="0" borderId="0" xfId="0" applyFont="1" applyBorder="1" applyAlignment="1">
      <alignment horizontal="centerContinuous"/>
    </xf>
    <xf numFmtId="3" fontId="27" fillId="0" borderId="0" xfId="0" applyNumberFormat="1" applyFont="1" applyBorder="1" applyAlignment="1">
      <alignment horizontal="centerContinuous"/>
    </xf>
    <xf numFmtId="0" fontId="24" fillId="0" borderId="5" xfId="0" applyFont="1" applyBorder="1" applyAlignment="1">
      <alignment horizontal="center" wrapText="1"/>
    </xf>
    <xf numFmtId="3" fontId="26" fillId="0" borderId="5" xfId="0" applyNumberFormat="1" applyFont="1" applyBorder="1" applyAlignment="1">
      <alignment horizontal="center" wrapText="1"/>
    </xf>
    <xf numFmtId="0" fontId="9" fillId="0" borderId="47" xfId="0" applyFont="1" applyBorder="1" applyAlignment="1">
      <alignment horizontal="center" wrapText="1"/>
    </xf>
    <xf numFmtId="0" fontId="9" fillId="0" borderId="48" xfId="0" applyFont="1" applyBorder="1" applyAlignment="1">
      <alignment horizontal="center" wrapText="1"/>
    </xf>
    <xf numFmtId="0" fontId="9" fillId="0" borderId="31" xfId="0" applyFont="1" applyBorder="1" applyAlignment="1">
      <alignment horizontal="center"/>
    </xf>
    <xf numFmtId="175" fontId="9" fillId="0" borderId="32" xfId="7" applyNumberFormat="1" applyFont="1" applyFill="1" applyBorder="1" applyAlignment="1">
      <alignment horizontal="center" wrapText="1"/>
    </xf>
    <xf numFmtId="175" fontId="9" fillId="0" borderId="41" xfId="7" applyNumberFormat="1" applyFont="1" applyFill="1" applyBorder="1" applyAlignment="1">
      <alignment horizontal="center" wrapText="1"/>
    </xf>
    <xf numFmtId="0" fontId="27" fillId="0" borderId="5" xfId="0" applyFont="1" applyFill="1" applyBorder="1" applyAlignment="1">
      <alignment horizontal="left"/>
    </xf>
    <xf numFmtId="167" fontId="9" fillId="3" borderId="5" xfId="0" applyNumberFormat="1" applyFont="1" applyFill="1" applyBorder="1"/>
    <xf numFmtId="167" fontId="9" fillId="3" borderId="30" xfId="3" applyNumberFormat="1" applyFont="1" applyFill="1" applyBorder="1" applyAlignment="1">
      <alignment vertical="top" wrapText="1"/>
    </xf>
    <xf numFmtId="167" fontId="9" fillId="3" borderId="30" xfId="3" applyNumberFormat="1" applyFont="1" applyFill="1" applyBorder="1" applyAlignment="1">
      <alignment vertical="center" wrapText="1"/>
    </xf>
    <xf numFmtId="0" fontId="9" fillId="3" borderId="30" xfId="44" applyFont="1" applyFill="1" applyBorder="1"/>
    <xf numFmtId="0" fontId="9" fillId="0" borderId="5" xfId="0" applyFont="1" applyBorder="1" applyAlignment="1"/>
    <xf numFmtId="1" fontId="9" fillId="0" borderId="5" xfId="0" applyNumberFormat="1" applyFont="1" applyBorder="1" applyAlignment="1">
      <alignment horizontal="center"/>
    </xf>
    <xf numFmtId="9" fontId="9" fillId="0" borderId="5" xfId="46" applyFont="1" applyBorder="1" applyAlignment="1">
      <alignment horizontal="center"/>
    </xf>
    <xf numFmtId="0" fontId="27" fillId="0" borderId="19" xfId="0" applyFont="1" applyFill="1" applyBorder="1"/>
    <xf numFmtId="0" fontId="27" fillId="0" borderId="27" xfId="0" applyFont="1" applyBorder="1" applyAlignment="1">
      <alignment horizontal="center" wrapText="1"/>
    </xf>
    <xf numFmtId="165" fontId="9" fillId="0" borderId="44" xfId="0" applyNumberFormat="1" applyFont="1" applyFill="1" applyBorder="1" applyAlignment="1">
      <alignment horizontal="justify" vertical="top" wrapText="1"/>
    </xf>
    <xf numFmtId="168" fontId="9" fillId="0" borderId="34" xfId="7" applyNumberFormat="1" applyFont="1" applyFill="1" applyBorder="1"/>
    <xf numFmtId="168" fontId="9" fillId="0" borderId="35" xfId="7" applyNumberFormat="1" applyFont="1" applyFill="1" applyBorder="1"/>
    <xf numFmtId="9" fontId="9" fillId="0" borderId="34" xfId="46" applyFont="1" applyFill="1" applyBorder="1"/>
    <xf numFmtId="9" fontId="9" fillId="0" borderId="35" xfId="46" applyFont="1" applyFill="1" applyBorder="1"/>
    <xf numFmtId="9" fontId="27" fillId="0" borderId="36" xfId="46" applyFont="1" applyFill="1" applyBorder="1"/>
    <xf numFmtId="165" fontId="9" fillId="0" borderId="46" xfId="0" applyNumberFormat="1" applyFont="1" applyFill="1" applyBorder="1" applyAlignment="1">
      <alignment horizontal="justify" vertical="top" wrapText="1"/>
    </xf>
    <xf numFmtId="9" fontId="9" fillId="0" borderId="29" xfId="46" applyFont="1" applyFill="1" applyBorder="1"/>
    <xf numFmtId="9" fontId="9" fillId="0" borderId="5" xfId="46" applyFont="1" applyFill="1" applyBorder="1"/>
    <xf numFmtId="9" fontId="27" fillId="0" borderId="30" xfId="46" applyFont="1" applyFill="1" applyBorder="1"/>
    <xf numFmtId="165" fontId="9" fillId="0" borderId="46" xfId="0" applyNumberFormat="1" applyFont="1" applyFill="1" applyBorder="1" applyAlignment="1">
      <alignment horizontal="left" vertical="top" wrapText="1"/>
    </xf>
    <xf numFmtId="168" fontId="27" fillId="0" borderId="31" xfId="7" applyNumberFormat="1" applyFont="1" applyFill="1" applyBorder="1"/>
    <xf numFmtId="168" fontId="27" fillId="0" borderId="32" xfId="7" applyNumberFormat="1" applyFont="1" applyFill="1" applyBorder="1"/>
    <xf numFmtId="168" fontId="27" fillId="0" borderId="41" xfId="7" applyNumberFormat="1" applyFont="1" applyFill="1" applyBorder="1"/>
    <xf numFmtId="168" fontId="9" fillId="0" borderId="31" xfId="7" applyNumberFormat="1" applyFont="1" applyFill="1" applyBorder="1"/>
    <xf numFmtId="168" fontId="9" fillId="0" borderId="32" xfId="7" applyNumberFormat="1" applyFont="1" applyFill="1" applyBorder="1"/>
    <xf numFmtId="9" fontId="27" fillId="0" borderId="31" xfId="46" applyFont="1" applyFill="1" applyBorder="1"/>
    <xf numFmtId="9" fontId="27" fillId="0" borderId="32" xfId="46" applyFont="1" applyFill="1" applyBorder="1"/>
    <xf numFmtId="9" fontId="27" fillId="0" borderId="41" xfId="46" applyFont="1" applyFill="1" applyBorder="1"/>
    <xf numFmtId="165" fontId="9" fillId="3" borderId="8" xfId="0" applyNumberFormat="1" applyFont="1" applyFill="1" applyBorder="1" applyAlignment="1">
      <alignment horizontal="justify" vertical="top" wrapText="1"/>
    </xf>
    <xf numFmtId="165" fontId="9" fillId="3" borderId="49" xfId="0" applyNumberFormat="1" applyFont="1" applyFill="1" applyBorder="1" applyAlignment="1">
      <alignment horizontal="justify" vertical="top" wrapText="1"/>
    </xf>
    <xf numFmtId="168" fontId="9" fillId="0" borderId="43" xfId="7" applyNumberFormat="1" applyFont="1" applyFill="1" applyBorder="1"/>
    <xf numFmtId="165" fontId="9" fillId="0" borderId="22" xfId="0" applyNumberFormat="1" applyFont="1" applyFill="1" applyBorder="1" applyAlignment="1">
      <alignment horizontal="justify" vertical="top" wrapText="1"/>
    </xf>
    <xf numFmtId="9" fontId="9" fillId="0" borderId="31" xfId="46" applyFont="1" applyFill="1" applyBorder="1"/>
    <xf numFmtId="9" fontId="9" fillId="0" borderId="32" xfId="46" applyFont="1" applyFill="1" applyBorder="1"/>
    <xf numFmtId="168" fontId="27" fillId="3" borderId="0" xfId="7" applyNumberFormat="1" applyFont="1" applyFill="1" applyBorder="1" applyAlignment="1">
      <alignment horizontal="justify" vertical="top" wrapText="1"/>
    </xf>
    <xf numFmtId="168" fontId="27" fillId="0" borderId="37" xfId="7" applyNumberFormat="1" applyFont="1" applyFill="1" applyBorder="1"/>
    <xf numFmtId="9" fontId="27" fillId="0" borderId="11" xfId="46" applyFont="1" applyFill="1" applyBorder="1"/>
    <xf numFmtId="9" fontId="27" fillId="0" borderId="38" xfId="46" applyFont="1" applyFill="1" applyBorder="1"/>
    <xf numFmtId="164" fontId="9" fillId="0" borderId="50" xfId="0" applyNumberFormat="1" applyFont="1" applyFill="1" applyBorder="1" applyAlignment="1">
      <alignment horizontal="justify" vertical="top" wrapText="1"/>
    </xf>
    <xf numFmtId="168" fontId="9" fillId="0" borderId="37" xfId="7" applyNumberFormat="1" applyFont="1" applyFill="1" applyBorder="1"/>
    <xf numFmtId="168" fontId="9" fillId="0" borderId="11" xfId="7" applyNumberFormat="1" applyFont="1" applyFill="1" applyBorder="1"/>
    <xf numFmtId="168" fontId="27" fillId="0" borderId="38" xfId="7" applyNumberFormat="1" applyFont="1" applyFill="1" applyBorder="1"/>
    <xf numFmtId="9" fontId="9" fillId="0" borderId="37" xfId="46" applyFont="1" applyFill="1" applyBorder="1"/>
    <xf numFmtId="9" fontId="9" fillId="0" borderId="11" xfId="46" applyFont="1" applyFill="1" applyBorder="1"/>
    <xf numFmtId="9" fontId="9" fillId="0" borderId="38" xfId="46" applyFont="1" applyFill="1" applyBorder="1"/>
    <xf numFmtId="165" fontId="9" fillId="0" borderId="50" xfId="0" applyNumberFormat="1" applyFont="1" applyFill="1" applyBorder="1" applyAlignment="1">
      <alignment horizontal="left" vertical="top"/>
    </xf>
    <xf numFmtId="165" fontId="27" fillId="0" borderId="22" xfId="0" applyNumberFormat="1" applyFont="1" applyFill="1" applyBorder="1" applyAlignment="1">
      <alignment horizontal="left" vertical="top" wrapText="1"/>
    </xf>
    <xf numFmtId="168" fontId="9" fillId="0" borderId="5" xfId="7" applyNumberFormat="1" applyFont="1" applyFill="1" applyBorder="1" applyAlignment="1">
      <alignment horizontal="justify" wrapText="1"/>
    </xf>
    <xf numFmtId="0" fontId="9" fillId="0" borderId="5" xfId="0" applyFont="1" applyBorder="1" applyAlignment="1">
      <alignment horizontal="justify" vertical="top" wrapText="1"/>
    </xf>
    <xf numFmtId="0" fontId="27" fillId="0" borderId="0" xfId="0" applyFont="1" applyFill="1" applyAlignment="1">
      <alignment horizontal="left"/>
    </xf>
    <xf numFmtId="0" fontId="9" fillId="0" borderId="0" xfId="0" applyFont="1" applyFill="1" applyAlignment="1">
      <alignment horizontal="centerContinuous"/>
    </xf>
    <xf numFmtId="0" fontId="9" fillId="0" borderId="0" xfId="0" applyFont="1" applyFill="1" applyAlignment="1">
      <alignment horizontal="left"/>
    </xf>
    <xf numFmtId="43" fontId="9" fillId="0" borderId="0" xfId="0" applyNumberFormat="1" applyFont="1" applyFill="1" applyBorder="1"/>
    <xf numFmtId="168" fontId="9" fillId="0" borderId="0" xfId="0" applyNumberFormat="1" applyFont="1" applyFill="1"/>
    <xf numFmtId="168" fontId="27" fillId="0" borderId="5" xfId="7" applyNumberFormat="1" applyFont="1" applyFill="1" applyBorder="1"/>
    <xf numFmtId="164" fontId="9" fillId="0" borderId="0" xfId="0" applyNumberFormat="1" applyFont="1" applyFill="1" applyBorder="1" applyAlignment="1">
      <alignment vertical="center"/>
    </xf>
    <xf numFmtId="9" fontId="9" fillId="0" borderId="0" xfId="46" applyFont="1" applyFill="1"/>
    <xf numFmtId="0" fontId="4" fillId="0" borderId="0" xfId="36"/>
    <xf numFmtId="0" fontId="27" fillId="0" borderId="0" xfId="36" applyFont="1" applyFill="1" applyAlignment="1">
      <alignment horizontal="centerContinuous" vertical="center"/>
    </xf>
    <xf numFmtId="0" fontId="27" fillId="0" borderId="0" xfId="36" applyFont="1" applyFill="1" applyBorder="1" applyAlignment="1">
      <alignment horizontal="centerContinuous" vertical="center"/>
    </xf>
    <xf numFmtId="0" fontId="27" fillId="0" borderId="0" xfId="36" applyFont="1" applyFill="1" applyBorder="1" applyAlignment="1">
      <alignment horizontal="center"/>
    </xf>
    <xf numFmtId="43" fontId="9" fillId="0" borderId="0" xfId="3" applyFont="1" applyFill="1" applyBorder="1" applyAlignment="1"/>
    <xf numFmtId="0" fontId="27" fillId="3" borderId="25" xfId="37" applyFont="1" applyFill="1" applyBorder="1" applyAlignment="1">
      <alignment vertical="top" wrapText="1"/>
    </xf>
    <xf numFmtId="3" fontId="9" fillId="3" borderId="3" xfId="37" applyNumberFormat="1" applyFont="1" applyFill="1" applyBorder="1" applyAlignment="1">
      <alignment horizontal="center" vertical="top" wrapText="1"/>
    </xf>
    <xf numFmtId="0" fontId="9" fillId="0" borderId="5" xfId="37" applyFont="1" applyFill="1" applyBorder="1" applyAlignment="1">
      <alignment horizontal="justify" vertical="top" wrapText="1"/>
    </xf>
    <xf numFmtId="0" fontId="9" fillId="0" borderId="5" xfId="37" applyFont="1" applyFill="1" applyBorder="1" applyAlignment="1">
      <alignment vertical="top" wrapText="1"/>
    </xf>
    <xf numFmtId="3" fontId="9" fillId="0" borderId="5" xfId="37" applyNumberFormat="1" applyFont="1" applyFill="1" applyBorder="1" applyAlignment="1">
      <alignment horizontal="center" vertical="top" wrapText="1"/>
    </xf>
    <xf numFmtId="0" fontId="9" fillId="0" borderId="5" xfId="37" applyFont="1" applyFill="1" applyBorder="1"/>
    <xf numFmtId="0" fontId="28" fillId="0" borderId="5" xfId="37" applyFont="1" applyFill="1" applyBorder="1" applyAlignment="1">
      <alignment horizontal="justify" vertical="top" wrapText="1"/>
    </xf>
    <xf numFmtId="0" fontId="9" fillId="0" borderId="5" xfId="38" applyFont="1" applyFill="1" applyBorder="1" applyAlignment="1">
      <alignment horizontal="justify" vertical="top" wrapText="1"/>
    </xf>
    <xf numFmtId="3" fontId="9" fillId="0" borderId="5" xfId="38" applyNumberFormat="1" applyFont="1" applyFill="1" applyBorder="1" applyAlignment="1">
      <alignment horizontal="center" vertical="top" wrapText="1"/>
    </xf>
    <xf numFmtId="167" fontId="9" fillId="3" borderId="5" xfId="3" applyNumberFormat="1" applyFont="1" applyFill="1" applyBorder="1" applyAlignment="1">
      <alignment horizontal="center" vertical="top" wrapText="1"/>
    </xf>
    <xf numFmtId="167" fontId="9" fillId="0" borderId="5" xfId="3" applyNumberFormat="1" applyFont="1" applyFill="1" applyBorder="1" applyAlignment="1">
      <alignment horizontal="center" vertical="top" wrapText="1"/>
    </xf>
    <xf numFmtId="3" fontId="9" fillId="0" borderId="0" xfId="44" applyNumberFormat="1" applyFont="1"/>
    <xf numFmtId="2" fontId="9" fillId="0" borderId="5" xfId="0" applyNumberFormat="1" applyFont="1" applyBorder="1" applyAlignment="1">
      <alignment horizontal="center"/>
    </xf>
    <xf numFmtId="2" fontId="4" fillId="0" borderId="5" xfId="0" applyNumberFormat="1" applyFont="1" applyFill="1" applyBorder="1" applyAlignment="1">
      <alignment horizontal="center" wrapText="1"/>
    </xf>
    <xf numFmtId="167" fontId="9" fillId="0" borderId="5" xfId="3" applyNumberFormat="1" applyFont="1" applyFill="1" applyBorder="1" applyAlignment="1">
      <alignment horizontal="center" wrapText="1"/>
    </xf>
    <xf numFmtId="167" fontId="9" fillId="0" borderId="30" xfId="3" applyNumberFormat="1" applyFont="1" applyFill="1" applyBorder="1" applyAlignment="1">
      <alignment horizontal="center" wrapText="1"/>
    </xf>
    <xf numFmtId="2" fontId="4" fillId="0" borderId="5" xfId="0" applyNumberFormat="1" applyFont="1" applyBorder="1" applyAlignment="1">
      <alignment horizontal="center" wrapText="1"/>
    </xf>
    <xf numFmtId="168" fontId="9" fillId="7" borderId="5" xfId="7" applyNumberFormat="1" applyFont="1" applyFill="1" applyBorder="1"/>
    <xf numFmtId="9" fontId="9" fillId="0" borderId="36" xfId="46" applyFont="1" applyFill="1" applyBorder="1"/>
    <xf numFmtId="9" fontId="9" fillId="0" borderId="30" xfId="46" applyFont="1" applyFill="1" applyBorder="1"/>
    <xf numFmtId="9" fontId="9" fillId="0" borderId="5" xfId="46" applyFont="1" applyFill="1" applyBorder="1" applyAlignment="1">
      <alignment horizontal="center" wrapText="1"/>
    </xf>
    <xf numFmtId="168" fontId="27" fillId="0" borderId="36" xfId="7" applyNumberFormat="1" applyFont="1" applyFill="1" applyBorder="1"/>
    <xf numFmtId="168" fontId="27" fillId="0" borderId="30" xfId="7" applyNumberFormat="1" applyFont="1" applyFill="1" applyBorder="1"/>
    <xf numFmtId="168" fontId="9" fillId="0" borderId="51" xfId="7" applyNumberFormat="1" applyFont="1" applyFill="1" applyBorder="1"/>
    <xf numFmtId="168" fontId="9" fillId="0" borderId="33" xfId="7" applyNumberFormat="1" applyFont="1" applyFill="1" applyBorder="1"/>
    <xf numFmtId="168" fontId="9" fillId="0" borderId="52" xfId="7" applyNumberFormat="1" applyFont="1" applyFill="1" applyBorder="1"/>
    <xf numFmtId="165" fontId="27" fillId="0" borderId="50" xfId="0" applyNumberFormat="1" applyFont="1" applyFill="1" applyBorder="1" applyAlignment="1">
      <alignment horizontal="left" vertical="top" wrapText="1"/>
    </xf>
    <xf numFmtId="168" fontId="27" fillId="0" borderId="11" xfId="7" applyNumberFormat="1" applyFont="1" applyFill="1" applyBorder="1"/>
    <xf numFmtId="168" fontId="27" fillId="0" borderId="27" xfId="7" applyNumberFormat="1" applyFont="1" applyFill="1" applyBorder="1"/>
    <xf numFmtId="9" fontId="27" fillId="0" borderId="10" xfId="46" applyFont="1" applyFill="1" applyBorder="1"/>
    <xf numFmtId="9" fontId="9" fillId="0" borderId="51" xfId="46" applyFont="1" applyFill="1" applyBorder="1"/>
    <xf numFmtId="9" fontId="9" fillId="0" borderId="33" xfId="46" applyFont="1" applyFill="1" applyBorder="1"/>
    <xf numFmtId="165" fontId="27" fillId="0" borderId="0" xfId="0" applyNumberFormat="1" applyFont="1" applyFill="1" applyBorder="1" applyAlignment="1">
      <alignment horizontal="justify" vertical="top" wrapText="1"/>
    </xf>
    <xf numFmtId="168" fontId="27" fillId="0" borderId="0" xfId="7" applyNumberFormat="1" applyFont="1" applyFill="1" applyBorder="1"/>
    <xf numFmtId="168" fontId="9" fillId="0" borderId="0" xfId="0" applyNumberFormat="1" applyFont="1"/>
    <xf numFmtId="9" fontId="9" fillId="7" borderId="41" xfId="44" applyNumberFormat="1" applyFont="1" applyFill="1" applyBorder="1"/>
    <xf numFmtId="167" fontId="9" fillId="7" borderId="5" xfId="3" applyNumberFormat="1" applyFont="1" applyFill="1" applyBorder="1" applyAlignment="1">
      <alignment vertical="top" wrapText="1"/>
    </xf>
    <xf numFmtId="167" fontId="9" fillId="7" borderId="5" xfId="0" applyNumberFormat="1" applyFont="1" applyFill="1" applyBorder="1" applyAlignment="1">
      <alignment horizontal="justify" vertical="top" wrapText="1"/>
    </xf>
    <xf numFmtId="167" fontId="28" fillId="7" borderId="5" xfId="0" applyNumberFormat="1" applyFont="1" applyFill="1" applyBorder="1" applyAlignment="1">
      <alignment horizontal="justify" vertical="top" wrapText="1"/>
    </xf>
    <xf numFmtId="167" fontId="9" fillId="7" borderId="5" xfId="0" applyNumberFormat="1" applyFont="1" applyFill="1" applyBorder="1"/>
    <xf numFmtId="3" fontId="27" fillId="0" borderId="0" xfId="0" applyNumberFormat="1" applyFont="1"/>
    <xf numFmtId="44" fontId="9" fillId="0" borderId="0" xfId="0" applyNumberFormat="1" applyFont="1"/>
    <xf numFmtId="0" fontId="9" fillId="0" borderId="12" xfId="0" applyFont="1" applyBorder="1" applyAlignment="1">
      <alignment horizontal="center" wrapText="1"/>
    </xf>
    <xf numFmtId="0" fontId="9" fillId="0" borderId="39" xfId="0" applyFont="1" applyBorder="1" applyAlignment="1">
      <alignment horizontal="center" wrapText="1"/>
    </xf>
    <xf numFmtId="168" fontId="9" fillId="0" borderId="14" xfId="7" applyNumberFormat="1" applyFont="1" applyFill="1" applyBorder="1" applyAlignment="1">
      <alignment horizontal="center" wrapText="1"/>
    </xf>
    <xf numFmtId="168" fontId="9" fillId="0" borderId="40" xfId="7" applyNumberFormat="1" applyFont="1" applyFill="1" applyBorder="1" applyAlignment="1">
      <alignment horizontal="left" wrapText="1"/>
    </xf>
    <xf numFmtId="0" fontId="9" fillId="0" borderId="15" xfId="0" applyFont="1" applyBorder="1" applyAlignment="1">
      <alignment horizontal="center" wrapText="1"/>
    </xf>
    <xf numFmtId="168" fontId="9" fillId="0" borderId="30" xfId="7" applyNumberFormat="1" applyFont="1" applyFill="1" applyBorder="1" applyAlignment="1">
      <alignment horizontal="left" wrapText="1"/>
    </xf>
    <xf numFmtId="168" fontId="9" fillId="0" borderId="30" xfId="7" applyNumberFormat="1" applyFont="1" applyFill="1" applyBorder="1" applyAlignment="1">
      <alignment horizontal="center" wrapText="1"/>
    </xf>
    <xf numFmtId="1" fontId="9" fillId="0" borderId="5" xfId="7" applyNumberFormat="1" applyFont="1" applyFill="1" applyBorder="1" applyAlignment="1">
      <alignment horizontal="center" wrapText="1"/>
    </xf>
    <xf numFmtId="0" fontId="9" fillId="0" borderId="53" xfId="0" applyFont="1" applyBorder="1"/>
    <xf numFmtId="0" fontId="9" fillId="0" borderId="53" xfId="0" applyFont="1" applyBorder="1" applyAlignment="1">
      <alignment horizontal="center"/>
    </xf>
    <xf numFmtId="0" fontId="9" fillId="0" borderId="5" xfId="0" applyFont="1" applyBorder="1" applyAlignment="1">
      <alignment horizontal="left" wrapText="1"/>
    </xf>
    <xf numFmtId="0" fontId="9" fillId="0" borderId="5" xfId="0" applyFont="1" applyFill="1" applyBorder="1" applyAlignment="1">
      <alignment wrapText="1"/>
    </xf>
    <xf numFmtId="0" fontId="4" fillId="0" borderId="0" xfId="0" applyFont="1" applyFill="1"/>
    <xf numFmtId="0" fontId="0" fillId="0" borderId="0" xfId="0" applyFill="1"/>
    <xf numFmtId="0" fontId="9" fillId="7" borderId="54" xfId="0" applyFont="1" applyFill="1" applyBorder="1" applyAlignment="1">
      <alignment horizontal="justify" vertical="top" wrapText="1"/>
    </xf>
    <xf numFmtId="165" fontId="9" fillId="7" borderId="0" xfId="0" applyNumberFormat="1" applyFont="1" applyFill="1" applyBorder="1"/>
    <xf numFmtId="165" fontId="9" fillId="7" borderId="49" xfId="0" applyNumberFormat="1" applyFont="1" applyFill="1" applyBorder="1"/>
    <xf numFmtId="168" fontId="9" fillId="0" borderId="5" xfId="7" applyNumberFormat="1" applyFont="1" applyBorder="1"/>
    <xf numFmtId="167" fontId="9" fillId="3" borderId="5" xfId="3" applyNumberFormat="1" applyFont="1" applyFill="1" applyBorder="1" applyAlignment="1">
      <alignment horizontal="right" wrapText="1"/>
    </xf>
    <xf numFmtId="167" fontId="9" fillId="0" borderId="5" xfId="3" applyNumberFormat="1" applyFont="1" applyFill="1" applyBorder="1" applyAlignment="1">
      <alignment horizontal="right" wrapText="1"/>
    </xf>
    <xf numFmtId="0" fontId="9" fillId="7" borderId="5" xfId="37" applyFont="1" applyFill="1" applyBorder="1" applyAlignment="1">
      <alignment horizontal="justify" vertical="top" wrapText="1"/>
    </xf>
    <xf numFmtId="3" fontId="9" fillId="7" borderId="5" xfId="37" applyNumberFormat="1" applyFont="1" applyFill="1" applyBorder="1" applyAlignment="1">
      <alignment horizontal="center" vertical="top" wrapText="1"/>
    </xf>
    <xf numFmtId="0" fontId="27" fillId="7" borderId="29" xfId="0" applyFont="1" applyFill="1" applyBorder="1" applyAlignment="1"/>
    <xf numFmtId="0" fontId="9" fillId="7" borderId="5" xfId="0" applyFont="1" applyFill="1" applyBorder="1" applyAlignment="1"/>
    <xf numFmtId="41" fontId="9" fillId="7" borderId="5" xfId="3" applyNumberFormat="1" applyFont="1" applyFill="1" applyBorder="1"/>
    <xf numFmtId="0" fontId="27" fillId="7" borderId="29" xfId="0" applyFont="1" applyFill="1" applyBorder="1"/>
    <xf numFmtId="168" fontId="9" fillId="7" borderId="29" xfId="7" applyNumberFormat="1" applyFont="1" applyFill="1" applyBorder="1"/>
    <xf numFmtId="168" fontId="9" fillId="7" borderId="30" xfId="7" applyNumberFormat="1" applyFont="1" applyFill="1" applyBorder="1"/>
    <xf numFmtId="9" fontId="9" fillId="7" borderId="29" xfId="46" applyFont="1" applyFill="1" applyBorder="1" applyAlignment="1">
      <alignment wrapText="1"/>
    </xf>
    <xf numFmtId="0" fontId="9" fillId="0" borderId="0" xfId="0" applyFont="1" applyBorder="1" applyAlignment="1">
      <alignment horizontal="justify" vertical="top" wrapText="1"/>
    </xf>
    <xf numFmtId="2" fontId="9" fillId="0" borderId="0" xfId="0" applyNumberFormat="1" applyFont="1"/>
    <xf numFmtId="42" fontId="9" fillId="0" borderId="0" xfId="0" applyNumberFormat="1" applyFont="1"/>
    <xf numFmtId="9" fontId="31" fillId="0" borderId="7" xfId="0" applyNumberFormat="1" applyFont="1" applyBorder="1" applyAlignment="1">
      <alignment horizontal="right" wrapText="1"/>
    </xf>
    <xf numFmtId="42" fontId="9" fillId="0" borderId="19" xfId="0" applyNumberFormat="1" applyFont="1" applyFill="1" applyBorder="1" applyAlignment="1">
      <alignment horizontal="right" vertical="center" wrapText="1"/>
    </xf>
    <xf numFmtId="9" fontId="9" fillId="0" borderId="7" xfId="0" applyNumberFormat="1" applyFont="1" applyBorder="1" applyAlignment="1">
      <alignment horizontal="right" wrapText="1"/>
    </xf>
    <xf numFmtId="42" fontId="9" fillId="0" borderId="55" xfId="0" applyNumberFormat="1" applyFont="1" applyFill="1" applyBorder="1" applyAlignment="1">
      <alignment horizontal="right" vertical="center" wrapText="1"/>
    </xf>
    <xf numFmtId="9" fontId="27" fillId="0" borderId="7" xfId="0" applyNumberFormat="1" applyFont="1" applyBorder="1" applyAlignment="1">
      <alignment horizontal="right" wrapText="1"/>
    </xf>
    <xf numFmtId="0" fontId="23" fillId="0" borderId="21" xfId="0" applyFont="1" applyFill="1" applyBorder="1"/>
    <xf numFmtId="176" fontId="27" fillId="0" borderId="0" xfId="0" applyNumberFormat="1" applyFont="1" applyFill="1" applyBorder="1"/>
    <xf numFmtId="176" fontId="9" fillId="0" borderId="5" xfId="0" applyNumberFormat="1" applyFont="1" applyFill="1" applyBorder="1"/>
    <xf numFmtId="9" fontId="27" fillId="0" borderId="32" xfId="0" applyNumberFormat="1" applyFont="1" applyBorder="1"/>
    <xf numFmtId="9" fontId="9" fillId="0" borderId="5" xfId="0" applyNumberFormat="1" applyFont="1" applyBorder="1"/>
    <xf numFmtId="0" fontId="27" fillId="0" borderId="34" xfId="0" applyFont="1" applyFill="1" applyBorder="1" applyAlignment="1">
      <alignment horizontal="center" wrapText="1"/>
    </xf>
    <xf numFmtId="0" fontId="31" fillId="0" borderId="31" xfId="0" applyFont="1" applyBorder="1" applyAlignment="1">
      <alignment horizontal="right" wrapText="1"/>
    </xf>
    <xf numFmtId="0" fontId="31" fillId="0" borderId="29" xfId="0" applyFont="1" applyBorder="1" applyAlignment="1">
      <alignment horizontal="right" wrapText="1"/>
    </xf>
    <xf numFmtId="0" fontId="31" fillId="0" borderId="36" xfId="0" applyFont="1" applyBorder="1" applyAlignment="1">
      <alignment horizontal="center" wrapText="1"/>
    </xf>
    <xf numFmtId="0" fontId="31" fillId="0" borderId="35" xfId="0" applyFont="1" applyBorder="1" applyAlignment="1">
      <alignment horizontal="center" wrapText="1"/>
    </xf>
    <xf numFmtId="0" fontId="31" fillId="0" borderId="34" xfId="0" applyFont="1" applyFill="1" applyBorder="1" applyAlignment="1">
      <alignment horizontal="center" wrapText="1"/>
    </xf>
    <xf numFmtId="49" fontId="27" fillId="0" borderId="23" xfId="0" applyNumberFormat="1" applyFont="1" applyBorder="1" applyAlignment="1">
      <alignment horizontal="center"/>
    </xf>
    <xf numFmtId="3" fontId="27" fillId="0" borderId="27" xfId="0" applyNumberFormat="1" applyFont="1" applyFill="1" applyBorder="1"/>
    <xf numFmtId="3" fontId="27" fillId="0" borderId="11" xfId="0" applyNumberFormat="1" applyFont="1" applyFill="1" applyBorder="1"/>
    <xf numFmtId="3" fontId="27" fillId="0" borderId="10" xfId="0" applyNumberFormat="1" applyFont="1" applyFill="1" applyBorder="1"/>
    <xf numFmtId="3" fontId="27" fillId="0" borderId="38" xfId="0" applyNumberFormat="1" applyFont="1" applyFill="1" applyBorder="1"/>
    <xf numFmtId="3" fontId="27" fillId="0" borderId="37" xfId="0" applyNumberFormat="1" applyFont="1" applyFill="1" applyBorder="1"/>
    <xf numFmtId="0" fontId="27" fillId="0" borderId="50" xfId="0" applyFont="1" applyBorder="1"/>
    <xf numFmtId="3" fontId="9" fillId="0" borderId="56" xfId="0" applyNumberFormat="1" applyFont="1" applyFill="1" applyBorder="1"/>
    <xf numFmtId="3" fontId="9" fillId="0" borderId="32" xfId="0" applyNumberFormat="1" applyFont="1" applyFill="1" applyBorder="1"/>
    <xf numFmtId="3" fontId="9" fillId="0" borderId="52" xfId="0" applyNumberFormat="1" applyFont="1" applyFill="1" applyBorder="1"/>
    <xf numFmtId="3" fontId="9" fillId="0" borderId="40" xfId="0" applyNumberFormat="1" applyFont="1" applyFill="1" applyBorder="1"/>
    <xf numFmtId="3" fontId="9" fillId="0" borderId="31" xfId="0" applyNumberFormat="1" applyFont="1" applyFill="1" applyBorder="1"/>
    <xf numFmtId="0" fontId="9" fillId="0" borderId="45" xfId="0" applyFont="1" applyFill="1" applyBorder="1"/>
    <xf numFmtId="3" fontId="9" fillId="0" borderId="25" xfId="0" applyNumberFormat="1" applyFont="1" applyFill="1" applyBorder="1"/>
    <xf numFmtId="3" fontId="9" fillId="0" borderId="33" xfId="0" applyNumberFormat="1" applyFont="1" applyFill="1" applyBorder="1"/>
    <xf numFmtId="3" fontId="9" fillId="0" borderId="29" xfId="0" applyNumberFormat="1" applyFont="1" applyFill="1" applyBorder="1"/>
    <xf numFmtId="0" fontId="9" fillId="0" borderId="20" xfId="0" applyFont="1" applyFill="1" applyBorder="1"/>
    <xf numFmtId="3" fontId="9" fillId="0" borderId="57" xfId="0" applyNumberFormat="1" applyFont="1" applyFill="1" applyBorder="1"/>
    <xf numFmtId="3" fontId="9" fillId="0" borderId="35" xfId="0" applyNumberFormat="1" applyFont="1" applyFill="1" applyBorder="1"/>
    <xf numFmtId="3" fontId="9" fillId="0" borderId="51" xfId="0" applyNumberFormat="1" applyFont="1" applyFill="1" applyBorder="1"/>
    <xf numFmtId="3" fontId="9" fillId="0" borderId="39" xfId="0" applyNumberFormat="1" applyFont="1" applyFill="1" applyBorder="1"/>
    <xf numFmtId="0" fontId="9" fillId="0" borderId="44" xfId="0" applyFont="1" applyFill="1" applyBorder="1"/>
    <xf numFmtId="0" fontId="27" fillId="0" borderId="58"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59" xfId="0" applyFont="1" applyBorder="1" applyAlignment="1">
      <alignment horizontal="center" vertical="center" wrapText="1"/>
    </xf>
    <xf numFmtId="0" fontId="27" fillId="0" borderId="18" xfId="0" applyFont="1" applyBorder="1" applyAlignment="1">
      <alignment horizontal="center" vertical="center"/>
    </xf>
    <xf numFmtId="0" fontId="27" fillId="0" borderId="59" xfId="0" applyFont="1" applyBorder="1" applyAlignment="1">
      <alignment horizontal="center" vertical="center"/>
    </xf>
    <xf numFmtId="0" fontId="27" fillId="0" borderId="41"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178" fontId="9" fillId="0" borderId="0" xfId="0" applyNumberFormat="1" applyFont="1"/>
    <xf numFmtId="4" fontId="9" fillId="0" borderId="0" xfId="0" applyNumberFormat="1" applyFont="1"/>
    <xf numFmtId="0" fontId="33" fillId="0" borderId="0" xfId="0" applyFont="1"/>
    <xf numFmtId="10" fontId="27" fillId="0" borderId="38" xfId="0" applyNumberFormat="1" applyFont="1" applyFill="1" applyBorder="1"/>
    <xf numFmtId="9" fontId="27" fillId="0" borderId="11" xfId="0" applyNumberFormat="1" applyFont="1" applyBorder="1"/>
    <xf numFmtId="3" fontId="27" fillId="0" borderId="11" xfId="0" applyNumberFormat="1" applyFont="1" applyBorder="1"/>
    <xf numFmtId="10" fontId="27" fillId="0" borderId="11" xfId="0" applyNumberFormat="1" applyFont="1" applyBorder="1"/>
    <xf numFmtId="0" fontId="27" fillId="0" borderId="37" xfId="0" applyFont="1" applyFill="1" applyBorder="1" applyAlignment="1">
      <alignment horizontal="center"/>
    </xf>
    <xf numFmtId="9" fontId="9" fillId="0" borderId="14" xfId="0" applyNumberFormat="1" applyFont="1" applyBorder="1"/>
    <xf numFmtId="14" fontId="27" fillId="0" borderId="60" xfId="0" applyNumberFormat="1" applyFont="1" applyFill="1" applyBorder="1" applyAlignment="1">
      <alignment horizontal="left"/>
    </xf>
    <xf numFmtId="0" fontId="27" fillId="0" borderId="37" xfId="0" applyFont="1" applyFill="1" applyBorder="1" applyAlignment="1">
      <alignment horizontal="center" wrapText="1"/>
    </xf>
    <xf numFmtId="0" fontId="9" fillId="0" borderId="58" xfId="45" applyFont="1" applyBorder="1" applyAlignment="1">
      <alignment horizontal="left" wrapText="1"/>
    </xf>
    <xf numFmtId="0" fontId="9" fillId="0" borderId="30" xfId="45" applyFont="1" applyBorder="1" applyAlignment="1">
      <alignment horizontal="left" wrapText="1"/>
    </xf>
    <xf numFmtId="3" fontId="9" fillId="0" borderId="38" xfId="0" applyNumberFormat="1" applyFont="1" applyBorder="1"/>
    <xf numFmtId="3" fontId="9" fillId="0" borderId="11" xfId="0" applyNumberFormat="1" applyFont="1" applyFill="1" applyBorder="1"/>
    <xf numFmtId="170" fontId="27" fillId="0" borderId="37" xfId="0" applyNumberFormat="1" applyFont="1" applyFill="1" applyBorder="1" applyAlignment="1">
      <alignment horizontal="center"/>
    </xf>
    <xf numFmtId="3" fontId="9" fillId="0" borderId="5" xfId="0" applyNumberFormat="1" applyFont="1" applyBorder="1" applyAlignment="1">
      <alignment horizontal="center"/>
    </xf>
    <xf numFmtId="3" fontId="9" fillId="0" borderId="5" xfId="0" applyNumberFormat="1" applyFont="1" applyFill="1" applyBorder="1" applyAlignment="1">
      <alignment horizontal="center"/>
    </xf>
    <xf numFmtId="14" fontId="27" fillId="0" borderId="45" xfId="0" applyNumberFormat="1" applyFont="1" applyFill="1" applyBorder="1" applyAlignment="1">
      <alignment horizontal="left"/>
    </xf>
    <xf numFmtId="3" fontId="27" fillId="0" borderId="36" xfId="0" applyNumberFormat="1" applyFont="1" applyBorder="1" applyAlignment="1">
      <alignment horizontal="center" wrapText="1"/>
    </xf>
    <xf numFmtId="3" fontId="27" fillId="0" borderId="35" xfId="0" applyNumberFormat="1" applyFont="1" applyBorder="1" applyAlignment="1">
      <alignment horizontal="center" wrapText="1"/>
    </xf>
    <xf numFmtId="8" fontId="26" fillId="0" borderId="5" xfId="0" applyNumberFormat="1" applyFont="1" applyFill="1" applyBorder="1" applyAlignment="1">
      <alignment horizontal="center" wrapText="1"/>
    </xf>
    <xf numFmtId="179" fontId="26" fillId="0" borderId="5" xfId="0" applyNumberFormat="1" applyFont="1" applyFill="1" applyBorder="1" applyAlignment="1">
      <alignment horizontal="center" wrapText="1"/>
    </xf>
    <xf numFmtId="0" fontId="26" fillId="0" borderId="5" xfId="0" applyFont="1" applyFill="1" applyBorder="1" applyAlignment="1">
      <alignment horizontal="center" wrapText="1"/>
    </xf>
    <xf numFmtId="10" fontId="9" fillId="0" borderId="0" xfId="0" applyNumberFormat="1" applyFont="1"/>
    <xf numFmtId="6" fontId="26" fillId="0" borderId="5" xfId="0" applyNumberFormat="1" applyFont="1" applyFill="1" applyBorder="1" applyAlignment="1">
      <alignment horizontal="right" wrapText="1"/>
    </xf>
    <xf numFmtId="10" fontId="26" fillId="0" borderId="5" xfId="0" applyNumberFormat="1" applyFont="1" applyFill="1" applyBorder="1" applyAlignment="1">
      <alignment horizontal="center" wrapText="1"/>
    </xf>
    <xf numFmtId="8" fontId="26" fillId="0" borderId="5" xfId="0" applyNumberFormat="1" applyFont="1" applyFill="1" applyBorder="1" applyAlignment="1">
      <alignment horizontal="right" wrapText="1"/>
    </xf>
    <xf numFmtId="0" fontId="36" fillId="0" borderId="21" xfId="0" applyFont="1" applyBorder="1"/>
    <xf numFmtId="3" fontId="36" fillId="0" borderId="21" xfId="0" applyNumberFormat="1" applyFont="1" applyBorder="1"/>
    <xf numFmtId="0" fontId="36" fillId="0" borderId="5" xfId="0" applyFont="1" applyBorder="1"/>
    <xf numFmtId="0" fontId="36" fillId="0" borderId="5" xfId="0" applyFont="1" applyFill="1" applyBorder="1"/>
    <xf numFmtId="0" fontId="0" fillId="0" borderId="5" xfId="0" applyBorder="1"/>
    <xf numFmtId="0" fontId="0" fillId="0" borderId="5" xfId="0" applyFill="1" applyBorder="1"/>
    <xf numFmtId="0" fontId="24" fillId="0" borderId="5" xfId="0" applyFont="1" applyFill="1" applyBorder="1" applyAlignment="1">
      <alignment horizontal="center" wrapText="1"/>
    </xf>
    <xf numFmtId="3" fontId="26" fillId="0" borderId="5" xfId="0" applyNumberFormat="1" applyFont="1" applyFill="1" applyBorder="1" applyAlignment="1">
      <alignment horizontal="center" wrapText="1"/>
    </xf>
    <xf numFmtId="168" fontId="9" fillId="0" borderId="10" xfId="0" applyNumberFormat="1" applyFont="1" applyBorder="1"/>
    <xf numFmtId="0" fontId="9" fillId="0" borderId="15" xfId="0" applyFont="1" applyFill="1" applyBorder="1"/>
    <xf numFmtId="0" fontId="27" fillId="0" borderId="19" xfId="0" applyFont="1" applyFill="1" applyBorder="1" applyAlignment="1">
      <alignment horizontal="center"/>
    </xf>
    <xf numFmtId="0" fontId="9" fillId="0" borderId="0" xfId="0" applyFont="1" applyFill="1" applyAlignment="1">
      <alignment horizontal="centerContinuous" vertical="center"/>
    </xf>
    <xf numFmtId="0" fontId="27" fillId="0" borderId="5" xfId="0" applyFont="1" applyFill="1" applyBorder="1" applyAlignment="1">
      <alignment horizontal="left" wrapText="1"/>
    </xf>
    <xf numFmtId="0" fontId="27" fillId="0" borderId="50" xfId="0" applyFont="1" applyFill="1" applyBorder="1" applyAlignment="1">
      <alignment horizontal="left" wrapText="1"/>
    </xf>
    <xf numFmtId="0" fontId="9" fillId="0" borderId="25" xfId="0" applyFont="1" applyFill="1" applyBorder="1" applyAlignment="1">
      <alignment horizontal="center" vertical="top" wrapText="1"/>
    </xf>
    <xf numFmtId="0" fontId="9" fillId="3" borderId="5" xfId="44" applyFont="1" applyFill="1" applyBorder="1"/>
    <xf numFmtId="167" fontId="9" fillId="0" borderId="0" xfId="0" applyNumberFormat="1" applyFont="1"/>
    <xf numFmtId="180" fontId="9" fillId="0" borderId="0" xfId="44" applyNumberFormat="1" applyFont="1"/>
    <xf numFmtId="167" fontId="9" fillId="7" borderId="5" xfId="3" quotePrefix="1" applyNumberFormat="1" applyFont="1" applyFill="1" applyBorder="1"/>
    <xf numFmtId="167" fontId="9" fillId="7" borderId="5" xfId="3" applyNumberFormat="1" applyFont="1" applyFill="1" applyBorder="1" applyAlignment="1">
      <alignment horizontal="right" wrapText="1"/>
    </xf>
    <xf numFmtId="167" fontId="9" fillId="7" borderId="5" xfId="3" applyNumberFormat="1" applyFont="1" applyFill="1" applyBorder="1" applyAlignment="1">
      <alignment horizontal="center" vertical="top" wrapText="1"/>
    </xf>
    <xf numFmtId="3" fontId="9" fillId="7" borderId="5" xfId="0" applyNumberFormat="1" applyFont="1" applyFill="1" applyBorder="1" applyAlignment="1">
      <alignment horizontal="center" vertical="top" wrapText="1"/>
    </xf>
    <xf numFmtId="0" fontId="9" fillId="7" borderId="29" xfId="0" applyFont="1" applyFill="1" applyBorder="1" applyAlignment="1">
      <alignment horizontal="center" wrapText="1"/>
    </xf>
    <xf numFmtId="2" fontId="9" fillId="7" borderId="5" xfId="0" applyNumberFormat="1" applyFont="1" applyFill="1" applyBorder="1" applyAlignment="1">
      <alignment horizontal="center" wrapText="1"/>
    </xf>
    <xf numFmtId="167" fontId="9" fillId="7" borderId="5" xfId="3" applyNumberFormat="1" applyFont="1" applyFill="1" applyBorder="1" applyAlignment="1">
      <alignment horizontal="center" wrapText="1"/>
    </xf>
    <xf numFmtId="168" fontId="9" fillId="7" borderId="5" xfId="7" applyNumberFormat="1" applyFont="1" applyFill="1" applyBorder="1" applyAlignment="1">
      <alignment horizontal="center" wrapText="1"/>
    </xf>
    <xf numFmtId="168" fontId="9" fillId="0" borderId="0" xfId="7" applyNumberFormat="1" applyFont="1" applyFill="1"/>
    <xf numFmtId="167" fontId="27" fillId="7" borderId="5" xfId="3" applyNumberFormat="1" applyFont="1" applyFill="1" applyBorder="1" applyAlignment="1">
      <alignment vertical="top" wrapText="1"/>
    </xf>
    <xf numFmtId="167" fontId="27" fillId="0" borderId="0" xfId="0" applyNumberFormat="1" applyFont="1" applyFill="1"/>
    <xf numFmtId="0" fontId="9" fillId="0" borderId="5" xfId="0" applyFont="1" applyBorder="1" applyAlignment="1">
      <alignment horizontal="left"/>
    </xf>
    <xf numFmtId="3" fontId="26" fillId="0" borderId="5" xfId="0" applyNumberFormat="1" applyFont="1" applyFill="1" applyBorder="1"/>
    <xf numFmtId="177" fontId="9" fillId="0" borderId="0" xfId="3" applyNumberFormat="1" applyFont="1"/>
    <xf numFmtId="43" fontId="9" fillId="0" borderId="0" xfId="3" applyNumberFormat="1" applyFont="1"/>
    <xf numFmtId="9" fontId="9" fillId="0" borderId="34" xfId="4" applyNumberFormat="1" applyFont="1" applyFill="1" applyBorder="1"/>
    <xf numFmtId="9" fontId="9" fillId="0" borderId="35" xfId="4" applyNumberFormat="1" applyFont="1" applyFill="1" applyBorder="1"/>
    <xf numFmtId="9" fontId="9" fillId="0" borderId="36" xfId="4" applyNumberFormat="1" applyFont="1" applyFill="1" applyBorder="1"/>
    <xf numFmtId="3" fontId="9" fillId="0" borderId="30" xfId="0" applyNumberFormat="1" applyFont="1" applyFill="1" applyBorder="1"/>
    <xf numFmtId="9" fontId="9" fillId="0" borderId="29" xfId="4" applyNumberFormat="1" applyFont="1" applyFill="1" applyBorder="1"/>
    <xf numFmtId="9" fontId="9" fillId="0" borderId="5" xfId="4" applyNumberFormat="1" applyFont="1" applyFill="1" applyBorder="1"/>
    <xf numFmtId="9" fontId="9" fillId="0" borderId="30" xfId="4" applyNumberFormat="1" applyFont="1" applyFill="1" applyBorder="1"/>
    <xf numFmtId="3" fontId="9" fillId="0" borderId="41" xfId="0" applyNumberFormat="1" applyFont="1" applyFill="1" applyBorder="1"/>
    <xf numFmtId="9" fontId="9" fillId="0" borderId="31" xfId="4" applyNumberFormat="1" applyFont="1" applyFill="1" applyBorder="1"/>
    <xf numFmtId="9" fontId="9" fillId="0" borderId="32" xfId="4" applyNumberFormat="1" applyFont="1" applyFill="1" applyBorder="1"/>
    <xf numFmtId="9" fontId="9" fillId="0" borderId="41" xfId="4" applyNumberFormat="1" applyFont="1" applyFill="1" applyBorder="1"/>
    <xf numFmtId="9" fontId="9" fillId="0" borderId="0" xfId="3" applyNumberFormat="1" applyFont="1" applyBorder="1"/>
    <xf numFmtId="9" fontId="27" fillId="0" borderId="37" xfId="3" applyNumberFormat="1" applyFont="1" applyFill="1" applyBorder="1"/>
    <xf numFmtId="9" fontId="27" fillId="0" borderId="11" xfId="3" applyNumberFormat="1" applyFont="1" applyFill="1" applyBorder="1"/>
    <xf numFmtId="0" fontId="27" fillId="0" borderId="0" xfId="43" applyFont="1" applyFill="1" applyAlignment="1">
      <alignment horizontal="centerContinuous"/>
    </xf>
    <xf numFmtId="0" fontId="9" fillId="0" borderId="0" xfId="43" applyFont="1" applyFill="1" applyAlignment="1">
      <alignment horizontal="centerContinuous"/>
    </xf>
    <xf numFmtId="3" fontId="9" fillId="0" borderId="0" xfId="43" applyNumberFormat="1" applyFont="1" applyFill="1" applyAlignment="1">
      <alignment horizontal="centerContinuous"/>
    </xf>
    <xf numFmtId="0" fontId="9" fillId="0" borderId="0" xfId="43" applyFont="1" applyFill="1"/>
    <xf numFmtId="0" fontId="27" fillId="0" borderId="0" xfId="43" applyFont="1" applyFill="1" applyBorder="1" applyAlignment="1">
      <alignment horizontal="centerContinuous" wrapText="1"/>
    </xf>
    <xf numFmtId="0" fontId="27" fillId="0" borderId="0" xfId="43" quotePrefix="1" applyFont="1" applyFill="1" applyBorder="1" applyAlignment="1">
      <alignment horizontal="centerContinuous" wrapText="1"/>
    </xf>
    <xf numFmtId="0" fontId="9" fillId="0" borderId="31" xfId="43" applyFont="1" applyFill="1" applyBorder="1" applyAlignment="1">
      <alignment horizontal="center" wrapText="1"/>
    </xf>
    <xf numFmtId="0" fontId="9" fillId="0" borderId="32" xfId="43" applyFont="1" applyFill="1" applyBorder="1" applyAlignment="1">
      <alignment horizontal="center" wrapText="1"/>
    </xf>
    <xf numFmtId="0" fontId="9" fillId="0" borderId="41" xfId="43" applyFont="1" applyFill="1" applyBorder="1" applyAlignment="1">
      <alignment horizontal="center" wrapText="1"/>
    </xf>
    <xf numFmtId="3" fontId="9" fillId="0" borderId="31" xfId="43" applyNumberFormat="1" applyFont="1" applyFill="1" applyBorder="1" applyAlignment="1">
      <alignment horizontal="center" wrapText="1"/>
    </xf>
    <xf numFmtId="3" fontId="9" fillId="0" borderId="32" xfId="43" applyNumberFormat="1" applyFont="1" applyFill="1" applyBorder="1" applyAlignment="1">
      <alignment horizontal="center" wrapText="1"/>
    </xf>
    <xf numFmtId="3" fontId="9" fillId="0" borderId="41" xfId="43" applyNumberFormat="1" applyFont="1" applyFill="1" applyBorder="1" applyAlignment="1">
      <alignment horizontal="center" wrapText="1"/>
    </xf>
    <xf numFmtId="0" fontId="9" fillId="3" borderId="37" xfId="43" applyFont="1" applyFill="1" applyBorder="1"/>
    <xf numFmtId="0" fontId="9" fillId="3" borderId="11" xfId="43" applyFont="1" applyFill="1" applyBorder="1"/>
    <xf numFmtId="0" fontId="9" fillId="3" borderId="38" xfId="43" applyFont="1" applyFill="1" applyBorder="1"/>
    <xf numFmtId="3" fontId="27" fillId="0" borderId="37" xfId="43" applyNumberFormat="1" applyFont="1" applyBorder="1" applyAlignment="1">
      <alignment horizontal="center"/>
    </xf>
    <xf numFmtId="3" fontId="27" fillId="0" borderId="38" xfId="43" applyNumberFormat="1" applyFont="1" applyBorder="1" applyAlignment="1">
      <alignment horizontal="center"/>
    </xf>
    <xf numFmtId="0" fontId="9" fillId="0" borderId="0" xfId="43" applyFont="1"/>
    <xf numFmtId="3" fontId="9" fillId="0" borderId="0" xfId="43" applyNumberFormat="1" applyFont="1"/>
    <xf numFmtId="3" fontId="9" fillId="0" borderId="11" xfId="0" applyNumberFormat="1" applyFont="1" applyFill="1" applyBorder="1" applyAlignment="1">
      <alignment horizontal="center"/>
    </xf>
    <xf numFmtId="176" fontId="9" fillId="0" borderId="11" xfId="0" applyNumberFormat="1" applyFont="1" applyFill="1" applyBorder="1"/>
    <xf numFmtId="0" fontId="36" fillId="0" borderId="18" xfId="0" applyFont="1" applyFill="1" applyBorder="1"/>
    <xf numFmtId="0" fontId="36" fillId="0" borderId="19" xfId="0" applyFont="1" applyFill="1" applyBorder="1"/>
    <xf numFmtId="167" fontId="26" fillId="0" borderId="5" xfId="3" applyNumberFormat="1" applyFont="1" applyFill="1" applyBorder="1" applyAlignment="1">
      <alignment horizontal="center" wrapText="1"/>
    </xf>
    <xf numFmtId="2" fontId="26" fillId="0" borderId="5" xfId="0" applyNumberFormat="1" applyFont="1" applyFill="1" applyBorder="1" applyAlignment="1">
      <alignment horizontal="center" wrapText="1"/>
    </xf>
    <xf numFmtId="168" fontId="9" fillId="0" borderId="33" xfId="7" applyNumberFormat="1" applyFont="1" applyBorder="1"/>
    <xf numFmtId="44" fontId="9" fillId="0" borderId="5" xfId="7" applyFont="1" applyFill="1" applyBorder="1"/>
    <xf numFmtId="0" fontId="9" fillId="0" borderId="33" xfId="0" applyFont="1" applyFill="1" applyBorder="1" applyAlignment="1">
      <alignment horizontal="center" vertical="top" wrapText="1"/>
    </xf>
    <xf numFmtId="0" fontId="35" fillId="0" borderId="5" xfId="0" applyFont="1" applyFill="1" applyBorder="1" applyAlignment="1">
      <alignment horizontal="justify" vertical="top" wrapText="1"/>
    </xf>
    <xf numFmtId="0" fontId="35" fillId="0" borderId="5" xfId="0" applyFont="1" applyFill="1" applyBorder="1" applyAlignment="1">
      <alignment horizontal="center" vertical="top" wrapText="1"/>
    </xf>
    <xf numFmtId="168" fontId="27" fillId="0" borderId="5" xfId="7" applyNumberFormat="1" applyFont="1" applyFill="1" applyBorder="1" applyAlignment="1">
      <alignment horizontal="justify" wrapText="1"/>
    </xf>
    <xf numFmtId="9" fontId="9" fillId="0" borderId="0" xfId="46" applyFont="1" applyFill="1" applyBorder="1"/>
    <xf numFmtId="168" fontId="9" fillId="0" borderId="5" xfId="7" applyNumberFormat="1" applyFont="1" applyBorder="1" applyAlignment="1"/>
    <xf numFmtId="10" fontId="9" fillId="0" borderId="5" xfId="46" applyNumberFormat="1" applyFont="1" applyBorder="1" applyAlignment="1"/>
    <xf numFmtId="6" fontId="9" fillId="0" borderId="5" xfId="0" applyNumberFormat="1" applyFont="1" applyBorder="1" applyAlignment="1">
      <alignment wrapText="1"/>
    </xf>
    <xf numFmtId="10" fontId="9" fillId="0" borderId="5" xfId="46" applyNumberFormat="1" applyFont="1" applyBorder="1"/>
    <xf numFmtId="168" fontId="27" fillId="0" borderId="5" xfId="0" applyNumberFormat="1" applyFont="1" applyBorder="1"/>
    <xf numFmtId="165" fontId="9" fillId="3" borderId="33" xfId="0" applyNumberFormat="1" applyFont="1" applyFill="1" applyBorder="1" applyAlignment="1">
      <alignment horizontal="justify" vertical="top" wrapText="1"/>
    </xf>
    <xf numFmtId="10" fontId="9" fillId="3" borderId="5" xfId="0" applyNumberFormat="1" applyFont="1" applyFill="1" applyBorder="1" applyAlignment="1">
      <alignment horizontal="justify" vertical="top" wrapText="1"/>
    </xf>
    <xf numFmtId="0" fontId="30" fillId="0" borderId="14" xfId="0" applyFont="1" applyBorder="1" applyAlignment="1">
      <alignment horizontal="center"/>
    </xf>
    <xf numFmtId="0" fontId="30" fillId="0" borderId="61" xfId="0" applyFont="1" applyBorder="1" applyAlignment="1">
      <alignment horizontal="center"/>
    </xf>
    <xf numFmtId="0" fontId="30" fillId="0" borderId="40" xfId="0" applyFont="1" applyBorder="1" applyAlignment="1">
      <alignment horizontal="center"/>
    </xf>
    <xf numFmtId="0" fontId="9" fillId="0" borderId="30" xfId="0" applyFont="1" applyBorder="1" applyAlignment="1">
      <alignment wrapText="1"/>
    </xf>
    <xf numFmtId="165" fontId="9" fillId="3" borderId="30" xfId="0" applyNumberFormat="1" applyFont="1" applyFill="1" applyBorder="1" applyAlignment="1">
      <alignment horizontal="justify" vertical="top" wrapText="1"/>
    </xf>
    <xf numFmtId="168" fontId="27" fillId="0" borderId="33" xfId="7" applyNumberFormat="1" applyFont="1" applyFill="1" applyBorder="1"/>
    <xf numFmtId="168" fontId="27" fillId="0" borderId="48" xfId="7" applyNumberFormat="1" applyFont="1" applyFill="1" applyBorder="1"/>
    <xf numFmtId="6" fontId="9" fillId="0" borderId="5" xfId="0" applyNumberFormat="1" applyFont="1" applyFill="1" applyBorder="1" applyAlignment="1">
      <alignment vertical="top" wrapText="1"/>
    </xf>
    <xf numFmtId="44" fontId="9" fillId="3" borderId="5" xfId="7" applyFont="1" applyFill="1" applyBorder="1" applyAlignment="1">
      <alignment horizontal="center" vertical="top" wrapText="1"/>
    </xf>
    <xf numFmtId="44" fontId="9" fillId="0" borderId="0" xfId="7" applyFont="1" applyFill="1" applyBorder="1"/>
    <xf numFmtId="44" fontId="9" fillId="0" borderId="0" xfId="7" applyFont="1" applyFill="1"/>
    <xf numFmtId="44" fontId="9" fillId="0" borderId="0" xfId="7" applyFont="1" applyBorder="1"/>
    <xf numFmtId="44" fontId="9" fillId="0" borderId="0" xfId="7" applyFont="1" applyBorder="1" applyAlignment="1">
      <alignment vertical="center"/>
    </xf>
    <xf numFmtId="0" fontId="0" fillId="0" borderId="0" xfId="0" applyAlignment="1">
      <alignment horizontal="left"/>
    </xf>
    <xf numFmtId="167" fontId="0" fillId="0" borderId="0" xfId="3" applyNumberFormat="1" applyFont="1"/>
    <xf numFmtId="44" fontId="0" fillId="0" borderId="0" xfId="7" applyNumberFormat="1" applyFont="1"/>
    <xf numFmtId="44" fontId="34" fillId="0" borderId="0" xfId="7" applyFont="1"/>
    <xf numFmtId="3" fontId="45" fillId="0" borderId="11" xfId="0" applyNumberFormat="1" applyFont="1" applyBorder="1"/>
    <xf numFmtId="0" fontId="27" fillId="0" borderId="0" xfId="0" applyFont="1" applyAlignment="1">
      <alignment horizontal="left"/>
    </xf>
    <xf numFmtId="0" fontId="0" fillId="0" borderId="0" xfId="0"/>
    <xf numFmtId="0" fontId="47" fillId="0" borderId="0" xfId="0" applyFont="1"/>
    <xf numFmtId="167" fontId="9" fillId="0" borderId="5" xfId="3" quotePrefix="1" applyNumberFormat="1" applyFont="1" applyFill="1" applyBorder="1" applyAlignment="1">
      <alignment horizontal="right"/>
    </xf>
    <xf numFmtId="167" fontId="27" fillId="0" borderId="5" xfId="3" quotePrefix="1" applyNumberFormat="1" applyFont="1" applyFill="1" applyBorder="1" applyAlignment="1">
      <alignment horizontal="right"/>
    </xf>
    <xf numFmtId="167" fontId="27" fillId="0" borderId="5" xfId="3" applyNumberFormat="1" applyFont="1" applyFill="1" applyBorder="1" applyAlignment="1">
      <alignment horizontal="right"/>
    </xf>
    <xf numFmtId="9" fontId="27" fillId="0" borderId="5" xfId="46" applyFont="1" applyFill="1" applyBorder="1" applyAlignment="1">
      <alignment horizontal="right"/>
    </xf>
    <xf numFmtId="167" fontId="48" fillId="0" borderId="0" xfId="3" applyNumberFormat="1" applyFont="1"/>
    <xf numFmtId="167" fontId="48" fillId="0" borderId="75" xfId="3" applyNumberFormat="1" applyFont="1" applyBorder="1"/>
    <xf numFmtId="0" fontId="48" fillId="0" borderId="75" xfId="0" applyFont="1" applyBorder="1" applyAlignment="1">
      <alignment horizontal="left"/>
    </xf>
    <xf numFmtId="9" fontId="27" fillId="0" borderId="0" xfId="46" applyFont="1" applyFill="1"/>
    <xf numFmtId="167" fontId="9" fillId="0" borderId="5" xfId="3" applyNumberFormat="1" applyFont="1" applyFill="1" applyBorder="1" applyAlignment="1">
      <alignment horizontal="right"/>
    </xf>
    <xf numFmtId="167" fontId="9" fillId="0" borderId="32" xfId="3" applyNumberFormat="1" applyFont="1" applyBorder="1"/>
    <xf numFmtId="4" fontId="9" fillId="0" borderId="0" xfId="44" applyNumberFormat="1" applyFont="1"/>
    <xf numFmtId="0" fontId="9" fillId="0" borderId="20" xfId="0" applyFont="1" applyBorder="1" applyAlignment="1">
      <alignment horizontal="center" wrapText="1"/>
    </xf>
    <xf numFmtId="2" fontId="4" fillId="0" borderId="18" xfId="0" applyNumberFormat="1" applyFont="1" applyBorder="1" applyAlignment="1">
      <alignment horizontal="center"/>
    </xf>
    <xf numFmtId="2" fontId="4" fillId="0" borderId="14" xfId="0" applyNumberFormat="1" applyFont="1" applyBorder="1" applyAlignment="1">
      <alignment horizontal="center" wrapText="1"/>
    </xf>
    <xf numFmtId="2" fontId="4" fillId="0" borderId="5" xfId="0" applyNumberFormat="1" applyFont="1" applyBorder="1" applyAlignment="1">
      <alignment horizontal="center"/>
    </xf>
    <xf numFmtId="167" fontId="9" fillId="7" borderId="25" xfId="3" applyNumberFormat="1" applyFont="1" applyFill="1" applyBorder="1" applyAlignment="1">
      <alignment horizontal="center" wrapText="1"/>
    </xf>
    <xf numFmtId="0" fontId="9" fillId="0" borderId="8" xfId="0" applyFont="1" applyBorder="1" applyAlignment="1">
      <alignment wrapText="1"/>
    </xf>
    <xf numFmtId="167" fontId="9" fillId="0" borderId="5" xfId="3" quotePrefix="1" applyNumberFormat="1" applyFont="1" applyFill="1" applyBorder="1"/>
    <xf numFmtId="167" fontId="9" fillId="0" borderId="0" xfId="3" applyNumberFormat="1" applyFont="1" applyBorder="1"/>
    <xf numFmtId="9" fontId="9" fillId="0" borderId="5" xfId="46" applyFont="1" applyFill="1" applyBorder="1" applyAlignment="1">
      <alignment wrapText="1"/>
    </xf>
    <xf numFmtId="165" fontId="9" fillId="3" borderId="20" xfId="0" applyNumberFormat="1" applyFont="1" applyFill="1" applyBorder="1" applyAlignment="1">
      <alignment horizontal="justify" vertical="top" wrapText="1"/>
    </xf>
    <xf numFmtId="165" fontId="9" fillId="3" borderId="3" xfId="0" applyNumberFormat="1" applyFont="1" applyFill="1" applyBorder="1" applyAlignment="1">
      <alignment horizontal="justify" vertical="top" wrapText="1"/>
    </xf>
    <xf numFmtId="3" fontId="27" fillId="0" borderId="5" xfId="3" applyNumberFormat="1" applyFont="1" applyFill="1" applyBorder="1" applyAlignment="1">
      <alignment vertical="top" wrapText="1"/>
    </xf>
    <xf numFmtId="167" fontId="27" fillId="0" borderId="5" xfId="3" applyNumberFormat="1" applyFont="1" applyFill="1" applyBorder="1" applyAlignment="1">
      <alignment vertical="top" wrapText="1"/>
    </xf>
    <xf numFmtId="0" fontId="9" fillId="0" borderId="35" xfId="44" applyFont="1" applyFill="1" applyBorder="1" applyAlignment="1">
      <alignment horizontal="center" vertical="top" wrapText="1"/>
    </xf>
    <xf numFmtId="5" fontId="9" fillId="0" borderId="0" xfId="0" applyNumberFormat="1" applyFont="1"/>
    <xf numFmtId="0" fontId="33" fillId="0" borderId="0" xfId="0" applyFont="1" applyAlignment="1">
      <alignment wrapText="1"/>
    </xf>
    <xf numFmtId="7" fontId="9" fillId="0" borderId="0" xfId="0" applyNumberFormat="1" applyFont="1"/>
    <xf numFmtId="167" fontId="9" fillId="0" borderId="5" xfId="3" applyNumberFormat="1" applyFont="1" applyFill="1" applyBorder="1" applyAlignment="1">
      <alignment horizontal="center" vertical="center" wrapText="1"/>
    </xf>
    <xf numFmtId="0" fontId="9" fillId="0" borderId="5" xfId="44" applyFont="1" applyFill="1" applyBorder="1" applyAlignment="1">
      <alignment horizontal="center" vertical="center"/>
    </xf>
    <xf numFmtId="0" fontId="9" fillId="0" borderId="5" xfId="44" applyFont="1" applyFill="1" applyBorder="1" applyAlignment="1">
      <alignment horizontal="center" vertical="center" wrapText="1"/>
    </xf>
    <xf numFmtId="167" fontId="9" fillId="3" borderId="5" xfId="3" applyNumberFormat="1" applyFont="1" applyFill="1" applyBorder="1" applyAlignment="1">
      <alignment vertical="top" wrapText="1"/>
    </xf>
    <xf numFmtId="167" fontId="9" fillId="0" borderId="5" xfId="3" applyNumberFormat="1" applyFont="1" applyFill="1" applyBorder="1" applyAlignment="1">
      <alignment vertical="center" wrapText="1"/>
    </xf>
    <xf numFmtId="0" fontId="9" fillId="0" borderId="29" xfId="0" applyFont="1" applyFill="1" applyBorder="1"/>
    <xf numFmtId="0" fontId="9" fillId="0" borderId="30" xfId="44" applyFont="1" applyFill="1" applyBorder="1" applyAlignment="1">
      <alignment horizontal="center" vertical="center" wrapText="1"/>
    </xf>
    <xf numFmtId="0" fontId="9" fillId="3" borderId="30" xfId="44" applyFont="1" applyFill="1" applyBorder="1" applyAlignment="1">
      <alignment vertical="top" wrapText="1"/>
    </xf>
    <xf numFmtId="0" fontId="9" fillId="3" borderId="29" xfId="44" applyFont="1" applyFill="1" applyBorder="1"/>
    <xf numFmtId="49" fontId="27" fillId="0" borderId="5" xfId="7" applyNumberFormat="1" applyFont="1" applyFill="1" applyBorder="1" applyAlignment="1">
      <alignment horizontal="center" wrapText="1"/>
    </xf>
    <xf numFmtId="0" fontId="33" fillId="0" borderId="0" xfId="0" applyFont="1" applyAlignment="1">
      <alignment horizontal="left" wrapText="1"/>
    </xf>
    <xf numFmtId="1" fontId="49" fillId="0" borderId="0" xfId="0" applyNumberFormat="1" applyFont="1" applyFill="1" applyBorder="1"/>
    <xf numFmtId="0" fontId="50" fillId="0" borderId="0" xfId="0" applyFont="1" applyFill="1" applyBorder="1"/>
    <xf numFmtId="167" fontId="9" fillId="0" borderId="18" xfId="3" applyNumberFormat="1" applyFont="1" applyFill="1" applyBorder="1"/>
    <xf numFmtId="167" fontId="9" fillId="0" borderId="5" xfId="3" applyNumberFormat="1" applyFont="1" applyBorder="1" applyAlignment="1">
      <alignment horizontal="center" wrapText="1"/>
    </xf>
    <xf numFmtId="0" fontId="51" fillId="0" borderId="0" xfId="0" applyFont="1"/>
    <xf numFmtId="44" fontId="9" fillId="0" borderId="0" xfId="44" applyNumberFormat="1" applyFont="1"/>
    <xf numFmtId="3" fontId="9" fillId="0" borderId="0" xfId="44" applyNumberFormat="1" applyFont="1" applyAlignment="1">
      <alignment wrapText="1"/>
    </xf>
    <xf numFmtId="168" fontId="45" fillId="7" borderId="5" xfId="7" applyNumberFormat="1" applyFont="1" applyFill="1" applyBorder="1" applyAlignment="1">
      <alignment vertical="top" wrapText="1"/>
    </xf>
    <xf numFmtId="168" fontId="51" fillId="0" borderId="5" xfId="7" applyNumberFormat="1" applyFont="1" applyBorder="1"/>
    <xf numFmtId="3" fontId="9" fillId="0" borderId="5" xfId="38" applyNumberFormat="1" applyFont="1" applyFill="1" applyBorder="1" applyAlignment="1">
      <alignment horizontal="right" vertical="top" wrapText="1"/>
    </xf>
    <xf numFmtId="9" fontId="9" fillId="0" borderId="5" xfId="49" applyFont="1" applyFill="1" applyBorder="1" applyAlignment="1">
      <alignment horizontal="right" vertical="top" wrapText="1"/>
    </xf>
    <xf numFmtId="167" fontId="26" fillId="0" borderId="5" xfId="9" applyNumberFormat="1" applyFont="1" applyFill="1" applyBorder="1" applyAlignment="1">
      <alignment horizontal="right"/>
    </xf>
    <xf numFmtId="5" fontId="26" fillId="0" borderId="5" xfId="9" applyNumberFormat="1" applyFont="1" applyFill="1" applyBorder="1" applyAlignment="1">
      <alignment horizontal="right"/>
    </xf>
    <xf numFmtId="168" fontId="26" fillId="0" borderId="5" xfId="9" applyNumberFormat="1" applyFont="1" applyFill="1" applyBorder="1" applyAlignment="1">
      <alignment horizontal="right"/>
    </xf>
    <xf numFmtId="3" fontId="9" fillId="3" borderId="3" xfId="37" applyNumberFormat="1" applyFont="1" applyFill="1" applyBorder="1" applyAlignment="1">
      <alignment horizontal="right" vertical="top" wrapText="1"/>
    </xf>
    <xf numFmtId="167" fontId="9" fillId="3" borderId="3" xfId="37" applyNumberFormat="1" applyFont="1" applyFill="1" applyBorder="1" applyAlignment="1">
      <alignment horizontal="right" vertical="top" wrapText="1"/>
    </xf>
    <xf numFmtId="5" fontId="9" fillId="3" borderId="3" xfId="37" applyNumberFormat="1" applyFont="1" applyFill="1" applyBorder="1" applyAlignment="1">
      <alignment horizontal="right" vertical="top" wrapText="1"/>
    </xf>
    <xf numFmtId="168" fontId="9" fillId="3" borderId="3" xfId="37" applyNumberFormat="1" applyFont="1" applyFill="1" applyBorder="1" applyAlignment="1">
      <alignment horizontal="right" vertical="top" wrapText="1"/>
    </xf>
    <xf numFmtId="168" fontId="9" fillId="3" borderId="33" xfId="37" applyNumberFormat="1" applyFont="1" applyFill="1" applyBorder="1" applyAlignment="1">
      <alignment horizontal="right" vertical="top" wrapText="1"/>
    </xf>
    <xf numFmtId="3" fontId="9" fillId="0" borderId="5" xfId="37" applyNumberFormat="1" applyFont="1" applyFill="1" applyBorder="1" applyAlignment="1">
      <alignment horizontal="right" vertical="top"/>
    </xf>
    <xf numFmtId="168" fontId="51" fillId="0" borderId="5" xfId="7" applyNumberFormat="1" applyFont="1" applyFill="1" applyBorder="1" applyAlignment="1">
      <alignment horizontal="right"/>
    </xf>
    <xf numFmtId="3" fontId="9" fillId="0" borderId="5" xfId="37" applyNumberFormat="1" applyFont="1" applyFill="1" applyBorder="1" applyAlignment="1">
      <alignment horizontal="right" vertical="top" wrapText="1"/>
    </xf>
    <xf numFmtId="167" fontId="9" fillId="0" borderId="5" xfId="37" applyNumberFormat="1" applyFont="1" applyFill="1" applyBorder="1" applyAlignment="1">
      <alignment horizontal="right" vertical="top" wrapText="1"/>
    </xf>
    <xf numFmtId="5" fontId="9" fillId="0" borderId="5" xfId="37" applyNumberFormat="1" applyFont="1" applyFill="1" applyBorder="1" applyAlignment="1">
      <alignment horizontal="right" vertical="top" wrapText="1"/>
    </xf>
    <xf numFmtId="168" fontId="9" fillId="0" borderId="5" xfId="37" applyNumberFormat="1" applyFont="1" applyFill="1" applyBorder="1" applyAlignment="1">
      <alignment horizontal="right" vertical="top" wrapText="1"/>
    </xf>
    <xf numFmtId="167" fontId="51" fillId="0" borderId="5" xfId="3" applyNumberFormat="1" applyFont="1" applyFill="1" applyBorder="1" applyAlignment="1">
      <alignment horizontal="right"/>
    </xf>
    <xf numFmtId="9" fontId="9" fillId="0" borderId="5" xfId="49" applyFont="1" applyFill="1" applyBorder="1" applyAlignment="1">
      <alignment horizontal="right" wrapText="1"/>
    </xf>
    <xf numFmtId="3" fontId="51" fillId="0" borderId="5" xfId="0" applyNumberFormat="1" applyFont="1" applyFill="1" applyBorder="1" applyAlignment="1">
      <alignment horizontal="right"/>
    </xf>
    <xf numFmtId="3" fontId="9" fillId="0" borderId="5" xfId="37" applyNumberFormat="1" applyFont="1" applyFill="1" applyBorder="1" applyAlignment="1">
      <alignment horizontal="right"/>
    </xf>
    <xf numFmtId="168" fontId="26" fillId="0" borderId="5" xfId="7" applyNumberFormat="1" applyFont="1" applyFill="1" applyBorder="1" applyAlignment="1">
      <alignment horizontal="right"/>
    </xf>
    <xf numFmtId="167" fontId="9" fillId="0" borderId="5" xfId="7" applyNumberFormat="1" applyFont="1" applyFill="1" applyBorder="1" applyAlignment="1">
      <alignment horizontal="right"/>
    </xf>
    <xf numFmtId="5" fontId="9" fillId="0" borderId="5" xfId="7" applyNumberFormat="1" applyFont="1" applyFill="1" applyBorder="1" applyAlignment="1">
      <alignment horizontal="right"/>
    </xf>
    <xf numFmtId="167" fontId="51" fillId="0" borderId="25" xfId="3" applyNumberFormat="1" applyFont="1" applyFill="1" applyBorder="1" applyAlignment="1">
      <alignment horizontal="right"/>
    </xf>
    <xf numFmtId="167" fontId="51" fillId="0" borderId="3" xfId="3" applyNumberFormat="1" applyFont="1" applyFill="1" applyBorder="1" applyAlignment="1">
      <alignment horizontal="right"/>
    </xf>
    <xf numFmtId="167" fontId="51" fillId="0" borderId="3" xfId="0" applyNumberFormat="1" applyFont="1" applyFill="1" applyBorder="1" applyAlignment="1">
      <alignment horizontal="right"/>
    </xf>
    <xf numFmtId="5" fontId="51" fillId="0" borderId="3" xfId="0" applyNumberFormat="1" applyFont="1" applyFill="1" applyBorder="1" applyAlignment="1">
      <alignment horizontal="right"/>
    </xf>
    <xf numFmtId="3" fontId="9" fillId="0" borderId="14" xfId="38" applyNumberFormat="1" applyFont="1" applyFill="1" applyBorder="1" applyAlignment="1">
      <alignment horizontal="right" wrapText="1"/>
    </xf>
    <xf numFmtId="9" fontId="9" fillId="0" borderId="14" xfId="49" applyFont="1" applyFill="1" applyBorder="1" applyAlignment="1">
      <alignment horizontal="right" wrapText="1"/>
    </xf>
    <xf numFmtId="167" fontId="9" fillId="0" borderId="0" xfId="7" applyNumberFormat="1" applyFont="1" applyFill="1" applyAlignment="1">
      <alignment horizontal="right"/>
    </xf>
    <xf numFmtId="5" fontId="9" fillId="0" borderId="0" xfId="7" applyNumberFormat="1" applyFont="1" applyFill="1" applyAlignment="1">
      <alignment horizontal="right"/>
    </xf>
    <xf numFmtId="3" fontId="9" fillId="0" borderId="14" xfId="0" applyNumberFormat="1" applyFont="1" applyFill="1" applyBorder="1" applyAlignment="1">
      <alignment horizontal="right"/>
    </xf>
    <xf numFmtId="168" fontId="51" fillId="0" borderId="14" xfId="7" applyNumberFormat="1" applyFont="1" applyFill="1" applyBorder="1" applyAlignment="1">
      <alignment horizontal="right"/>
    </xf>
    <xf numFmtId="168" fontId="26" fillId="0" borderId="14" xfId="7" applyNumberFormat="1" applyFont="1" applyFill="1" applyBorder="1" applyAlignment="1">
      <alignment horizontal="right"/>
    </xf>
    <xf numFmtId="3" fontId="9" fillId="0" borderId="5" xfId="38" applyNumberFormat="1" applyFont="1" applyFill="1" applyBorder="1" applyAlignment="1">
      <alignment horizontal="right" wrapText="1"/>
    </xf>
    <xf numFmtId="168" fontId="9" fillId="3" borderId="5" xfId="7" applyNumberFormat="1" applyFont="1" applyFill="1" applyBorder="1" applyAlignment="1">
      <alignment horizontal="center" vertical="top" wrapText="1"/>
    </xf>
    <xf numFmtId="168" fontId="9" fillId="0" borderId="5" xfId="7" applyNumberFormat="1" applyFont="1" applyFill="1" applyBorder="1" applyAlignment="1">
      <alignment horizontal="center" vertical="top" wrapText="1"/>
    </xf>
    <xf numFmtId="168" fontId="9" fillId="7" borderId="5" xfId="7" applyNumberFormat="1" applyFont="1" applyFill="1" applyBorder="1" applyAlignment="1">
      <alignment horizontal="center" vertical="top" wrapText="1"/>
    </xf>
    <xf numFmtId="168" fontId="9" fillId="8" borderId="5" xfId="7" applyNumberFormat="1" applyFont="1" applyFill="1" applyBorder="1" applyAlignment="1">
      <alignment horizontal="center" vertical="top" wrapText="1"/>
    </xf>
    <xf numFmtId="168" fontId="27" fillId="0" borderId="5" xfId="7" applyNumberFormat="1" applyFont="1" applyFill="1" applyBorder="1" applyAlignment="1">
      <alignment horizontal="right" vertical="top" wrapText="1"/>
    </xf>
    <xf numFmtId="9" fontId="9" fillId="0" borderId="5" xfId="46" applyNumberFormat="1" applyFont="1" applyFill="1" applyBorder="1" applyAlignment="1">
      <alignment horizontal="center" vertical="top"/>
    </xf>
    <xf numFmtId="9" fontId="9" fillId="3" borderId="5" xfId="0" applyNumberFormat="1" applyFont="1" applyFill="1" applyBorder="1" applyAlignment="1">
      <alignment horizontal="center" vertical="top" wrapText="1"/>
    </xf>
    <xf numFmtId="9" fontId="9" fillId="0" borderId="5" xfId="0" applyNumberFormat="1" applyFont="1" applyFill="1" applyBorder="1" applyAlignment="1">
      <alignment horizontal="center" vertical="top" wrapText="1"/>
    </xf>
    <xf numFmtId="9" fontId="9" fillId="8" borderId="5" xfId="0" applyNumberFormat="1" applyFont="1" applyFill="1" applyBorder="1" applyAlignment="1">
      <alignment horizontal="center" vertical="top" wrapText="1"/>
    </xf>
    <xf numFmtId="0" fontId="9" fillId="0" borderId="5" xfId="0" applyFont="1" applyBorder="1" applyAlignment="1">
      <alignment horizontal="center" wrapText="1"/>
    </xf>
    <xf numFmtId="0" fontId="9" fillId="0" borderId="5" xfId="0" applyFont="1" applyFill="1" applyBorder="1" applyAlignment="1">
      <alignment horizontal="center" wrapText="1"/>
    </xf>
    <xf numFmtId="0" fontId="9" fillId="0" borderId="5" xfId="0" applyFont="1" applyBorder="1" applyAlignment="1">
      <alignment horizontal="center"/>
    </xf>
    <xf numFmtId="0" fontId="27" fillId="0" borderId="0" xfId="0" applyFont="1" applyAlignment="1">
      <alignment horizontal="center"/>
    </xf>
    <xf numFmtId="0" fontId="27" fillId="0" borderId="0" xfId="0" applyFont="1" applyAlignment="1"/>
    <xf numFmtId="165" fontId="9" fillId="0" borderId="0" xfId="0" applyNumberFormat="1" applyFont="1" applyFill="1" applyBorder="1" applyAlignment="1">
      <alignment horizontal="left" vertical="top"/>
    </xf>
    <xf numFmtId="168" fontId="9" fillId="0" borderId="0" xfId="7" applyNumberFormat="1" applyFont="1" applyFill="1" applyBorder="1" applyAlignment="1"/>
    <xf numFmtId="168" fontId="9" fillId="0" borderId="0" xfId="7" applyNumberFormat="1" applyFont="1" applyFill="1" applyBorder="1" applyAlignment="1">
      <alignment wrapText="1"/>
    </xf>
    <xf numFmtId="168" fontId="9" fillId="0" borderId="18" xfId="7" applyNumberFormat="1" applyFont="1" applyBorder="1" applyAlignment="1"/>
    <xf numFmtId="10" fontId="9" fillId="0" borderId="18" xfId="46" applyNumberFormat="1" applyFont="1" applyBorder="1" applyAlignment="1"/>
    <xf numFmtId="0" fontId="9" fillId="0" borderId="58" xfId="0" applyFont="1" applyFill="1" applyBorder="1" applyAlignment="1">
      <alignment wrapText="1"/>
    </xf>
    <xf numFmtId="0" fontId="9" fillId="0" borderId="0" xfId="0" applyFont="1" applyBorder="1" applyAlignment="1"/>
    <xf numFmtId="0" fontId="9" fillId="0" borderId="0" xfId="0" applyFont="1" applyBorder="1" applyAlignment="1">
      <alignment horizontal="center"/>
    </xf>
    <xf numFmtId="1" fontId="9" fillId="0" borderId="0" xfId="0" applyNumberFormat="1" applyFont="1" applyBorder="1" applyAlignment="1">
      <alignment horizontal="center"/>
    </xf>
    <xf numFmtId="9" fontId="9" fillId="0" borderId="0" xfId="46" applyFont="1" applyBorder="1" applyAlignment="1">
      <alignment horizontal="center"/>
    </xf>
    <xf numFmtId="0" fontId="9" fillId="0" borderId="0" xfId="0" applyFont="1" applyAlignment="1">
      <alignment horizontal="left"/>
    </xf>
    <xf numFmtId="0" fontId="27" fillId="0" borderId="5" xfId="0" applyFont="1" applyFill="1" applyBorder="1" applyAlignment="1">
      <alignment horizontal="center"/>
    </xf>
    <xf numFmtId="0" fontId="0" fillId="0" borderId="0" xfId="0"/>
    <xf numFmtId="0" fontId="9" fillId="0" borderId="5" xfId="0" applyFont="1" applyFill="1" applyBorder="1" applyAlignment="1">
      <alignment horizontal="center" wrapText="1"/>
    </xf>
    <xf numFmtId="0" fontId="9" fillId="0" borderId="0" xfId="0" applyFont="1" applyAlignment="1">
      <alignment wrapText="1"/>
    </xf>
    <xf numFmtId="0" fontId="27" fillId="0" borderId="0" xfId="0" applyFont="1" applyAlignment="1"/>
    <xf numFmtId="49" fontId="27" fillId="0" borderId="0" xfId="0" applyNumberFormat="1" applyFont="1" applyBorder="1" applyAlignment="1">
      <alignment horizontal="center" wrapText="1"/>
    </xf>
    <xf numFmtId="0" fontId="27" fillId="0" borderId="35" xfId="0" applyFont="1" applyBorder="1" applyAlignment="1">
      <alignment horizontal="center" wrapText="1"/>
    </xf>
    <xf numFmtId="49" fontId="27" fillId="0" borderId="0" xfId="0" applyNumberFormat="1" applyFont="1" applyBorder="1" applyAlignment="1">
      <alignment horizontal="center"/>
    </xf>
    <xf numFmtId="0" fontId="34" fillId="0" borderId="0" xfId="0" applyFont="1" applyBorder="1" applyAlignment="1"/>
    <xf numFmtId="168" fontId="9" fillId="8" borderId="37" xfId="7" applyNumberFormat="1" applyFont="1" applyFill="1" applyBorder="1"/>
    <xf numFmtId="168" fontId="9" fillId="8" borderId="11" xfId="7" applyNumberFormat="1" applyFont="1" applyFill="1" applyBorder="1"/>
    <xf numFmtId="168" fontId="9" fillId="8" borderId="38" xfId="7" applyNumberFormat="1" applyFont="1" applyFill="1" applyBorder="1"/>
    <xf numFmtId="42" fontId="9" fillId="0" borderId="0" xfId="0" applyNumberFormat="1" applyFont="1" applyBorder="1" applyAlignment="1">
      <alignment horizontal="right" wrapText="1"/>
    </xf>
    <xf numFmtId="3" fontId="45" fillId="0" borderId="32" xfId="0" applyNumberFormat="1" applyFont="1" applyBorder="1"/>
    <xf numFmtId="0" fontId="27" fillId="0" borderId="63" xfId="0" applyFont="1" applyFill="1" applyBorder="1" applyAlignment="1">
      <alignment horizontal="center"/>
    </xf>
    <xf numFmtId="3" fontId="45" fillId="0" borderId="63" xfId="0" applyNumberFormat="1" applyFont="1" applyBorder="1"/>
    <xf numFmtId="3" fontId="27" fillId="0" borderId="63" xfId="0" applyNumberFormat="1" applyFont="1" applyBorder="1"/>
    <xf numFmtId="10" fontId="27" fillId="0" borderId="63" xfId="0" applyNumberFormat="1" applyFont="1" applyBorder="1"/>
    <xf numFmtId="9" fontId="27" fillId="0" borderId="63" xfId="0" applyNumberFormat="1" applyFont="1" applyBorder="1"/>
    <xf numFmtId="10" fontId="27" fillId="0" borderId="63" xfId="0" applyNumberFormat="1" applyFont="1" applyFill="1" applyBorder="1"/>
    <xf numFmtId="3" fontId="26" fillId="0" borderId="30" xfId="0" applyNumberFormat="1" applyFont="1" applyBorder="1" applyAlignment="1">
      <alignment horizontal="center" wrapText="1"/>
    </xf>
    <xf numFmtId="0" fontId="26" fillId="0" borderId="32" xfId="0" applyFont="1" applyBorder="1" applyAlignment="1">
      <alignment horizontal="center" wrapText="1"/>
    </xf>
    <xf numFmtId="10" fontId="26" fillId="0" borderId="32" xfId="0" applyNumberFormat="1" applyFont="1" applyBorder="1" applyAlignment="1">
      <alignment horizontal="center" wrapText="1"/>
    </xf>
    <xf numFmtId="10" fontId="26" fillId="0" borderId="41" xfId="0" applyNumberFormat="1" applyFont="1" applyBorder="1" applyAlignment="1">
      <alignment horizontal="center" wrapText="1"/>
    </xf>
    <xf numFmtId="9" fontId="9" fillId="0" borderId="29" xfId="4" applyNumberFormat="1" applyFont="1" applyFill="1" applyBorder="1" applyAlignment="1">
      <alignment horizontal="right"/>
    </xf>
    <xf numFmtId="0" fontId="9" fillId="0" borderId="36" xfId="45" applyFont="1" applyBorder="1" applyAlignment="1">
      <alignment horizontal="left" wrapText="1"/>
    </xf>
    <xf numFmtId="176" fontId="9" fillId="0" borderId="30" xfId="60" applyNumberFormat="1" applyFont="1" applyFill="1" applyBorder="1"/>
    <xf numFmtId="176" fontId="9" fillId="0" borderId="30" xfId="60" applyNumberFormat="1" applyFont="1" applyBorder="1"/>
    <xf numFmtId="0" fontId="25" fillId="0" borderId="5" xfId="0" applyFont="1" applyFill="1" applyBorder="1" applyAlignment="1">
      <alignment horizontal="center" wrapText="1"/>
    </xf>
    <xf numFmtId="0" fontId="52" fillId="0" borderId="0" xfId="0" applyFont="1" applyAlignment="1">
      <alignment horizontal="left"/>
    </xf>
    <xf numFmtId="0" fontId="54" fillId="0" borderId="5" xfId="0" applyFont="1" applyFill="1" applyBorder="1" applyAlignment="1">
      <alignment horizontal="center" wrapText="1"/>
    </xf>
    <xf numFmtId="0" fontId="54" fillId="0" borderId="5" xfId="0" applyFont="1" applyFill="1" applyBorder="1" applyAlignment="1">
      <alignment wrapText="1"/>
    </xf>
    <xf numFmtId="0" fontId="54" fillId="0" borderId="5" xfId="0" applyFont="1" applyFill="1" applyBorder="1" applyAlignment="1">
      <alignment horizontal="right" wrapText="1"/>
    </xf>
    <xf numFmtId="0" fontId="25" fillId="0" borderId="0" xfId="0" applyFont="1"/>
    <xf numFmtId="0" fontId="54" fillId="0" borderId="5" xfId="0" applyFont="1" applyFill="1" applyBorder="1" applyAlignment="1">
      <alignment horizontal="right"/>
    </xf>
    <xf numFmtId="8" fontId="9" fillId="0" borderId="0" xfId="0" applyNumberFormat="1" applyFont="1" applyFill="1"/>
    <xf numFmtId="6" fontId="9" fillId="0" borderId="0" xfId="0" applyNumberFormat="1" applyFont="1" applyFill="1"/>
    <xf numFmtId="10" fontId="9" fillId="0" borderId="0" xfId="0" applyNumberFormat="1" applyFont="1" applyFill="1"/>
    <xf numFmtId="0" fontId="4" fillId="0" borderId="5" xfId="0" applyFont="1" applyFill="1" applyBorder="1"/>
    <xf numFmtId="0" fontId="36" fillId="0" borderId="5" xfId="0" applyFont="1" applyFill="1" applyBorder="1" applyAlignment="1">
      <alignment horizontal="right"/>
    </xf>
    <xf numFmtId="0" fontId="36" fillId="0" borderId="38" xfId="0" applyFont="1" applyFill="1" applyBorder="1"/>
    <xf numFmtId="3" fontId="36" fillId="0" borderId="19" xfId="0" applyNumberFormat="1" applyFont="1" applyFill="1" applyBorder="1"/>
    <xf numFmtId="0" fontId="54" fillId="0" borderId="5" xfId="0" applyFont="1" applyBorder="1" applyAlignment="1">
      <alignment horizontal="center" vertical="top" wrapText="1"/>
    </xf>
    <xf numFmtId="0" fontId="54" fillId="0" borderId="5" xfId="0" applyFont="1" applyBorder="1" applyAlignment="1">
      <alignment horizontal="center" wrapText="1"/>
    </xf>
    <xf numFmtId="0" fontId="54" fillId="0" borderId="5" xfId="0" applyFont="1" applyBorder="1" applyAlignment="1">
      <alignment horizontal="right" wrapText="1"/>
    </xf>
    <xf numFmtId="49" fontId="9" fillId="0" borderId="0" xfId="0" applyNumberFormat="1" applyFont="1" applyFill="1" applyBorder="1" applyAlignment="1">
      <alignment horizontal="center"/>
    </xf>
    <xf numFmtId="0" fontId="34" fillId="0" borderId="0" xfId="0" applyFont="1" applyAlignment="1"/>
    <xf numFmtId="0" fontId="9" fillId="0" borderId="63" xfId="0" applyFont="1" applyBorder="1"/>
    <xf numFmtId="168" fontId="4" fillId="0" borderId="0" xfId="7" applyNumberFormat="1" applyFont="1" applyFill="1" applyBorder="1" applyAlignment="1"/>
    <xf numFmtId="0" fontId="27" fillId="0" borderId="0" xfId="0" applyFont="1" applyBorder="1" applyAlignment="1"/>
    <xf numFmtId="0" fontId="9" fillId="0" borderId="0" xfId="44" applyFont="1" applyFill="1"/>
    <xf numFmtId="0" fontId="9" fillId="7" borderId="5" xfId="3" quotePrefix="1" applyNumberFormat="1" applyFont="1" applyFill="1" applyBorder="1" applyAlignment="1">
      <alignment horizontal="center"/>
    </xf>
    <xf numFmtId="0" fontId="9" fillId="0" borderId="5" xfId="0" applyFont="1" applyBorder="1" applyAlignment="1">
      <alignment horizontal="center" wrapText="1"/>
    </xf>
    <xf numFmtId="0" fontId="9" fillId="0" borderId="5" xfId="0" applyFont="1" applyFill="1" applyBorder="1" applyAlignment="1">
      <alignment horizontal="center" wrapText="1"/>
    </xf>
    <xf numFmtId="168" fontId="9" fillId="0" borderId="5" xfId="7" applyNumberFormat="1" applyFont="1" applyBorder="1" applyAlignment="1">
      <alignment horizontal="center" wrapText="1"/>
    </xf>
    <xf numFmtId="2" fontId="9" fillId="0" borderId="5" xfId="0" applyNumberFormat="1" applyFont="1" applyBorder="1" applyAlignment="1">
      <alignment horizontal="center" wrapText="1"/>
    </xf>
    <xf numFmtId="168" fontId="9" fillId="0" borderId="30" xfId="7" applyNumberFormat="1" applyFont="1" applyBorder="1" applyAlignment="1">
      <alignment horizontal="center" wrapText="1"/>
    </xf>
    <xf numFmtId="4" fontId="9" fillId="0" borderId="5" xfId="3" applyNumberFormat="1" applyFont="1" applyFill="1" applyBorder="1" applyAlignment="1">
      <alignment horizontal="right" vertical="top" wrapText="1"/>
    </xf>
    <xf numFmtId="3" fontId="9" fillId="0" borderId="5" xfId="3" applyNumberFormat="1" applyFont="1" applyFill="1" applyBorder="1" applyAlignment="1">
      <alignment horizontal="right" vertical="top" wrapText="1"/>
    </xf>
    <xf numFmtId="4" fontId="27" fillId="3" borderId="5" xfId="3" applyNumberFormat="1" applyFont="1" applyFill="1" applyBorder="1" applyAlignment="1">
      <alignment horizontal="right" vertical="top" wrapText="1"/>
    </xf>
    <xf numFmtId="3" fontId="27" fillId="3" borderId="5" xfId="0" applyNumberFormat="1" applyFont="1" applyFill="1" applyBorder="1" applyAlignment="1">
      <alignment horizontal="center" vertical="top" wrapText="1"/>
    </xf>
    <xf numFmtId="3" fontId="27" fillId="3" borderId="5" xfId="3" applyNumberFormat="1" applyFont="1" applyFill="1" applyBorder="1" applyAlignment="1">
      <alignment horizontal="right" vertical="top" wrapText="1"/>
    </xf>
    <xf numFmtId="3" fontId="9" fillId="3" borderId="5" xfId="0" applyNumberFormat="1" applyFont="1" applyFill="1" applyBorder="1" applyAlignment="1">
      <alignment horizontal="right" vertical="top" wrapText="1"/>
    </xf>
    <xf numFmtId="4" fontId="9" fillId="0" borderId="5" xfId="3" applyNumberFormat="1" applyFont="1" applyFill="1" applyBorder="1" applyAlignment="1">
      <alignment horizontal="right"/>
    </xf>
    <xf numFmtId="3" fontId="9" fillId="0" borderId="5" xfId="3" applyNumberFormat="1" applyFont="1" applyFill="1" applyBorder="1" applyAlignment="1">
      <alignment horizontal="right"/>
    </xf>
    <xf numFmtId="3" fontId="27" fillId="0" borderId="5" xfId="0" applyNumberFormat="1" applyFont="1" applyBorder="1" applyAlignment="1">
      <alignment horizontal="center" vertical="center" wrapText="1"/>
    </xf>
    <xf numFmtId="3" fontId="27" fillId="3" borderId="5" xfId="0" applyNumberFormat="1" applyFont="1" applyFill="1" applyBorder="1" applyAlignment="1">
      <alignment vertical="top" wrapText="1"/>
    </xf>
    <xf numFmtId="3" fontId="9" fillId="0" borderId="5" xfId="3" applyNumberFormat="1" applyFont="1" applyBorder="1"/>
    <xf numFmtId="3" fontId="9" fillId="7" borderId="5" xfId="0" applyNumberFormat="1" applyFont="1" applyFill="1" applyBorder="1" applyAlignment="1">
      <alignment horizontal="justify" vertical="top" wrapText="1"/>
    </xf>
    <xf numFmtId="3" fontId="9" fillId="0" borderId="5" xfId="0" applyNumberFormat="1" applyFont="1" applyFill="1" applyBorder="1" applyAlignment="1">
      <alignment horizontal="justify" vertical="top" wrapText="1"/>
    </xf>
    <xf numFmtId="3" fontId="28" fillId="0" borderId="5" xfId="0" applyNumberFormat="1" applyFont="1" applyFill="1" applyBorder="1" applyAlignment="1">
      <alignment horizontal="justify" vertical="top" wrapText="1"/>
    </xf>
    <xf numFmtId="3" fontId="9" fillId="7" borderId="5" xfId="7" applyNumberFormat="1" applyFont="1" applyFill="1" applyBorder="1"/>
    <xf numFmtId="3" fontId="27" fillId="0" borderId="0" xfId="0" applyNumberFormat="1" applyFont="1" applyBorder="1"/>
    <xf numFmtId="2" fontId="9" fillId="0" borderId="5" xfId="3" applyNumberFormat="1" applyFont="1" applyFill="1" applyBorder="1" applyAlignment="1">
      <alignment horizontal="center" wrapText="1"/>
    </xf>
    <xf numFmtId="2" fontId="9" fillId="0" borderId="5" xfId="0" applyNumberFormat="1" applyFont="1" applyFill="1" applyBorder="1" applyAlignment="1">
      <alignment horizontal="center" wrapText="1"/>
    </xf>
    <xf numFmtId="2" fontId="9" fillId="0" borderId="5" xfId="0" applyNumberFormat="1" applyFont="1" applyFill="1" applyBorder="1" applyAlignment="1">
      <alignment horizontal="center"/>
    </xf>
    <xf numFmtId="3" fontId="27" fillId="0" borderId="5" xfId="0" applyNumberFormat="1" applyFont="1" applyFill="1" applyBorder="1" applyAlignment="1">
      <alignment horizontal="center"/>
    </xf>
    <xf numFmtId="3" fontId="27" fillId="0" borderId="5" xfId="3" applyNumberFormat="1" applyFont="1" applyFill="1" applyBorder="1" applyAlignment="1">
      <alignment horizontal="center"/>
    </xf>
    <xf numFmtId="0" fontId="27" fillId="0" borderId="5" xfId="0" applyFont="1" applyFill="1" applyBorder="1" applyAlignment="1">
      <alignment horizontal="center" vertical="center" wrapText="1"/>
    </xf>
    <xf numFmtId="3" fontId="27" fillId="0" borderId="5" xfId="0" applyNumberFormat="1" applyFont="1" applyFill="1" applyBorder="1" applyAlignment="1">
      <alignment horizontal="center" vertical="center" wrapText="1"/>
    </xf>
    <xf numFmtId="4" fontId="27" fillId="0" borderId="5" xfId="3" applyNumberFormat="1" applyFont="1" applyFill="1" applyBorder="1" applyAlignment="1">
      <alignment horizontal="center" vertical="center" wrapText="1"/>
    </xf>
    <xf numFmtId="3" fontId="27" fillId="0" borderId="5" xfId="3" applyNumberFormat="1" applyFont="1" applyFill="1" applyBorder="1" applyAlignment="1">
      <alignment horizontal="center" vertical="center" wrapText="1"/>
    </xf>
    <xf numFmtId="0" fontId="56" fillId="0" borderId="5" xfId="0" applyFont="1" applyBorder="1" applyAlignment="1">
      <alignment vertical="center" wrapText="1"/>
    </xf>
    <xf numFmtId="0" fontId="56" fillId="0" borderId="5" xfId="0" applyFont="1" applyBorder="1" applyAlignment="1">
      <alignment horizontal="center" vertical="center" wrapText="1"/>
    </xf>
    <xf numFmtId="3" fontId="56" fillId="0" borderId="5" xfId="0" applyNumberFormat="1" applyFont="1" applyBorder="1" applyAlignment="1">
      <alignment horizontal="center" vertical="center" wrapText="1"/>
    </xf>
    <xf numFmtId="0" fontId="9" fillId="0" borderId="16" xfId="0" applyFont="1" applyFill="1" applyBorder="1"/>
    <xf numFmtId="0" fontId="9" fillId="0" borderId="17" xfId="0" applyFont="1" applyFill="1" applyBorder="1"/>
    <xf numFmtId="0" fontId="9" fillId="0" borderId="18" xfId="0" applyFont="1" applyFill="1" applyBorder="1"/>
    <xf numFmtId="44" fontId="49" fillId="0" borderId="0" xfId="7" applyFont="1" applyFill="1" applyBorder="1"/>
    <xf numFmtId="44" fontId="49" fillId="0" borderId="0" xfId="7" applyFont="1" applyFill="1"/>
    <xf numFmtId="44" fontId="50" fillId="0" borderId="0" xfId="7" applyFont="1" applyFill="1"/>
    <xf numFmtId="168" fontId="49" fillId="0" borderId="0" xfId="7" applyNumberFormat="1" applyFont="1" applyFill="1" applyBorder="1"/>
    <xf numFmtId="1" fontId="49" fillId="0" borderId="0" xfId="0" applyNumberFormat="1" applyFont="1" applyFill="1"/>
    <xf numFmtId="0" fontId="49" fillId="0" borderId="0" xfId="0" applyFont="1" applyFill="1"/>
    <xf numFmtId="44" fontId="49" fillId="0" borderId="0" xfId="0" applyNumberFormat="1" applyFont="1" applyFill="1"/>
    <xf numFmtId="168" fontId="49" fillId="0" borderId="0" xfId="7" applyNumberFormat="1" applyFont="1" applyFill="1"/>
    <xf numFmtId="0" fontId="49" fillId="0" borderId="0" xfId="0" applyFont="1" applyFill="1" applyBorder="1"/>
    <xf numFmtId="0" fontId="49" fillId="0" borderId="0" xfId="0" applyFont="1"/>
    <xf numFmtId="44" fontId="49" fillId="0" borderId="0" xfId="7" applyFont="1"/>
    <xf numFmtId="168" fontId="49" fillId="0" borderId="0" xfId="7" applyNumberFormat="1" applyFont="1"/>
    <xf numFmtId="0" fontId="50" fillId="0" borderId="0" xfId="0" applyFont="1"/>
    <xf numFmtId="44" fontId="50" fillId="0" borderId="0" xfId="7" applyFont="1" applyFill="1" applyBorder="1"/>
    <xf numFmtId="1" fontId="50" fillId="0" borderId="0" xfId="0" applyNumberFormat="1" applyFont="1" applyFill="1" applyBorder="1"/>
    <xf numFmtId="0" fontId="50" fillId="0" borderId="0" xfId="0" applyFont="1" applyFill="1"/>
    <xf numFmtId="168" fontId="50" fillId="0" borderId="0" xfId="7" applyNumberFormat="1" applyFont="1"/>
    <xf numFmtId="0" fontId="27" fillId="0" borderId="0" xfId="0" applyFont="1" applyAlignment="1">
      <alignment horizontal="left"/>
    </xf>
    <xf numFmtId="0" fontId="9" fillId="0" borderId="0" xfId="0" applyFont="1" applyAlignment="1">
      <alignment horizontal="left"/>
    </xf>
    <xf numFmtId="0" fontId="0" fillId="0" borderId="0" xfId="0"/>
    <xf numFmtId="0" fontId="23" fillId="0" borderId="0" xfId="43" applyFont="1" applyFill="1" applyBorder="1" applyAlignment="1">
      <alignment horizontal="left"/>
    </xf>
    <xf numFmtId="0" fontId="9" fillId="0" borderId="0" xfId="43" applyFont="1" applyFill="1" applyBorder="1"/>
    <xf numFmtId="3" fontId="27" fillId="0" borderId="0" xfId="43" applyNumberFormat="1" applyFont="1" applyBorder="1" applyAlignment="1">
      <alignment horizontal="center"/>
    </xf>
    <xf numFmtId="0" fontId="9" fillId="0" borderId="34" xfId="43" applyFont="1" applyFill="1" applyBorder="1" applyAlignment="1">
      <alignment horizontal="center" wrapText="1"/>
    </xf>
    <xf numFmtId="0" fontId="9" fillId="0" borderId="18" xfId="43" applyFont="1" applyFill="1" applyBorder="1" applyAlignment="1">
      <alignment horizontal="center" wrapText="1"/>
    </xf>
    <xf numFmtId="0" fontId="9" fillId="0" borderId="35" xfId="43" applyFont="1" applyFill="1" applyBorder="1" applyAlignment="1">
      <alignment horizontal="center" wrapText="1"/>
    </xf>
    <xf numFmtId="0" fontId="9" fillId="0" borderId="36" xfId="43" applyFont="1" applyFill="1" applyBorder="1" applyAlignment="1">
      <alignment horizontal="center" wrapText="1"/>
    </xf>
    <xf numFmtId="3" fontId="9" fillId="0" borderId="13" xfId="43" applyNumberFormat="1" applyFont="1" applyFill="1" applyBorder="1" applyAlignment="1">
      <alignment horizontal="center" wrapText="1"/>
    </xf>
    <xf numFmtId="3" fontId="9" fillId="0" borderId="33" xfId="43" applyNumberFormat="1" applyFont="1" applyFill="1" applyBorder="1" applyAlignment="1">
      <alignment horizontal="center"/>
    </xf>
    <xf numFmtId="3" fontId="9" fillId="0" borderId="40" xfId="43" applyNumberFormat="1" applyFont="1" applyFill="1" applyBorder="1" applyAlignment="1">
      <alignment horizontal="center" wrapText="1"/>
    </xf>
    <xf numFmtId="0" fontId="9" fillId="0" borderId="39" xfId="43" applyFont="1" applyBorder="1" applyAlignment="1">
      <alignment horizontal="center" wrapText="1"/>
    </xf>
    <xf numFmtId="0" fontId="9" fillId="0" borderId="14" xfId="43" applyFont="1" applyBorder="1" applyAlignment="1">
      <alignment horizontal="center" wrapText="1"/>
    </xf>
    <xf numFmtId="0" fontId="9" fillId="0" borderId="40" xfId="43" applyFont="1" applyBorder="1" applyAlignment="1">
      <alignment horizontal="center" wrapText="1"/>
    </xf>
    <xf numFmtId="0" fontId="9" fillId="0" borderId="29" xfId="43" applyFont="1" applyFill="1" applyBorder="1" applyAlignment="1">
      <alignment horizontal="center" wrapText="1"/>
    </xf>
    <xf numFmtId="0" fontId="9" fillId="0" borderId="5" xfId="43" applyFont="1" applyFill="1" applyBorder="1" applyAlignment="1">
      <alignment horizontal="center"/>
    </xf>
    <xf numFmtId="0" fontId="9" fillId="0" borderId="30" xfId="43" applyFont="1" applyFill="1" applyBorder="1" applyAlignment="1">
      <alignment horizontal="center"/>
    </xf>
    <xf numFmtId="0" fontId="9" fillId="0" borderId="5" xfId="43" applyFont="1" applyFill="1" applyBorder="1" applyAlignment="1">
      <alignment horizontal="center" wrapText="1"/>
    </xf>
    <xf numFmtId="0" fontId="9" fillId="0" borderId="5" xfId="43" applyFont="1" applyBorder="1" applyAlignment="1">
      <alignment horizontal="center"/>
    </xf>
    <xf numFmtId="0" fontId="9" fillId="0" borderId="30" xfId="43" applyFont="1" applyBorder="1" applyAlignment="1">
      <alignment horizontal="center"/>
    </xf>
    <xf numFmtId="0" fontId="9" fillId="0" borderId="29" xfId="43" applyFont="1" applyBorder="1" applyAlignment="1">
      <alignment horizontal="center"/>
    </xf>
    <xf numFmtId="0" fontId="9" fillId="0" borderId="59" xfId="43" applyFont="1" applyFill="1" applyBorder="1" applyAlignment="1">
      <alignment horizontal="center" wrapText="1"/>
    </xf>
    <xf numFmtId="0" fontId="9" fillId="0" borderId="18" xfId="43" applyFont="1" applyBorder="1" applyAlignment="1">
      <alignment horizontal="center"/>
    </xf>
    <xf numFmtId="0" fontId="9" fillId="0" borderId="58" xfId="43" applyFont="1" applyBorder="1" applyAlignment="1">
      <alignment horizontal="center"/>
    </xf>
    <xf numFmtId="0" fontId="27" fillId="0" borderId="50" xfId="43" applyFont="1" applyFill="1" applyBorder="1" applyAlignment="1">
      <alignment horizontal="left"/>
    </xf>
    <xf numFmtId="0" fontId="9" fillId="9" borderId="58" xfId="45" applyFont="1" applyFill="1" applyBorder="1" applyAlignment="1">
      <alignment horizontal="left" wrapText="1"/>
    </xf>
    <xf numFmtId="0" fontId="9" fillId="9" borderId="59" xfId="43" applyFont="1" applyFill="1" applyBorder="1" applyAlignment="1">
      <alignment horizontal="center" wrapText="1"/>
    </xf>
    <xf numFmtId="0" fontId="9" fillId="9" borderId="18" xfId="43" applyFont="1" applyFill="1" applyBorder="1" applyAlignment="1">
      <alignment horizontal="center" wrapText="1"/>
    </xf>
    <xf numFmtId="0" fontId="9" fillId="9" borderId="18" xfId="43" applyFont="1" applyFill="1" applyBorder="1" applyAlignment="1">
      <alignment horizontal="center"/>
    </xf>
    <xf numFmtId="0" fontId="9" fillId="9" borderId="58" xfId="43" applyFont="1" applyFill="1" applyBorder="1" applyAlignment="1">
      <alignment horizontal="center"/>
    </xf>
    <xf numFmtId="3" fontId="9" fillId="9" borderId="13" xfId="43" applyNumberFormat="1" applyFont="1" applyFill="1" applyBorder="1" applyAlignment="1">
      <alignment horizontal="center" wrapText="1"/>
    </xf>
    <xf numFmtId="3" fontId="9" fillId="9" borderId="33" xfId="43" applyNumberFormat="1" applyFont="1" applyFill="1" applyBorder="1" applyAlignment="1">
      <alignment horizontal="center"/>
    </xf>
    <xf numFmtId="3" fontId="9" fillId="9" borderId="40" xfId="43" applyNumberFormat="1" applyFont="1" applyFill="1" applyBorder="1" applyAlignment="1">
      <alignment horizontal="center" wrapText="1"/>
    </xf>
    <xf numFmtId="3" fontId="9" fillId="0" borderId="0" xfId="0" applyNumberFormat="1" applyFont="1" applyFill="1"/>
    <xf numFmtId="9" fontId="27" fillId="0" borderId="38" xfId="3" applyNumberFormat="1" applyFont="1" applyFill="1" applyBorder="1"/>
    <xf numFmtId="10" fontId="9" fillId="0" borderId="30" xfId="46" applyNumberFormat="1" applyFont="1" applyFill="1" applyBorder="1" applyAlignment="1">
      <alignment horizontal="center" vertical="top" wrapText="1"/>
    </xf>
    <xf numFmtId="0" fontId="9" fillId="0" borderId="12" xfId="0" applyFont="1" applyFill="1" applyBorder="1" applyAlignment="1">
      <alignment horizontal="center" wrapText="1"/>
    </xf>
    <xf numFmtId="0" fontId="9" fillId="0" borderId="39" xfId="0" applyFont="1" applyFill="1" applyBorder="1" applyAlignment="1">
      <alignment horizontal="center" wrapText="1"/>
    </xf>
    <xf numFmtId="4" fontId="57" fillId="0" borderId="5" xfId="3" applyNumberFormat="1" applyFont="1" applyFill="1" applyBorder="1" applyAlignment="1">
      <alignment horizontal="center"/>
    </xf>
    <xf numFmtId="3" fontId="57" fillId="0" borderId="5" xfId="3" applyNumberFormat="1" applyFont="1" applyFill="1" applyBorder="1"/>
    <xf numFmtId="3" fontId="57" fillId="0" borderId="5" xfId="0" applyNumberFormat="1" applyFont="1" applyFill="1" applyBorder="1"/>
    <xf numFmtId="0" fontId="57" fillId="0" borderId="0" xfId="0" applyFont="1" applyFill="1"/>
    <xf numFmtId="0" fontId="56" fillId="0" borderId="0" xfId="0" applyFont="1" applyBorder="1" applyAlignment="1">
      <alignment horizontal="center" vertical="center" wrapText="1"/>
    </xf>
    <xf numFmtId="3" fontId="56" fillId="0" borderId="0" xfId="0" applyNumberFormat="1" applyFont="1" applyBorder="1" applyAlignment="1">
      <alignment horizontal="center" vertical="center" wrapText="1"/>
    </xf>
    <xf numFmtId="4" fontId="57" fillId="0" borderId="0" xfId="3" applyNumberFormat="1" applyFont="1" applyFill="1" applyBorder="1" applyAlignment="1">
      <alignment horizontal="center"/>
    </xf>
    <xf numFmtId="3" fontId="57" fillId="0" borderId="0" xfId="3" applyNumberFormat="1" applyFont="1" applyFill="1" applyBorder="1"/>
    <xf numFmtId="3" fontId="57" fillId="0" borderId="0" xfId="0" applyNumberFormat="1" applyFont="1" applyFill="1" applyBorder="1"/>
    <xf numFmtId="0" fontId="57" fillId="0" borderId="0" xfId="0" applyFont="1" applyFill="1" applyBorder="1"/>
    <xf numFmtId="0" fontId="9" fillId="0" borderId="3" xfId="0" applyFont="1" applyFill="1" applyBorder="1" applyAlignment="1"/>
    <xf numFmtId="0" fontId="9" fillId="0" borderId="5" xfId="0" applyFont="1" applyFill="1" applyBorder="1" applyAlignment="1">
      <alignment horizontal="center" wrapText="1"/>
    </xf>
    <xf numFmtId="0" fontId="9" fillId="0" borderId="20" xfId="0" applyFont="1" applyFill="1" applyBorder="1" applyAlignment="1">
      <alignment horizontal="left" wrapText="1"/>
    </xf>
    <xf numFmtId="0" fontId="9" fillId="0" borderId="39" xfId="0" applyFont="1" applyFill="1" applyBorder="1" applyAlignment="1">
      <alignment horizontal="left" wrapText="1"/>
    </xf>
    <xf numFmtId="0" fontId="9" fillId="0" borderId="20" xfId="0" applyFont="1" applyFill="1" applyBorder="1" applyAlignment="1">
      <alignment horizontal="left"/>
    </xf>
    <xf numFmtId="0" fontId="9" fillId="0" borderId="0" xfId="0" applyFont="1" applyFill="1" applyBorder="1" applyAlignment="1">
      <alignment horizontal="left" wrapText="1"/>
    </xf>
    <xf numFmtId="0" fontId="4" fillId="0" borderId="0" xfId="0" applyFont="1"/>
    <xf numFmtId="0" fontId="4" fillId="0" borderId="0" xfId="0" applyFont="1" applyFill="1" applyAlignment="1"/>
    <xf numFmtId="0" fontId="9" fillId="0" borderId="15" xfId="0" applyFont="1" applyFill="1" applyBorder="1" applyAlignment="1">
      <alignment horizontal="center"/>
    </xf>
    <xf numFmtId="0" fontId="9" fillId="0" borderId="5" xfId="0" applyFont="1" applyFill="1" applyBorder="1" applyAlignment="1">
      <alignment horizontal="center"/>
    </xf>
    <xf numFmtId="0" fontId="27" fillId="0" borderId="0" xfId="0" applyFont="1" applyAlignment="1">
      <alignment horizontal="center"/>
    </xf>
    <xf numFmtId="0" fontId="9" fillId="0" borderId="0" xfId="0" applyFont="1" applyAlignment="1">
      <alignment wrapText="1"/>
    </xf>
    <xf numFmtId="0" fontId="27" fillId="0" borderId="0" xfId="0" applyFont="1" applyAlignment="1">
      <alignment horizontal="center" vertical="center"/>
    </xf>
    <xf numFmtId="0" fontId="9" fillId="0" borderId="0" xfId="0" applyFont="1" applyAlignment="1">
      <alignment horizontal="left"/>
    </xf>
    <xf numFmtId="0" fontId="27" fillId="0" borderId="0" xfId="0" applyFont="1" applyBorder="1" applyAlignment="1">
      <alignment horizontal="center"/>
    </xf>
    <xf numFmtId="0" fontId="9" fillId="0" borderId="5" xfId="0" applyFont="1" applyFill="1" applyBorder="1" applyAlignment="1">
      <alignment horizontal="justify" wrapText="1"/>
    </xf>
    <xf numFmtId="168" fontId="9" fillId="0" borderId="5" xfId="7" quotePrefix="1" applyNumberFormat="1" applyFont="1" applyFill="1" applyBorder="1" applyAlignment="1">
      <alignment horizontal="center" wrapText="1"/>
    </xf>
    <xf numFmtId="0" fontId="56" fillId="0" borderId="0" xfId="0" applyFont="1" applyBorder="1" applyAlignment="1"/>
    <xf numFmtId="0" fontId="27" fillId="0" borderId="0" xfId="0" applyFont="1" applyFill="1" applyAlignment="1">
      <alignment horizontal="centerContinuous"/>
    </xf>
    <xf numFmtId="0" fontId="27" fillId="0" borderId="0" xfId="0" applyFont="1" applyFill="1" applyBorder="1" applyAlignment="1">
      <alignment horizontal="centerContinuous" vertical="center"/>
    </xf>
    <xf numFmtId="168" fontId="9" fillId="0" borderId="33" xfId="7" applyNumberFormat="1" applyFont="1" applyFill="1" applyBorder="1" applyAlignment="1">
      <alignment vertical="top"/>
    </xf>
    <xf numFmtId="9" fontId="9" fillId="0" borderId="5" xfId="46" applyFont="1" applyBorder="1" applyAlignment="1">
      <alignment vertical="top"/>
    </xf>
    <xf numFmtId="0" fontId="9" fillId="0" borderId="5" xfId="0" applyFont="1" applyBorder="1" applyAlignment="1">
      <alignment vertical="top"/>
    </xf>
    <xf numFmtId="0" fontId="9" fillId="0" borderId="30" xfId="0" applyFont="1" applyBorder="1" applyAlignment="1">
      <alignment vertical="top" wrapText="1"/>
    </xf>
    <xf numFmtId="0" fontId="27" fillId="0" borderId="11" xfId="0" applyFont="1" applyFill="1" applyBorder="1" applyAlignment="1">
      <alignment horizontal="center" wrapText="1"/>
    </xf>
    <xf numFmtId="0" fontId="27" fillId="0" borderId="5" xfId="0" applyFont="1" applyFill="1" applyBorder="1" applyAlignment="1">
      <alignment horizontal="justify" wrapText="1"/>
    </xf>
    <xf numFmtId="165" fontId="9" fillId="0" borderId="5" xfId="0" applyNumberFormat="1" applyFont="1" applyFill="1" applyBorder="1" applyAlignment="1">
      <alignment horizontal="left" vertical="top" wrapText="1"/>
    </xf>
    <xf numFmtId="165" fontId="9" fillId="0" borderId="5" xfId="0" applyNumberFormat="1" applyFont="1" applyFill="1" applyBorder="1" applyAlignment="1">
      <alignment horizontal="left" wrapText="1"/>
    </xf>
    <xf numFmtId="165" fontId="9" fillId="0" borderId="5" xfId="0" applyNumberFormat="1" applyFont="1" applyFill="1" applyBorder="1" applyAlignment="1">
      <alignment horizontal="left" vertical="center" wrapText="1"/>
    </xf>
    <xf numFmtId="165" fontId="27" fillId="0" borderId="32" xfId="0" applyNumberFormat="1" applyFont="1" applyFill="1" applyBorder="1" applyAlignment="1">
      <alignment horizontal="justify" vertical="top" wrapText="1"/>
    </xf>
    <xf numFmtId="3" fontId="9" fillId="0" borderId="13" xfId="43" applyNumberFormat="1" applyFont="1" applyFill="1" applyBorder="1" applyAlignment="1">
      <alignment horizontal="center"/>
    </xf>
    <xf numFmtId="3" fontId="9" fillId="0" borderId="29" xfId="43" applyNumberFormat="1" applyFont="1" applyFill="1" applyBorder="1" applyAlignment="1">
      <alignment horizontal="center" wrapText="1"/>
    </xf>
    <xf numFmtId="3" fontId="9" fillId="0" borderId="30" xfId="43" applyNumberFormat="1" applyFont="1" applyFill="1" applyBorder="1" applyAlignment="1">
      <alignment horizontal="center" wrapText="1"/>
    </xf>
    <xf numFmtId="0" fontId="27" fillId="0" borderId="0" xfId="0" applyFont="1" applyFill="1" applyAlignment="1">
      <alignment horizontal="center"/>
    </xf>
    <xf numFmtId="165" fontId="9" fillId="0" borderId="0" xfId="0" applyNumberFormat="1" applyFont="1" applyFill="1" applyBorder="1" applyAlignment="1">
      <alignment horizontal="center" vertical="top"/>
    </xf>
    <xf numFmtId="165" fontId="9" fillId="0" borderId="8" xfId="0" applyNumberFormat="1" applyFont="1" applyFill="1" applyBorder="1" applyAlignment="1">
      <alignment horizontal="center" vertical="top"/>
    </xf>
    <xf numFmtId="165" fontId="9" fillId="0" borderId="49" xfId="0" applyNumberFormat="1" applyFont="1" applyFill="1" applyBorder="1" applyAlignment="1">
      <alignment horizontal="center" vertical="top"/>
    </xf>
    <xf numFmtId="165" fontId="27" fillId="3" borderId="50" xfId="0" applyNumberFormat="1" applyFont="1" applyFill="1" applyBorder="1" applyAlignment="1">
      <alignment horizontal="center" vertical="center" wrapText="1"/>
    </xf>
    <xf numFmtId="165" fontId="27" fillId="3" borderId="23" xfId="0" applyNumberFormat="1" applyFont="1" applyFill="1" applyBorder="1" applyAlignment="1">
      <alignment horizontal="center" vertical="center" wrapText="1"/>
    </xf>
    <xf numFmtId="165" fontId="27" fillId="3" borderId="2" xfId="0" applyNumberFormat="1" applyFont="1" applyFill="1" applyBorder="1" applyAlignment="1">
      <alignment horizontal="center" vertical="center" wrapText="1"/>
    </xf>
    <xf numFmtId="165" fontId="27" fillId="3" borderId="65" xfId="0" applyNumberFormat="1" applyFont="1" applyFill="1" applyBorder="1" applyAlignment="1">
      <alignment horizontal="center" vertical="center" wrapText="1"/>
    </xf>
    <xf numFmtId="0" fontId="27" fillId="0" borderId="23" xfId="0" applyFont="1" applyFill="1" applyBorder="1" applyAlignment="1">
      <alignment horizontal="center" vertical="center" wrapText="1"/>
    </xf>
    <xf numFmtId="0" fontId="27" fillId="0" borderId="54" xfId="0" applyFont="1" applyBorder="1" applyAlignment="1">
      <alignment horizontal="center"/>
    </xf>
    <xf numFmtId="0" fontId="27" fillId="0" borderId="63" xfId="0" applyFont="1" applyBorder="1" applyAlignment="1">
      <alignment horizontal="center"/>
    </xf>
    <xf numFmtId="0" fontId="27" fillId="0" borderId="64" xfId="0" applyFont="1" applyBorder="1" applyAlignment="1">
      <alignment horizontal="center"/>
    </xf>
    <xf numFmtId="165" fontId="9" fillId="0" borderId="0" xfId="0" applyNumberFormat="1" applyFont="1" applyFill="1" applyBorder="1" applyAlignment="1">
      <alignment horizontal="left" vertical="top" wrapText="1"/>
    </xf>
    <xf numFmtId="0" fontId="13" fillId="0" borderId="0" xfId="0" applyFont="1" applyAlignment="1">
      <alignment horizontal="left" wrapText="1"/>
    </xf>
    <xf numFmtId="0" fontId="27" fillId="0" borderId="5" xfId="0" applyFont="1" applyFill="1" applyBorder="1" applyAlignment="1">
      <alignment horizontal="center"/>
    </xf>
    <xf numFmtId="0" fontId="27" fillId="0" borderId="0" xfId="0" applyFont="1" applyFill="1" applyBorder="1" applyAlignment="1">
      <alignment horizontal="center" vertical="center"/>
    </xf>
    <xf numFmtId="0" fontId="27" fillId="0" borderId="13" xfId="0" applyFont="1" applyFill="1" applyBorder="1" applyAlignment="1">
      <alignment horizontal="center" vertical="center" wrapText="1"/>
    </xf>
    <xf numFmtId="0" fontId="27" fillId="0" borderId="14" xfId="0" applyFont="1" applyFill="1" applyBorder="1" applyAlignment="1">
      <alignment horizontal="center" vertical="center"/>
    </xf>
    <xf numFmtId="0" fontId="27" fillId="0" borderId="61" xfId="0" applyFont="1" applyFill="1" applyBorder="1" applyAlignment="1">
      <alignment horizontal="center" vertical="center"/>
    </xf>
    <xf numFmtId="0" fontId="27" fillId="0" borderId="5" xfId="0" applyFont="1" applyBorder="1" applyAlignment="1">
      <alignment horizontal="center" wrapText="1"/>
    </xf>
    <xf numFmtId="0" fontId="4" fillId="0" borderId="0" xfId="0" applyFont="1" applyFill="1" applyAlignment="1">
      <alignment horizontal="left" wrapText="1"/>
    </xf>
    <xf numFmtId="0" fontId="0" fillId="0" borderId="0" xfId="0" applyAlignment="1">
      <alignment wrapText="1"/>
    </xf>
    <xf numFmtId="0" fontId="27" fillId="0" borderId="13" xfId="0" applyFont="1" applyBorder="1" applyAlignment="1">
      <alignment horizontal="center" vertical="center" wrapText="1"/>
    </xf>
    <xf numFmtId="0" fontId="27" fillId="0" borderId="14" xfId="0" applyFont="1" applyBorder="1" applyAlignment="1">
      <alignment vertical="center"/>
    </xf>
    <xf numFmtId="0" fontId="27" fillId="0" borderId="61" xfId="0" applyFont="1" applyBorder="1" applyAlignment="1">
      <alignment vertical="center"/>
    </xf>
    <xf numFmtId="0" fontId="9" fillId="0" borderId="25" xfId="0" applyFont="1" applyBorder="1" applyAlignment="1">
      <alignment horizontal="center" vertical="top" wrapText="1"/>
    </xf>
    <xf numFmtId="0" fontId="9" fillId="0" borderId="3" xfId="0" applyFont="1" applyBorder="1" applyAlignment="1">
      <alignment horizontal="center" vertical="top" wrapText="1"/>
    </xf>
    <xf numFmtId="0" fontId="9" fillId="0" borderId="66" xfId="0" applyFont="1" applyBorder="1" applyAlignment="1">
      <alignment horizontal="center" vertical="top" wrapText="1"/>
    </xf>
    <xf numFmtId="0" fontId="9" fillId="0" borderId="0" xfId="0" applyFont="1" applyBorder="1" applyAlignment="1">
      <alignment horizontal="center" vertical="center" wrapText="1"/>
    </xf>
    <xf numFmtId="0" fontId="9" fillId="0" borderId="0" xfId="0" applyFont="1" applyAlignment="1">
      <alignment horizontal="left" wrapText="1"/>
    </xf>
    <xf numFmtId="0" fontId="9" fillId="0" borderId="5" xfId="0" applyFont="1" applyBorder="1" applyAlignment="1">
      <alignment horizontal="center" vertical="top" wrapText="1"/>
    </xf>
    <xf numFmtId="0" fontId="9" fillId="0" borderId="30" xfId="0" applyFont="1" applyBorder="1" applyAlignment="1">
      <alignment horizontal="center" vertical="top" wrapText="1"/>
    </xf>
    <xf numFmtId="0" fontId="27" fillId="0" borderId="34" xfId="0" applyFont="1" applyFill="1" applyBorder="1" applyAlignment="1">
      <alignment horizontal="center" vertical="center" wrapText="1"/>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27" fillId="0" borderId="0" xfId="0" applyFont="1" applyFill="1" applyBorder="1" applyAlignment="1">
      <alignment horizontal="center" vertical="center" wrapText="1"/>
    </xf>
    <xf numFmtId="0" fontId="0" fillId="0" borderId="0" xfId="0"/>
    <xf numFmtId="0" fontId="27" fillId="0" borderId="0" xfId="0" applyFont="1" applyFill="1" applyBorder="1" applyAlignment="1">
      <alignment horizontal="center" vertical="top" wrapText="1"/>
    </xf>
    <xf numFmtId="0" fontId="34" fillId="0" borderId="0" xfId="0" applyFont="1" applyBorder="1" applyAlignment="1">
      <alignment horizontal="center" vertical="top"/>
    </xf>
    <xf numFmtId="0" fontId="34" fillId="0" borderId="0" xfId="0" applyFont="1" applyAlignment="1">
      <alignment vertical="top"/>
    </xf>
    <xf numFmtId="0" fontId="27" fillId="0" borderId="5" xfId="0" applyFont="1" applyFill="1" applyBorder="1" applyAlignment="1">
      <alignment horizontal="center" wrapText="1"/>
    </xf>
    <xf numFmtId="0" fontId="34" fillId="0" borderId="5" xfId="0" applyFont="1" applyBorder="1" applyAlignment="1">
      <alignment horizontal="center" wrapText="1"/>
    </xf>
    <xf numFmtId="167" fontId="9" fillId="0" borderId="25" xfId="3" applyNumberFormat="1" applyFont="1" applyFill="1" applyBorder="1" applyAlignment="1"/>
    <xf numFmtId="0" fontId="9" fillId="0" borderId="3" xfId="0" applyFont="1" applyFill="1" applyBorder="1" applyAlignment="1"/>
    <xf numFmtId="0" fontId="9" fillId="0" borderId="33" xfId="0" applyFont="1" applyFill="1" applyBorder="1" applyAlignment="1"/>
    <xf numFmtId="0" fontId="9" fillId="0" borderId="0" xfId="0" applyFont="1" applyFill="1" applyAlignment="1">
      <alignment wrapText="1"/>
    </xf>
    <xf numFmtId="0" fontId="27" fillId="0" borderId="0" xfId="0" applyFont="1" applyBorder="1" applyAlignment="1">
      <alignment horizontal="center" vertical="center" wrapText="1"/>
    </xf>
    <xf numFmtId="0" fontId="9" fillId="0" borderId="5" xfId="0" applyFont="1" applyBorder="1" applyAlignment="1">
      <alignment horizontal="center" wrapText="1"/>
    </xf>
    <xf numFmtId="0" fontId="9" fillId="0" borderId="5" xfId="0" applyFont="1" applyFill="1" applyBorder="1" applyAlignment="1">
      <alignment horizontal="center" wrapText="1"/>
    </xf>
    <xf numFmtId="0" fontId="9" fillId="0" borderId="5" xfId="0" applyFont="1" applyBorder="1" applyAlignment="1">
      <alignment horizontal="center"/>
    </xf>
    <xf numFmtId="0" fontId="27" fillId="0" borderId="0" xfId="0" applyFont="1" applyAlignment="1">
      <alignment horizontal="center" vertical="center" wrapText="1"/>
    </xf>
    <xf numFmtId="167" fontId="9" fillId="0" borderId="5" xfId="3" applyNumberFormat="1" applyFont="1" applyBorder="1" applyAlignment="1">
      <alignment horizontal="center" wrapText="1"/>
    </xf>
    <xf numFmtId="168" fontId="9" fillId="0" borderId="5" xfId="7" applyNumberFormat="1" applyFont="1" applyBorder="1" applyAlignment="1">
      <alignment horizontal="center" wrapText="1"/>
    </xf>
    <xf numFmtId="0" fontId="27" fillId="0" borderId="25" xfId="0" applyFont="1" applyBorder="1" applyAlignment="1">
      <alignment horizontal="center"/>
    </xf>
    <xf numFmtId="0" fontId="27" fillId="0" borderId="3" xfId="0" applyFont="1" applyBorder="1" applyAlignment="1">
      <alignment horizontal="center"/>
    </xf>
    <xf numFmtId="0" fontId="27" fillId="0" borderId="33" xfId="0" applyFont="1" applyBorder="1" applyAlignment="1">
      <alignment horizontal="center"/>
    </xf>
    <xf numFmtId="0" fontId="27" fillId="0" borderId="62" xfId="0" applyFont="1" applyFill="1" applyBorder="1" applyAlignment="1">
      <alignment horizontal="center" vertical="center" wrapText="1"/>
    </xf>
    <xf numFmtId="0" fontId="9" fillId="0" borderId="35" xfId="44" applyFont="1" applyFill="1" applyBorder="1" applyAlignment="1">
      <alignment horizontal="center" vertical="top" wrapText="1"/>
    </xf>
    <xf numFmtId="0" fontId="9" fillId="0" borderId="35" xfId="0" applyFont="1" applyFill="1" applyBorder="1" applyAlignment="1">
      <alignment vertical="top" wrapText="1"/>
    </xf>
    <xf numFmtId="0" fontId="27" fillId="0" borderId="0" xfId="44" applyFont="1" applyBorder="1" applyAlignment="1">
      <alignment horizontal="center" vertical="center" wrapText="1"/>
    </xf>
    <xf numFmtId="0" fontId="34" fillId="0" borderId="0" xfId="0" applyFont="1" applyBorder="1" applyAlignment="1">
      <alignment horizontal="center" vertical="center"/>
    </xf>
    <xf numFmtId="0" fontId="9" fillId="0" borderId="0" xfId="44" applyFont="1" applyAlignment="1">
      <alignment horizontal="left" vertical="top" wrapText="1"/>
    </xf>
    <xf numFmtId="0" fontId="27" fillId="0" borderId="62" xfId="0" applyFont="1" applyBorder="1" applyAlignment="1">
      <alignment horizontal="center" vertical="center" wrapText="1"/>
    </xf>
    <xf numFmtId="0" fontId="0" fillId="0" borderId="62" xfId="0" applyBorder="1" applyAlignment="1">
      <alignment horizontal="center" vertical="center"/>
    </xf>
    <xf numFmtId="0" fontId="7" fillId="0" borderId="0" xfId="0" applyFont="1" applyAlignment="1">
      <alignment wrapText="1"/>
    </xf>
    <xf numFmtId="0" fontId="27" fillId="0" borderId="26" xfId="0" applyFont="1" applyBorder="1" applyAlignment="1">
      <alignment horizontal="center" vertical="center" wrapText="1"/>
    </xf>
    <xf numFmtId="0" fontId="27" fillId="0" borderId="53"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0" xfId="0" applyFont="1" applyAlignment="1">
      <alignment horizontal="center"/>
    </xf>
    <xf numFmtId="0" fontId="27" fillId="0" borderId="62" xfId="0" applyFont="1" applyBorder="1" applyAlignment="1"/>
    <xf numFmtId="0" fontId="9" fillId="0" borderId="0" xfId="0" applyFont="1" applyAlignment="1">
      <alignment horizontal="left" vertical="top" wrapText="1"/>
    </xf>
    <xf numFmtId="0" fontId="0" fillId="0" borderId="0" xfId="0" applyAlignment="1">
      <alignment horizontal="left" vertical="top" wrapText="1"/>
    </xf>
    <xf numFmtId="0" fontId="9" fillId="0" borderId="55"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68" xfId="0" applyFont="1" applyBorder="1" applyAlignment="1">
      <alignment horizontal="center" vertical="center" wrapText="1"/>
    </xf>
    <xf numFmtId="0" fontId="9" fillId="0" borderId="3" xfId="0" applyFont="1" applyBorder="1" applyAlignment="1">
      <alignment horizontal="center" vertical="center" wrapText="1"/>
    </xf>
    <xf numFmtId="0" fontId="27" fillId="0" borderId="28" xfId="0" applyFont="1" applyBorder="1" applyAlignment="1">
      <alignment horizontal="center" wrapText="1"/>
    </xf>
    <xf numFmtId="0" fontId="27" fillId="0" borderId="67" xfId="0" applyFont="1" applyBorder="1" applyAlignment="1">
      <alignment horizontal="center" wrapText="1"/>
    </xf>
    <xf numFmtId="0" fontId="27" fillId="0" borderId="24" xfId="0" applyFont="1" applyBorder="1" applyAlignment="1">
      <alignment horizontal="center" wrapText="1"/>
    </xf>
    <xf numFmtId="0" fontId="27" fillId="0" borderId="37" xfId="0" applyFont="1" applyBorder="1" applyAlignment="1">
      <alignment horizontal="center" vertical="center" wrapText="1"/>
    </xf>
    <xf numFmtId="0" fontId="27" fillId="0" borderId="11" xfId="0" applyFont="1" applyBorder="1" applyAlignment="1">
      <alignment horizontal="center" vertical="center" wrapText="1"/>
    </xf>
    <xf numFmtId="0" fontId="27" fillId="0" borderId="11" xfId="0" applyFont="1" applyBorder="1" applyAlignment="1">
      <alignment wrapText="1"/>
    </xf>
    <xf numFmtId="0" fontId="27" fillId="0" borderId="38" xfId="0" applyFont="1" applyBorder="1" applyAlignment="1">
      <alignment wrapText="1"/>
    </xf>
    <xf numFmtId="0" fontId="9" fillId="0" borderId="37" xfId="0" applyFont="1" applyBorder="1" applyAlignment="1">
      <alignment horizontal="center" wrapText="1"/>
    </xf>
    <xf numFmtId="0" fontId="0" fillId="0" borderId="11" xfId="0" applyBorder="1" applyAlignment="1">
      <alignment horizontal="center" wrapText="1"/>
    </xf>
    <xf numFmtId="0" fontId="0" fillId="0" borderId="38" xfId="0" applyBorder="1" applyAlignment="1">
      <alignment horizontal="center" wrapText="1"/>
    </xf>
    <xf numFmtId="0" fontId="9" fillId="0" borderId="44" xfId="0" applyFont="1"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27" fillId="0" borderId="0" xfId="0" applyFont="1" applyAlignment="1">
      <alignment horizontal="center" vertical="center"/>
    </xf>
    <xf numFmtId="0" fontId="27" fillId="0" borderId="23" xfId="0" applyFont="1" applyBorder="1" applyAlignment="1">
      <alignment horizontal="center" vertical="center"/>
    </xf>
    <xf numFmtId="0" fontId="30" fillId="0" borderId="50" xfId="0" applyFont="1" applyBorder="1" applyAlignment="1">
      <alignment horizontal="center"/>
    </xf>
    <xf numFmtId="0" fontId="9" fillId="0" borderId="2" xfId="0" applyFont="1" applyBorder="1" applyAlignment="1">
      <alignment horizontal="center"/>
    </xf>
    <xf numFmtId="0" fontId="9" fillId="0" borderId="10" xfId="0" applyFont="1" applyBorder="1" applyAlignment="1">
      <alignment horizontal="center"/>
    </xf>
    <xf numFmtId="0" fontId="27" fillId="0" borderId="50" xfId="0" applyFont="1" applyBorder="1" applyAlignment="1">
      <alignment horizontal="center"/>
    </xf>
    <xf numFmtId="0" fontId="9" fillId="0" borderId="2" xfId="0" applyFont="1" applyBorder="1" applyAlignment="1"/>
    <xf numFmtId="0" fontId="9" fillId="0" borderId="10" xfId="0" applyFont="1" applyBorder="1" applyAlignment="1"/>
    <xf numFmtId="0" fontId="27" fillId="0" borderId="34" xfId="0" applyFont="1" applyBorder="1" applyAlignment="1">
      <alignment horizontal="center"/>
    </xf>
    <xf numFmtId="0" fontId="27" fillId="0" borderId="35" xfId="0" applyFont="1" applyBorder="1" applyAlignment="1">
      <alignment horizontal="center"/>
    </xf>
    <xf numFmtId="0" fontId="27" fillId="0" borderId="36" xfId="0" applyFont="1" applyBorder="1" applyAlignment="1">
      <alignment horizontal="center"/>
    </xf>
    <xf numFmtId="4" fontId="27" fillId="0" borderId="5" xfId="3" applyNumberFormat="1" applyFont="1" applyFill="1" applyBorder="1" applyAlignment="1">
      <alignment horizontal="center"/>
    </xf>
    <xf numFmtId="0" fontId="9" fillId="0" borderId="0" xfId="0" applyFont="1" applyBorder="1" applyAlignment="1">
      <alignment horizontal="right"/>
    </xf>
    <xf numFmtId="0" fontId="9" fillId="0" borderId="0" xfId="0" applyFont="1" applyAlignment="1">
      <alignment horizontal="left"/>
    </xf>
    <xf numFmtId="0" fontId="27" fillId="0" borderId="0" xfId="0" applyFont="1" applyAlignment="1"/>
    <xf numFmtId="0" fontId="23" fillId="0" borderId="54" xfId="0" applyFont="1" applyBorder="1" applyAlignment="1">
      <alignment horizontal="center"/>
    </xf>
    <xf numFmtId="0" fontId="23" fillId="0" borderId="63" xfId="0" applyFont="1" applyBorder="1" applyAlignment="1">
      <alignment horizontal="center"/>
    </xf>
    <xf numFmtId="0" fontId="23" fillId="0" borderId="74" xfId="0" applyFont="1" applyBorder="1" applyAlignment="1">
      <alignment horizontal="center"/>
    </xf>
    <xf numFmtId="0" fontId="23" fillId="0" borderId="22" xfId="0" applyFont="1" applyBorder="1" applyAlignment="1">
      <alignment horizontal="center"/>
    </xf>
    <xf numFmtId="0" fontId="23" fillId="0" borderId="23" xfId="0" applyFont="1" applyBorder="1" applyAlignment="1">
      <alignment horizontal="center"/>
    </xf>
    <xf numFmtId="0" fontId="23" fillId="0" borderId="73" xfId="0" applyFont="1" applyBorder="1" applyAlignment="1">
      <alignment horizontal="center"/>
    </xf>
    <xf numFmtId="0" fontId="23" fillId="0" borderId="50" xfId="0" applyFont="1" applyBorder="1" applyAlignment="1">
      <alignment horizontal="center"/>
    </xf>
    <xf numFmtId="0" fontId="23" fillId="0" borderId="65" xfId="0" applyFont="1" applyBorder="1" applyAlignment="1">
      <alignment horizontal="center"/>
    </xf>
    <xf numFmtId="0" fontId="23" fillId="0" borderId="64" xfId="0" applyFont="1" applyBorder="1" applyAlignment="1">
      <alignment horizontal="center"/>
    </xf>
    <xf numFmtId="0" fontId="23" fillId="0" borderId="70" xfId="0" applyFont="1" applyBorder="1" applyAlignment="1">
      <alignment horizontal="center"/>
    </xf>
    <xf numFmtId="0" fontId="23" fillId="0" borderId="71" xfId="0" applyFont="1" applyBorder="1" applyAlignment="1">
      <alignment horizontal="center" wrapText="1"/>
    </xf>
    <xf numFmtId="0" fontId="23" fillId="0" borderId="72" xfId="0" applyFont="1" applyBorder="1" applyAlignment="1">
      <alignment horizontal="center" wrapText="1"/>
    </xf>
    <xf numFmtId="0" fontId="33" fillId="0" borderId="0" xfId="0" applyFont="1" applyFill="1" applyAlignment="1">
      <alignment horizontal="left" vertical="top" wrapText="1"/>
    </xf>
    <xf numFmtId="0" fontId="9" fillId="0" borderId="0" xfId="0" applyFont="1" applyFill="1" applyAlignment="1">
      <alignment horizontal="left"/>
    </xf>
    <xf numFmtId="0" fontId="9" fillId="0" borderId="18" xfId="42" applyFont="1" applyFill="1" applyBorder="1" applyAlignment="1">
      <alignment horizontal="center" wrapText="1"/>
    </xf>
    <xf numFmtId="0" fontId="9" fillId="0" borderId="14" xfId="42" applyFont="1" applyFill="1" applyBorder="1" applyAlignment="1">
      <alignment horizontal="center" wrapText="1"/>
    </xf>
    <xf numFmtId="0" fontId="13" fillId="0" borderId="0" xfId="0" applyFont="1" applyFill="1" applyAlignment="1">
      <alignment horizontal="left" vertical="top" wrapText="1"/>
    </xf>
    <xf numFmtId="0" fontId="9" fillId="0" borderId="18" xfId="0" applyFont="1" applyFill="1" applyBorder="1" applyAlignment="1">
      <alignment horizontal="center" wrapText="1"/>
    </xf>
    <xf numFmtId="0" fontId="9" fillId="0" borderId="14" xfId="0" applyFont="1" applyFill="1" applyBorder="1" applyAlignment="1">
      <alignment horizontal="center" wrapText="1"/>
    </xf>
    <xf numFmtId="0" fontId="27" fillId="0" borderId="0" xfId="0" applyFont="1" applyFill="1" applyBorder="1" applyAlignment="1">
      <alignment horizontal="center"/>
    </xf>
    <xf numFmtId="49" fontId="27" fillId="0" borderId="0" xfId="0" applyNumberFormat="1" applyFont="1" applyFill="1" applyBorder="1" applyAlignment="1">
      <alignment horizontal="center"/>
    </xf>
    <xf numFmtId="0" fontId="9" fillId="0" borderId="67" xfId="0" applyFont="1" applyFill="1" applyBorder="1" applyAlignment="1">
      <alignment horizontal="center" wrapText="1"/>
    </xf>
    <xf numFmtId="0" fontId="9" fillId="0" borderId="5" xfId="42" applyFont="1" applyFill="1" applyBorder="1" applyAlignment="1">
      <alignment horizontal="center" wrapText="1"/>
    </xf>
    <xf numFmtId="0" fontId="27" fillId="0" borderId="0" xfId="0" applyFont="1" applyBorder="1" applyAlignment="1">
      <alignment horizontal="center" vertical="center"/>
    </xf>
    <xf numFmtId="49" fontId="27" fillId="0" borderId="0" xfId="0" applyNumberFormat="1" applyFont="1" applyBorder="1" applyAlignment="1">
      <alignment horizontal="center" wrapText="1"/>
    </xf>
    <xf numFmtId="0" fontId="9" fillId="0" borderId="0" xfId="0" applyFont="1" applyBorder="1" applyAlignment="1">
      <alignment horizontal="left" wrapText="1"/>
    </xf>
    <xf numFmtId="0" fontId="27" fillId="0" borderId="0" xfId="0" applyFont="1" applyBorder="1" applyAlignment="1">
      <alignment horizontal="center"/>
    </xf>
    <xf numFmtId="0" fontId="0" fillId="0" borderId="0" xfId="0" applyAlignment="1"/>
    <xf numFmtId="49" fontId="27" fillId="0" borderId="28" xfId="0" applyNumberFormat="1" applyFont="1" applyBorder="1" applyAlignment="1">
      <alignment horizontal="center"/>
    </xf>
    <xf numFmtId="49" fontId="27" fillId="0" borderId="67" xfId="0" applyNumberFormat="1" applyFont="1" applyBorder="1" applyAlignment="1">
      <alignment horizontal="center"/>
    </xf>
    <xf numFmtId="49" fontId="27" fillId="0" borderId="24" xfId="0" applyNumberFormat="1" applyFont="1" applyBorder="1" applyAlignment="1">
      <alignment horizontal="center"/>
    </xf>
    <xf numFmtId="0" fontId="33" fillId="0" borderId="0" xfId="0" applyFont="1" applyAlignment="1">
      <alignment horizontal="left" vertical="top" wrapText="1"/>
    </xf>
    <xf numFmtId="0" fontId="4" fillId="0" borderId="0" xfId="0" applyFont="1" applyAlignment="1">
      <alignment horizontal="left" vertical="top" wrapText="1"/>
    </xf>
    <xf numFmtId="0" fontId="33" fillId="0" borderId="0" xfId="0" applyFont="1" applyBorder="1" applyAlignment="1">
      <alignment horizontal="left"/>
    </xf>
    <xf numFmtId="0" fontId="27" fillId="0" borderId="0" xfId="0" applyFont="1" applyBorder="1" applyAlignment="1">
      <alignment horizontal="center" wrapText="1"/>
    </xf>
    <xf numFmtId="0" fontId="27" fillId="0" borderId="55" xfId="0" applyFont="1" applyFill="1" applyBorder="1" applyAlignment="1">
      <alignment horizontal="center" wrapText="1"/>
    </xf>
    <xf numFmtId="0" fontId="27" fillId="0" borderId="47" xfId="0" applyFont="1" applyFill="1" applyBorder="1" applyAlignment="1">
      <alignment horizontal="center" wrapText="1"/>
    </xf>
    <xf numFmtId="0" fontId="27" fillId="0" borderId="34" xfId="0" applyFont="1" applyBorder="1" applyAlignment="1">
      <alignment horizontal="center" wrapText="1"/>
    </xf>
    <xf numFmtId="0" fontId="27" fillId="0" borderId="35" xfId="0" applyFont="1" applyBorder="1" applyAlignment="1">
      <alignment horizontal="center" wrapText="1"/>
    </xf>
    <xf numFmtId="0" fontId="27" fillId="0" borderId="36" xfId="0" applyFont="1" applyBorder="1" applyAlignment="1">
      <alignment horizontal="center" wrapText="1"/>
    </xf>
    <xf numFmtId="0" fontId="33" fillId="0" borderId="0" xfId="0" applyFont="1" applyAlignment="1">
      <alignment wrapText="1"/>
    </xf>
    <xf numFmtId="0" fontId="4" fillId="0" borderId="0" xfId="0" applyFont="1" applyBorder="1" applyAlignment="1">
      <alignment horizontal="left" wrapText="1"/>
    </xf>
    <xf numFmtId="0" fontId="9" fillId="0" borderId="0" xfId="45" applyFont="1" applyBorder="1" applyAlignment="1">
      <alignment horizontal="left" wrapText="1"/>
    </xf>
    <xf numFmtId="0" fontId="27" fillId="0" borderId="0" xfId="43" applyFont="1" applyFill="1" applyBorder="1" applyAlignment="1">
      <alignment horizontal="center" wrapText="1"/>
    </xf>
    <xf numFmtId="0" fontId="27" fillId="0" borderId="0" xfId="43" quotePrefix="1" applyFont="1" applyFill="1" applyBorder="1" applyAlignment="1">
      <alignment horizontal="center" wrapText="1"/>
    </xf>
    <xf numFmtId="0" fontId="9" fillId="0" borderId="55" xfId="43" applyFont="1" applyFill="1" applyBorder="1" applyAlignment="1">
      <alignment horizontal="left" wrapText="1"/>
    </xf>
    <xf numFmtId="0" fontId="9" fillId="0" borderId="47" xfId="43" applyFont="1" applyFill="1" applyBorder="1" applyAlignment="1">
      <alignment horizontal="left" wrapText="1"/>
    </xf>
    <xf numFmtId="0" fontId="9" fillId="0" borderId="57" xfId="43" applyFont="1" applyFill="1" applyBorder="1" applyAlignment="1">
      <alignment horizontal="center" wrapText="1"/>
    </xf>
    <xf numFmtId="0" fontId="9" fillId="0" borderId="68" xfId="43" applyFont="1" applyFill="1" applyBorder="1"/>
    <xf numFmtId="0" fontId="9" fillId="0" borderId="51" xfId="43" applyFont="1" applyFill="1" applyBorder="1"/>
    <xf numFmtId="3" fontId="9" fillId="0" borderId="44" xfId="7" applyNumberFormat="1" applyFont="1" applyFill="1" applyBorder="1" applyAlignment="1">
      <alignment horizontal="center" wrapText="1"/>
    </xf>
    <xf numFmtId="3" fontId="9" fillId="0" borderId="68" xfId="43" applyNumberFormat="1" applyFont="1" applyFill="1" applyBorder="1" applyAlignment="1">
      <alignment horizontal="center" wrapText="1"/>
    </xf>
    <xf numFmtId="3" fontId="9" fillId="0" borderId="69" xfId="43" applyNumberFormat="1" applyFont="1" applyFill="1" applyBorder="1" applyAlignment="1">
      <alignment horizontal="center" wrapText="1"/>
    </xf>
    <xf numFmtId="0" fontId="13" fillId="0" borderId="0" xfId="43" applyFont="1" applyBorder="1" applyAlignment="1">
      <alignment horizontal="left" wrapText="1"/>
    </xf>
    <xf numFmtId="0" fontId="9" fillId="0" borderId="0" xfId="43" applyFont="1" applyBorder="1" applyAlignment="1">
      <alignment horizontal="left" wrapText="1"/>
    </xf>
    <xf numFmtId="0" fontId="34" fillId="0" borderId="0" xfId="0" applyFont="1" applyAlignment="1"/>
    <xf numFmtId="49" fontId="27" fillId="0" borderId="0" xfId="0" applyNumberFormat="1" applyFont="1" applyBorder="1" applyAlignment="1">
      <alignment horizontal="center"/>
    </xf>
    <xf numFmtId="0" fontId="34" fillId="0" borderId="0" xfId="0" applyFont="1" applyBorder="1" applyAlignment="1"/>
    <xf numFmtId="0" fontId="23" fillId="0" borderId="5" xfId="0" applyFont="1" applyBorder="1" applyAlignment="1">
      <alignment horizontal="center" wrapText="1"/>
    </xf>
    <xf numFmtId="0" fontId="25" fillId="0" borderId="5" xfId="0" applyFont="1" applyBorder="1" applyAlignment="1">
      <alignment horizontal="center" wrapText="1"/>
    </xf>
    <xf numFmtId="0" fontId="34" fillId="0" borderId="0" xfId="0" applyFont="1" applyBorder="1" applyAlignment="1">
      <alignment horizontal="center"/>
    </xf>
    <xf numFmtId="0" fontId="54" fillId="0" borderId="5" xfId="0" applyFont="1" applyFill="1" applyBorder="1" applyAlignment="1">
      <alignment horizontal="center" wrapText="1"/>
    </xf>
    <xf numFmtId="0" fontId="23" fillId="0" borderId="5" xfId="0" applyFont="1" applyFill="1" applyBorder="1" applyAlignment="1">
      <alignment horizontal="center" wrapText="1"/>
    </xf>
    <xf numFmtId="0" fontId="54" fillId="0" borderId="5" xfId="0" applyFont="1" applyBorder="1" applyAlignment="1">
      <alignment horizontal="center" wrapText="1"/>
    </xf>
    <xf numFmtId="0" fontId="4" fillId="0" borderId="5" xfId="0" applyFont="1" applyBorder="1" applyAlignment="1">
      <alignment horizontal="center" wrapText="1"/>
    </xf>
    <xf numFmtId="0" fontId="25"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7" fillId="0" borderId="37" xfId="0" applyFont="1" applyBorder="1" applyAlignment="1">
      <alignment horizontal="center"/>
    </xf>
    <xf numFmtId="0" fontId="27" fillId="0" borderId="11" xfId="0" applyFont="1" applyBorder="1" applyAlignment="1">
      <alignment horizontal="center"/>
    </xf>
  </cellXfs>
  <cellStyles count="61">
    <cellStyle name="Actual Date" xfId="1"/>
    <cellStyle name="ariel" xfId="2"/>
    <cellStyle name="Comma" xfId="3" builtinId="3"/>
    <cellStyle name="Comma 2" xfId="4"/>
    <cellStyle name="Comma 3" xfId="5"/>
    <cellStyle name="Comma0" xfId="6"/>
    <cellStyle name="Currency" xfId="7" builtinId="4"/>
    <cellStyle name="Currency 2" xfId="8"/>
    <cellStyle name="Currency 2 2" xfId="9"/>
    <cellStyle name="Currency 2 3" xfId="10"/>
    <cellStyle name="Currency 3" xfId="11"/>
    <cellStyle name="Currency 4" xfId="12"/>
    <cellStyle name="Currency0" xfId="13"/>
    <cellStyle name="Date" xfId="14"/>
    <cellStyle name="Fixed" xfId="15"/>
    <cellStyle name="Grey" xfId="16"/>
    <cellStyle name="Grey 2" xfId="17"/>
    <cellStyle name="Grey_SCG ESAP 2011 Annual Report Tables" xfId="18"/>
    <cellStyle name="HEADER" xfId="19"/>
    <cellStyle name="Header1" xfId="20"/>
    <cellStyle name="Header2" xfId="21"/>
    <cellStyle name="Heading 1" xfId="22" builtinId="16" customBuiltin="1"/>
    <cellStyle name="Heading 2" xfId="23" builtinId="17" customBuiltin="1"/>
    <cellStyle name="Heading1" xfId="24"/>
    <cellStyle name="Heading2" xfId="25"/>
    <cellStyle name="Hidden" xfId="26"/>
    <cellStyle name="Hidden 2" xfId="27"/>
    <cellStyle name="HIGHLIGHT" xfId="28"/>
    <cellStyle name="Input [yellow]" xfId="29"/>
    <cellStyle name="Input [yellow] 2" xfId="30"/>
    <cellStyle name="Input [yellow]_SCG ESAP 2011 Annual Report Tables" xfId="31"/>
    <cellStyle name="no dec" xfId="32"/>
    <cellStyle name="Normal" xfId="0" builtinId="0"/>
    <cellStyle name="Normal - Style1" xfId="33"/>
    <cellStyle name="Normal 2" xfId="34"/>
    <cellStyle name="Normal 2 2" xfId="35"/>
    <cellStyle name="Normal 3" xfId="36"/>
    <cellStyle name="Normal 4" xfId="37"/>
    <cellStyle name="Normal 5" xfId="38"/>
    <cellStyle name="Normal 6" xfId="39"/>
    <cellStyle name="Normal 7" xfId="40"/>
    <cellStyle name="Normal 8" xfId="41"/>
    <cellStyle name="Normal 9" xfId="59"/>
    <cellStyle name="Normal_New Summary Tables" xfId="42"/>
    <cellStyle name="Normal_Revised CARE Table 5C_033107" xfId="43"/>
    <cellStyle name="Normal_RRM tables" xfId="44"/>
    <cellStyle name="Normal_table 3-6-7 worksheet June2009" xfId="45"/>
    <cellStyle name="Percent" xfId="46" builtinId="5"/>
    <cellStyle name="Percent [2]" xfId="47"/>
    <cellStyle name="Percent 10" xfId="60"/>
    <cellStyle name="Percent 2" xfId="48"/>
    <cellStyle name="Percent 3" xfId="49"/>
    <cellStyle name="Percent 4" xfId="50"/>
    <cellStyle name="Percent 5" xfId="51"/>
    <cellStyle name="Style 26" xfId="52"/>
    <cellStyle name="Total" xfId="53" builtinId="25" customBuiltin="1"/>
    <cellStyle name="Unprot" xfId="54"/>
    <cellStyle name="Unprot 2" xfId="55"/>
    <cellStyle name="Unprot$" xfId="56"/>
    <cellStyle name="Unprot_SCG ESAP 2011 Annual Report Tables" xfId="57"/>
    <cellStyle name="Unprotect" xfId="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9.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6167285038417"/>
          <c:y val="6.2148446934930823E-2"/>
          <c:w val="0.7730681398536231"/>
          <c:h val="0.59766049949277811"/>
        </c:manualLayout>
      </c:layout>
      <c:barChart>
        <c:barDir val="col"/>
        <c:grouping val="clustered"/>
        <c:varyColors val="0"/>
        <c:ser>
          <c:idx val="0"/>
          <c:order val="0"/>
          <c:tx>
            <c:strRef>
              <c:f>'ESAP-Table 1'!$B$34</c:f>
              <c:strCache>
                <c:ptCount val="1"/>
                <c:pt idx="0">
                  <c:v>Authorized</c:v>
                </c:pt>
              </c:strCache>
            </c:strRef>
          </c:tx>
          <c:spPr>
            <a:pattFill prst="pct25">
              <a:fgClr>
                <a:srgbClr val="000000"/>
              </a:fgClr>
              <a:bgClr>
                <a:srgbClr val="FFFFFF"/>
              </a:bgClr>
            </a:pattFill>
            <a:ln w="12700">
              <a:solidFill>
                <a:srgbClr val="000000"/>
              </a:solidFill>
              <a:prstDash val="solid"/>
            </a:ln>
          </c:spPr>
          <c:invertIfNegative val="0"/>
          <c:cat>
            <c:strRef>
              <c:f>'ESAP-Table 1'!$A$35:$A$45</c:f>
              <c:strCache>
                <c:ptCount val="11"/>
                <c:pt idx="0">
                  <c:v>Gas Appliances</c:v>
                </c:pt>
                <c:pt idx="1">
                  <c:v>Weatherization</c:v>
                </c:pt>
                <c:pt idx="2">
                  <c:v>Outreach and Assessment</c:v>
                </c:pt>
                <c:pt idx="3">
                  <c:v>In Home Energy Education</c:v>
                </c:pt>
                <c:pt idx="4">
                  <c:v>Training Center</c:v>
                </c:pt>
                <c:pt idx="5">
                  <c:v>Inspections</c:v>
                </c:pt>
                <c:pt idx="6">
                  <c:v>Marketing</c:v>
                </c:pt>
                <c:pt idx="7">
                  <c:v>M&amp;E Studies</c:v>
                </c:pt>
                <c:pt idx="8">
                  <c:v>Regulatory Compliance</c:v>
                </c:pt>
                <c:pt idx="9">
                  <c:v>General Administration</c:v>
                </c:pt>
                <c:pt idx="10">
                  <c:v>CPUC Energy Division</c:v>
                </c:pt>
              </c:strCache>
            </c:strRef>
          </c:cat>
          <c:val>
            <c:numRef>
              <c:f>'ESAP-Table 1'!$B$35:$B$45</c:f>
              <c:numCache>
                <c:formatCode>_("$"* #,##0_);_("$"* \(#,##0\);_("$"* "-"??_);_(@_)</c:formatCode>
                <c:ptCount val="11"/>
                <c:pt idx="0">
                  <c:v>22084142</c:v>
                </c:pt>
                <c:pt idx="1">
                  <c:v>53550541</c:v>
                </c:pt>
                <c:pt idx="2">
                  <c:v>20704408</c:v>
                </c:pt>
                <c:pt idx="3">
                  <c:v>2572984</c:v>
                </c:pt>
                <c:pt idx="4">
                  <c:v>535360</c:v>
                </c:pt>
                <c:pt idx="5">
                  <c:v>2959003</c:v>
                </c:pt>
                <c:pt idx="6">
                  <c:v>1173652</c:v>
                </c:pt>
                <c:pt idx="7">
                  <c:v>316667</c:v>
                </c:pt>
                <c:pt idx="8">
                  <c:v>295333</c:v>
                </c:pt>
                <c:pt idx="9">
                  <c:v>5603781</c:v>
                </c:pt>
                <c:pt idx="10">
                  <c:v>86000</c:v>
                </c:pt>
              </c:numCache>
            </c:numRef>
          </c:val>
        </c:ser>
        <c:ser>
          <c:idx val="1"/>
          <c:order val="1"/>
          <c:tx>
            <c:strRef>
              <c:f>'ESAP-Table 1'!$C$34</c:f>
              <c:strCache>
                <c:ptCount val="1"/>
                <c:pt idx="0">
                  <c:v>Spent</c:v>
                </c:pt>
              </c:strCache>
            </c:strRef>
          </c:tx>
          <c:spPr>
            <a:pattFill prst="lgCheck">
              <a:fgClr>
                <a:srgbClr val="000000"/>
              </a:fgClr>
              <a:bgClr>
                <a:srgbClr val="FFFFFF"/>
              </a:bgClr>
            </a:pattFill>
            <a:ln w="12700">
              <a:solidFill>
                <a:srgbClr val="000000"/>
              </a:solidFill>
              <a:prstDash val="solid"/>
            </a:ln>
          </c:spPr>
          <c:invertIfNegative val="0"/>
          <c:cat>
            <c:strRef>
              <c:f>'ESAP-Table 1'!$A$35:$A$45</c:f>
              <c:strCache>
                <c:ptCount val="11"/>
                <c:pt idx="0">
                  <c:v>Gas Appliances</c:v>
                </c:pt>
                <c:pt idx="1">
                  <c:v>Weatherization</c:v>
                </c:pt>
                <c:pt idx="2">
                  <c:v>Outreach and Assessment</c:v>
                </c:pt>
                <c:pt idx="3">
                  <c:v>In Home Energy Education</c:v>
                </c:pt>
                <c:pt idx="4">
                  <c:v>Training Center</c:v>
                </c:pt>
                <c:pt idx="5">
                  <c:v>Inspections</c:v>
                </c:pt>
                <c:pt idx="6">
                  <c:v>Marketing</c:v>
                </c:pt>
                <c:pt idx="7">
                  <c:v>M&amp;E Studies</c:v>
                </c:pt>
                <c:pt idx="8">
                  <c:v>Regulatory Compliance</c:v>
                </c:pt>
                <c:pt idx="9">
                  <c:v>General Administration</c:v>
                </c:pt>
                <c:pt idx="10">
                  <c:v>CPUC Energy Division</c:v>
                </c:pt>
              </c:strCache>
            </c:strRef>
          </c:cat>
          <c:val>
            <c:numRef>
              <c:f>'ESAP-Table 1'!$C$35:$C$45</c:f>
              <c:numCache>
                <c:formatCode>_("$"* #,##0_);_("$"* \(#,##0\);_("$"* "-"??_);_(@_)</c:formatCode>
                <c:ptCount val="11"/>
                <c:pt idx="0">
                  <c:v>17851821.890000001</c:v>
                </c:pt>
                <c:pt idx="1">
                  <c:v>41029706.040000007</c:v>
                </c:pt>
                <c:pt idx="2">
                  <c:v>14812405.34</c:v>
                </c:pt>
                <c:pt idx="3">
                  <c:v>1375948.21</c:v>
                </c:pt>
                <c:pt idx="4">
                  <c:v>280455.64999999997</c:v>
                </c:pt>
                <c:pt idx="5">
                  <c:v>1702443.81</c:v>
                </c:pt>
                <c:pt idx="6">
                  <c:v>617335.54999999993</c:v>
                </c:pt>
                <c:pt idx="7">
                  <c:v>36987.83</c:v>
                </c:pt>
                <c:pt idx="8">
                  <c:v>290070.73</c:v>
                </c:pt>
                <c:pt idx="9">
                  <c:v>4243337.0500000007</c:v>
                </c:pt>
                <c:pt idx="10">
                  <c:v>11623.090000000002</c:v>
                </c:pt>
              </c:numCache>
            </c:numRef>
          </c:val>
        </c:ser>
        <c:dLbls>
          <c:showLegendKey val="0"/>
          <c:showVal val="0"/>
          <c:showCatName val="0"/>
          <c:showSerName val="0"/>
          <c:showPercent val="0"/>
          <c:showBubbleSize val="0"/>
        </c:dLbls>
        <c:gapWidth val="150"/>
        <c:axId val="64490496"/>
        <c:axId val="64496384"/>
      </c:barChart>
      <c:catAx>
        <c:axId val="64490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25" b="0" i="0" u="none" strike="noStrike" baseline="0">
                <a:solidFill>
                  <a:srgbClr val="000000"/>
                </a:solidFill>
                <a:latin typeface="Arial"/>
                <a:ea typeface="Arial"/>
                <a:cs typeface="Arial"/>
              </a:defRPr>
            </a:pPr>
            <a:endParaRPr lang="en-US"/>
          </a:p>
        </c:txPr>
        <c:crossAx val="64496384"/>
        <c:crosses val="autoZero"/>
        <c:auto val="1"/>
        <c:lblAlgn val="ctr"/>
        <c:lblOffset val="100"/>
        <c:tickLblSkip val="1"/>
        <c:tickMarkSkip val="1"/>
        <c:noMultiLvlLbl val="0"/>
      </c:catAx>
      <c:valAx>
        <c:axId val="64496384"/>
        <c:scaling>
          <c:orientation val="minMax"/>
        </c:scaling>
        <c:delete val="0"/>
        <c:axPos val="l"/>
        <c:majorGridlines>
          <c:spPr>
            <a:ln w="3175">
              <a:solidFill>
                <a:srgbClr val="000000"/>
              </a:solidFill>
              <a:prstDash val="solid"/>
            </a:ln>
          </c:spPr>
        </c:majorGridlines>
        <c:numFmt formatCode="_(&quot;$&quot;* #,##0_);_(&quot;$&quot;* \(#,##0\);_(&quot;$&quot;* &quot;-&quot;??_);_(@_)"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490496"/>
        <c:crosses val="autoZero"/>
        <c:crossBetween val="between"/>
      </c:valAx>
      <c:spPr>
        <a:solidFill>
          <a:srgbClr val="C0C0C0"/>
        </a:solidFill>
        <a:ln w="12700">
          <a:solidFill>
            <a:srgbClr val="808080"/>
          </a:solidFill>
          <a:prstDash val="solid"/>
        </a:ln>
      </c:spPr>
    </c:plotArea>
    <c:legend>
      <c:legendPos val="r"/>
      <c:layout>
        <c:manualLayout>
          <c:xMode val="edge"/>
          <c:yMode val="edge"/>
          <c:x val="0.90058565251284262"/>
          <c:y val="0.30853424650216094"/>
          <c:w val="8.9668701332447545E-2"/>
          <c:h val="0.10503293497946002"/>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Energy Savings Assistance Program Table 2</a:t>
            </a:r>
          </a:p>
          <a:p>
            <a:pPr>
              <a:defRPr/>
            </a:pPr>
            <a:r>
              <a:rPr lang="en-US"/>
              <a:t>Southern California Gas</a:t>
            </a:r>
            <a:r>
              <a:rPr lang="en-US" baseline="0"/>
              <a:t> Company</a:t>
            </a:r>
          </a:p>
          <a:p>
            <a:pPr>
              <a:defRPr/>
            </a:pPr>
            <a:r>
              <a:rPr lang="en-US" baseline="0"/>
              <a:t>PY2012 Expenses</a:t>
            </a:r>
            <a:endParaRPr lang="en-US"/>
          </a:p>
        </c:rich>
      </c:tx>
      <c:layout>
        <c:manualLayout>
          <c:xMode val="edge"/>
          <c:yMode val="edge"/>
          <c:x val="0.12850246865994897"/>
          <c:y val="5.6275040088073665E-2"/>
        </c:manualLayout>
      </c:layout>
      <c:overlay val="0"/>
      <c:spPr>
        <a:noFill/>
        <a:ln w="25400">
          <a:noFill/>
        </a:ln>
      </c:spPr>
    </c:title>
    <c:autoTitleDeleted val="0"/>
    <c:view3D>
      <c:rotX val="40"/>
      <c:rotY val="300"/>
      <c:rAngAx val="0"/>
      <c:perspective val="30"/>
    </c:view3D>
    <c:floor>
      <c:thickness val="0"/>
    </c:floor>
    <c:sideWall>
      <c:thickness val="0"/>
    </c:sideWall>
    <c:backWall>
      <c:thickness val="0"/>
    </c:backWall>
    <c:plotArea>
      <c:layout>
        <c:manualLayout>
          <c:layoutTarget val="inner"/>
          <c:xMode val="edge"/>
          <c:yMode val="edge"/>
          <c:x val="0.12126134447182631"/>
          <c:y val="0.24763107325183903"/>
          <c:w val="0.53905253130751218"/>
          <c:h val="0.6750490900975129"/>
        </c:manualLayout>
      </c:layout>
      <c:pie3DChart>
        <c:varyColors val="1"/>
        <c:ser>
          <c:idx val="0"/>
          <c:order val="0"/>
          <c:dLbls>
            <c:spPr>
              <a:noFill/>
              <a:ln w="25400">
                <a:noFill/>
              </a:ln>
            </c:spPr>
            <c:showLegendKey val="0"/>
            <c:showVal val="1"/>
            <c:showCatName val="0"/>
            <c:showSerName val="0"/>
            <c:showPercent val="1"/>
            <c:showBubbleSize val="0"/>
            <c:showLeaderLines val="1"/>
          </c:dLbls>
          <c:cat>
            <c:strRef>
              <c:f>'ESAP-Table 2'!$A$82:$A$86</c:f>
              <c:strCache>
                <c:ptCount val="5"/>
                <c:pt idx="0">
                  <c:v> Heating Systems </c:v>
                </c:pt>
                <c:pt idx="1">
                  <c:v> Infiltration &amp; Space Conditioning </c:v>
                </c:pt>
                <c:pt idx="2">
                  <c:v> Water Heating Measures </c:v>
                </c:pt>
                <c:pt idx="3">
                  <c:v> New Measures </c:v>
                </c:pt>
                <c:pt idx="4">
                  <c:v> Customer Enrollment </c:v>
                </c:pt>
              </c:strCache>
            </c:strRef>
          </c:cat>
          <c:val>
            <c:numRef>
              <c:f>'ESAP-Table 2'!$B$82:$B$86</c:f>
              <c:numCache>
                <c:formatCode>"$"#,##0</c:formatCode>
                <c:ptCount val="5"/>
                <c:pt idx="0">
                  <c:v>12676310.189999999</c:v>
                </c:pt>
                <c:pt idx="1">
                  <c:v>34341323.82</c:v>
                </c:pt>
                <c:pt idx="2">
                  <c:v>6641747.9199999999</c:v>
                </c:pt>
                <c:pt idx="3">
                  <c:v>1410590.5</c:v>
                </c:pt>
                <c:pt idx="4">
                  <c:v>15927545</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6.4335708271216874E-2"/>
          <c:y val="0.89209792643570063"/>
          <c:w val="0.8545460381242066"/>
          <c:h val="8.814596206690184E-2"/>
        </c:manualLayout>
      </c:layout>
      <c:overlay val="0"/>
    </c:legend>
    <c:plotVisOnly val="1"/>
    <c:dispBlanksAs val="zero"/>
    <c:showDLblsOverMax val="0"/>
  </c:chart>
  <c:printSettings>
    <c:headerFooter/>
    <c:pageMargins b="0.75000000000001465" l="0.70000000000000062" r="0.70000000000000062" t="0.7500000000000146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Arial"/>
                <a:ea typeface="Arial"/>
                <a:cs typeface="Arial"/>
              </a:defRPr>
            </a:pPr>
            <a:r>
              <a:rPr lang="en-US"/>
              <a:t>2012 CARE Annual Report
Authorized Budget vs. Actual Expenses</a:t>
            </a:r>
          </a:p>
        </c:rich>
      </c:tx>
      <c:layout>
        <c:manualLayout>
          <c:xMode val="edge"/>
          <c:yMode val="edge"/>
          <c:x val="0.37390224181161141"/>
          <c:y val="2.8554507609625752E-2"/>
        </c:manualLayout>
      </c:layout>
      <c:overlay val="0"/>
      <c:spPr>
        <a:noFill/>
        <a:ln w="25400">
          <a:noFill/>
        </a:ln>
      </c:spPr>
    </c:title>
    <c:autoTitleDeleted val="0"/>
    <c:plotArea>
      <c:layout>
        <c:manualLayout>
          <c:layoutTarget val="inner"/>
          <c:xMode val="edge"/>
          <c:yMode val="edge"/>
          <c:x val="0.1532706146154697"/>
          <c:y val="0.1766809578584127"/>
          <c:w val="0.67849093731052235"/>
          <c:h val="0.47828784551570286"/>
        </c:manualLayout>
      </c:layout>
      <c:barChart>
        <c:barDir val="col"/>
        <c:grouping val="clustered"/>
        <c:varyColors val="0"/>
        <c:ser>
          <c:idx val="0"/>
          <c:order val="0"/>
          <c:tx>
            <c:v>Authorized</c:v>
          </c:tx>
          <c:spPr>
            <a:solidFill>
              <a:srgbClr val="FFFF00"/>
            </a:solidFill>
            <a:ln w="12700">
              <a:solidFill>
                <a:srgbClr val="000000"/>
              </a:solidFill>
              <a:prstDash val="solid"/>
            </a:ln>
          </c:spPr>
          <c:invertIfNegative val="0"/>
          <c:cat>
            <c:strLit>
              <c:ptCount val="8"/>
              <c:pt idx="0">
                <c:v>Outreach</c:v>
              </c:pt>
              <c:pt idx="1">
                <c:v>Processing/ Certification/Verification</c:v>
              </c:pt>
              <c:pt idx="2">
                <c:v>Information Technology / Programming</c:v>
              </c:pt>
              <c:pt idx="3">
                <c:v>Pilots - CHANGES</c:v>
              </c:pt>
              <c:pt idx="4">
                <c:v>Measurement &amp; Evaluation</c:v>
              </c:pt>
              <c:pt idx="5">
                <c:v>Regulatory Compliance</c:v>
              </c:pt>
              <c:pt idx="6">
                <c:v>General Administration</c:v>
              </c:pt>
              <c:pt idx="7">
                <c:v>CPUC Energy Division</c:v>
              </c:pt>
            </c:strLit>
          </c:cat>
          <c:val>
            <c:numLit>
              <c:formatCode>General</c:formatCode>
              <c:ptCount val="8"/>
              <c:pt idx="0">
                <c:v>3909220</c:v>
              </c:pt>
              <c:pt idx="1">
                <c:v>8223171</c:v>
              </c:pt>
              <c:pt idx="2">
                <c:v>3204520</c:v>
              </c:pt>
              <c:pt idx="3">
                <c:v>180000</c:v>
              </c:pt>
              <c:pt idx="4">
                <c:v>50972</c:v>
              </c:pt>
              <c:pt idx="5">
                <c:v>227412</c:v>
              </c:pt>
              <c:pt idx="6">
                <c:v>887541</c:v>
              </c:pt>
              <c:pt idx="7">
                <c:v>60000</c:v>
              </c:pt>
            </c:numLit>
          </c:val>
        </c:ser>
        <c:ser>
          <c:idx val="1"/>
          <c:order val="1"/>
          <c:tx>
            <c:v>Expenditures</c:v>
          </c:tx>
          <c:spPr>
            <a:solidFill>
              <a:srgbClr val="993366"/>
            </a:solidFill>
            <a:ln w="12700">
              <a:solidFill>
                <a:srgbClr val="000000"/>
              </a:solidFill>
              <a:prstDash val="solid"/>
            </a:ln>
          </c:spPr>
          <c:invertIfNegative val="0"/>
          <c:cat>
            <c:strLit>
              <c:ptCount val="8"/>
              <c:pt idx="0">
                <c:v>Outreach</c:v>
              </c:pt>
              <c:pt idx="1">
                <c:v>Processing/ Certification/Verification</c:v>
              </c:pt>
              <c:pt idx="2">
                <c:v>Information Technology / Programming</c:v>
              </c:pt>
              <c:pt idx="3">
                <c:v>Pilots - CHANGES</c:v>
              </c:pt>
              <c:pt idx="4">
                <c:v>Measurement &amp; Evaluation</c:v>
              </c:pt>
              <c:pt idx="5">
                <c:v>Regulatory Compliance</c:v>
              </c:pt>
              <c:pt idx="6">
                <c:v>General Administration</c:v>
              </c:pt>
              <c:pt idx="7">
                <c:v>CPUC Energy Division</c:v>
              </c:pt>
            </c:strLit>
          </c:cat>
          <c:val>
            <c:numLit>
              <c:formatCode>General</c:formatCode>
              <c:ptCount val="8"/>
              <c:pt idx="0">
                <c:v>2952758</c:v>
              </c:pt>
              <c:pt idx="1">
                <c:v>1216834</c:v>
              </c:pt>
              <c:pt idx="2">
                <c:v>685394</c:v>
              </c:pt>
              <c:pt idx="3">
                <c:v>167868</c:v>
              </c:pt>
              <c:pt idx="4">
                <c:v>0</c:v>
              </c:pt>
              <c:pt idx="5">
                <c:v>293074</c:v>
              </c:pt>
              <c:pt idx="6">
                <c:v>652060</c:v>
              </c:pt>
              <c:pt idx="7">
                <c:v>29165</c:v>
              </c:pt>
            </c:numLit>
          </c:val>
        </c:ser>
        <c:dLbls>
          <c:showLegendKey val="0"/>
          <c:showVal val="0"/>
          <c:showCatName val="0"/>
          <c:showSerName val="0"/>
          <c:showPercent val="0"/>
          <c:showBubbleSize val="0"/>
        </c:dLbls>
        <c:gapWidth val="150"/>
        <c:axId val="83784064"/>
        <c:axId val="83785600"/>
      </c:barChart>
      <c:catAx>
        <c:axId val="83784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160000" vert="horz"/>
          <a:lstStyle/>
          <a:p>
            <a:pPr>
              <a:defRPr sz="1100" b="0" i="0" u="none" strike="noStrike" baseline="0">
                <a:solidFill>
                  <a:srgbClr val="000000"/>
                </a:solidFill>
                <a:latin typeface="Arial"/>
                <a:ea typeface="Arial"/>
                <a:cs typeface="Arial"/>
              </a:defRPr>
            </a:pPr>
            <a:endParaRPr lang="en-US"/>
          </a:p>
        </c:txPr>
        <c:crossAx val="83785600"/>
        <c:crosses val="autoZero"/>
        <c:auto val="1"/>
        <c:lblAlgn val="ctr"/>
        <c:lblOffset val="100"/>
        <c:tickLblSkip val="1"/>
        <c:tickMarkSkip val="1"/>
        <c:noMultiLvlLbl val="0"/>
      </c:catAx>
      <c:valAx>
        <c:axId val="83785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83784064"/>
        <c:crosses val="autoZero"/>
        <c:crossBetween val="between"/>
      </c:valAx>
      <c:spPr>
        <a:noFill/>
        <a:ln w="12700">
          <a:solidFill>
            <a:srgbClr val="808080"/>
          </a:solidFill>
          <a:prstDash val="solid"/>
        </a:ln>
      </c:spPr>
    </c:plotArea>
    <c:legend>
      <c:legendPos val="r"/>
      <c:layout>
        <c:manualLayout>
          <c:xMode val="edge"/>
          <c:yMode val="edge"/>
          <c:x val="0.84250029970743456"/>
          <c:y val="0.36228529126167042"/>
          <c:w val="0.14936561501240941"/>
          <c:h val="0.10886408429715516"/>
        </c:manualLayout>
      </c:layout>
      <c:overlay val="0"/>
      <c:spPr>
        <a:solidFill>
          <a:srgbClr val="FFFFFF"/>
        </a:solidFill>
        <a:ln w="3175">
          <a:solidFill>
            <a:srgbClr val="000000"/>
          </a:solidFill>
          <a:prstDash val="solid"/>
        </a:ln>
      </c:spPr>
      <c:txPr>
        <a:bodyPr/>
        <a:lstStyle/>
        <a:p>
          <a:pPr>
            <a:defRPr sz="1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75" b="0" i="0" u="none" strike="noStrike" baseline="0">
          <a:solidFill>
            <a:srgbClr val="000000"/>
          </a:solidFill>
          <a:latin typeface="Arial"/>
          <a:ea typeface="Arial"/>
          <a:cs typeface="Arial"/>
        </a:defRPr>
      </a:pPr>
      <a:endParaRPr lang="en-US"/>
    </a:p>
  </c:txPr>
  <c:printSettings>
    <c:headerFooter alignWithMargins="0"/>
    <c:pageMargins b="1" l="0.75000000000000178" r="0.75000000000000178"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66675</xdr:rowOff>
    </xdr:from>
    <xdr:to>
      <xdr:col>9</xdr:col>
      <xdr:colOff>723900</xdr:colOff>
      <xdr:row>56</xdr:row>
      <xdr:rowOff>34925</xdr:rowOff>
    </xdr:to>
    <xdr:graphicFrame macro="">
      <xdr:nvGraphicFramePr>
        <xdr:cNvPr id="204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78</xdr:row>
      <xdr:rowOff>133348</xdr:rowOff>
    </xdr:from>
    <xdr:to>
      <xdr:col>2</xdr:col>
      <xdr:colOff>214311</xdr:colOff>
      <xdr:row>113</xdr:row>
      <xdr:rowOff>78580</xdr:rowOff>
    </xdr:to>
    <xdr:graphicFrame macro="">
      <xdr:nvGraphicFramePr>
        <xdr:cNvPr id="409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52</xdr:row>
      <xdr:rowOff>0</xdr:rowOff>
    </xdr:from>
    <xdr:to>
      <xdr:col>23</xdr:col>
      <xdr:colOff>428625</xdr:colOff>
      <xdr:row>52</xdr:row>
      <xdr:rowOff>0</xdr:rowOff>
    </xdr:to>
    <xdr:sp macro="" textlink="">
      <xdr:nvSpPr>
        <xdr:cNvPr id="2049" name="Text Box 1"/>
        <xdr:cNvSpPr txBox="1">
          <a:spLocks noChangeArrowheads="1"/>
        </xdr:cNvSpPr>
      </xdr:nvSpPr>
      <xdr:spPr bwMode="auto">
        <a:xfrm>
          <a:off x="238125" y="9763125"/>
          <a:ext cx="16306800"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52</xdr:row>
      <xdr:rowOff>0</xdr:rowOff>
    </xdr:from>
    <xdr:to>
      <xdr:col>23</xdr:col>
      <xdr:colOff>428625</xdr:colOff>
      <xdr:row>52</xdr:row>
      <xdr:rowOff>0</xdr:rowOff>
    </xdr:to>
    <xdr:sp macro="" textlink="">
      <xdr:nvSpPr>
        <xdr:cNvPr id="2050" name="Text Box 2"/>
        <xdr:cNvSpPr txBox="1">
          <a:spLocks noChangeArrowheads="1"/>
        </xdr:cNvSpPr>
      </xdr:nvSpPr>
      <xdr:spPr bwMode="auto">
        <a:xfrm>
          <a:off x="238125" y="9763125"/>
          <a:ext cx="16306800"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2257425</xdr:colOff>
      <xdr:row>8</xdr:row>
      <xdr:rowOff>47626</xdr:rowOff>
    </xdr:from>
    <xdr:to>
      <xdr:col>4</xdr:col>
      <xdr:colOff>514350</xdr:colOff>
      <xdr:row>11</xdr:row>
      <xdr:rowOff>57151</xdr:rowOff>
    </xdr:to>
    <xdr:sp macro="" textlink="">
      <xdr:nvSpPr>
        <xdr:cNvPr id="2" name="TextBox 1"/>
        <xdr:cNvSpPr txBox="1"/>
      </xdr:nvSpPr>
      <xdr:spPr>
        <a:xfrm rot="307485">
          <a:off x="2257425" y="1895476"/>
          <a:ext cx="57054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Information not required</a:t>
          </a:r>
          <a:r>
            <a:rPr lang="en-US" sz="1400" baseline="0"/>
            <a:t> pursuant to guidance provided by the California Public Utilities Commission - Energy Division staff on April 25, 2013.</a:t>
          </a:r>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28</xdr:row>
      <xdr:rowOff>28575</xdr:rowOff>
    </xdr:from>
    <xdr:to>
      <xdr:col>7</xdr:col>
      <xdr:colOff>171450</xdr:colOff>
      <xdr:row>53</xdr:row>
      <xdr:rowOff>161925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et.sempra.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unet.sempra.com/DOCUME~1/vjw3/LOCALS~1/Temp/BillSavingsJuly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unet.sempra.com/October%202002/DOCUME~1/vjw3/LOCALS~1/Temp/BillSavingsJuly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unet.sempra.com/Documents%20and%20Settings/lpc2/Local%20Settings/Temporary%20Internet%20Files/OLK83/BillSavingsSep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unet.sempra.com/October%202002/DOCUME~1/vjw3/LOCALS~1/Temp/BillSavingsJune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unet.sempra.com/DOCUME~1/vjw3/LOCALS~1/Temp/BillSavingsJune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unet.sempra.com/October%202002/WINDOWS/TEMP/BillSavingsAug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unet.sempra.com/WINDOWS/TEMP/BillSavingsAug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et.sempra.com/WINDOWS/Desktop/SDGE/Just%20in%20case/SDGE%20Bill%20Savings%20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et.sempra.com/DOCUME~1/loisk/LOCALS~1/Temp/notesE1EF34/SCE%20Bill%20Savings%20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et.sempra.com/October%202002/TEMP/BillSavingsSep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et.sempra.com/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et.sempra.com/October%202002/windows/TEMP/Tables%204%20&amp;%205%20Updated%20for%20Octob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FFFF00"/>
    <pageSetUpPr fitToPage="1"/>
  </sheetPr>
  <dimension ref="A1:CL1235"/>
  <sheetViews>
    <sheetView topLeftCell="A22" zoomScale="80" zoomScaleNormal="80" workbookViewId="0">
      <selection activeCell="B14" sqref="B14"/>
    </sheetView>
  </sheetViews>
  <sheetFormatPr defaultColWidth="34.7109375" defaultRowHeight="14.25" x14ac:dyDescent="0.2"/>
  <cols>
    <col min="1" max="1" width="28.85546875" style="14" customWidth="1"/>
    <col min="2" max="2" width="14.5703125" style="14" customWidth="1"/>
    <col min="3" max="4" width="16.28515625" style="14" customWidth="1"/>
    <col min="5" max="5" width="12.7109375" style="14" customWidth="1"/>
    <col min="6" max="6" width="16.140625" style="14" bestFit="1" customWidth="1"/>
    <col min="7" max="7" width="15.5703125" style="14" customWidth="1"/>
    <col min="8" max="8" width="10" style="14" customWidth="1"/>
    <col min="9" max="9" width="7.85546875" style="14" bestFit="1" customWidth="1"/>
    <col min="10" max="10" width="11.7109375" style="14" customWidth="1"/>
    <col min="11" max="11" width="18.42578125" style="14" customWidth="1"/>
    <col min="12" max="12" width="27" style="14" customWidth="1"/>
    <col min="13" max="13" width="10" style="14" customWidth="1"/>
    <col min="14" max="15" width="10.85546875" style="14" customWidth="1"/>
    <col min="16" max="16" width="10" style="14" customWidth="1"/>
    <col min="17" max="17" width="11.7109375" style="14" customWidth="1"/>
    <col min="18" max="18" width="10.42578125" style="14" customWidth="1"/>
    <col min="19" max="19" width="14" style="14" customWidth="1"/>
    <col min="20" max="20" width="13.5703125" style="14" customWidth="1"/>
    <col min="21" max="21" width="11.5703125" style="14" customWidth="1"/>
    <col min="22" max="22" width="14.5703125" style="14" customWidth="1"/>
    <col min="23" max="23" width="17.42578125" style="14" customWidth="1"/>
    <col min="24" max="24" width="13.85546875" style="14" customWidth="1"/>
    <col min="25" max="25" width="17.7109375" style="14" customWidth="1"/>
    <col min="26" max="26" width="14.85546875" style="14" customWidth="1"/>
    <col min="27" max="27" width="14.7109375" style="14" customWidth="1"/>
    <col min="28" max="28" width="12" style="14" customWidth="1"/>
    <col min="29" max="29" width="14.7109375" style="40" customWidth="1"/>
    <col min="30" max="30" width="12.5703125" style="14" customWidth="1"/>
    <col min="31" max="31" width="11" style="14" customWidth="1"/>
    <col min="32" max="32" width="14.85546875" style="14" customWidth="1"/>
    <col min="33" max="33" width="16.7109375" style="14" customWidth="1"/>
    <col min="34" max="34" width="16.42578125" style="14" customWidth="1"/>
    <col min="35" max="35" width="15.42578125" style="14" customWidth="1"/>
    <col min="36" max="37" width="14" style="14" customWidth="1"/>
    <col min="38" max="38" width="15.28515625" style="14" customWidth="1"/>
    <col min="39" max="39" width="19.7109375" style="14" customWidth="1"/>
    <col min="40" max="40" width="12.140625" style="14" customWidth="1"/>
    <col min="41" max="41" width="12.5703125" style="14" customWidth="1"/>
    <col min="42" max="42" width="14.5703125" style="14" customWidth="1"/>
    <col min="43" max="16384" width="34.7109375" style="22"/>
  </cols>
  <sheetData>
    <row r="1" spans="1:50" s="58" customFormat="1" ht="66" customHeight="1" thickBot="1" x14ac:dyDescent="0.25">
      <c r="A1" s="912" t="s">
        <v>636</v>
      </c>
      <c r="B1" s="912"/>
      <c r="C1" s="912"/>
      <c r="D1" s="912"/>
      <c r="E1" s="912"/>
      <c r="F1" s="912"/>
      <c r="G1" s="912"/>
      <c r="H1" s="912"/>
      <c r="I1" s="912"/>
      <c r="J1" s="912"/>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7"/>
      <c r="AR1" s="57"/>
      <c r="AS1" s="57"/>
      <c r="AT1" s="57"/>
      <c r="AU1" s="57"/>
      <c r="AV1" s="57"/>
      <c r="AW1" s="57"/>
      <c r="AX1" s="57"/>
    </row>
    <row r="2" spans="1:50" ht="17.100000000000001" customHeight="1" thickBot="1" x14ac:dyDescent="0.3">
      <c r="A2" s="298"/>
      <c r="B2" s="913" t="s">
        <v>637</v>
      </c>
      <c r="C2" s="914"/>
      <c r="D2" s="914"/>
      <c r="E2" s="913" t="s">
        <v>638</v>
      </c>
      <c r="F2" s="914"/>
      <c r="G2" s="914"/>
      <c r="H2" s="913" t="s">
        <v>639</v>
      </c>
      <c r="I2" s="914"/>
      <c r="J2" s="915"/>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row>
    <row r="3" spans="1:50" s="59" customFormat="1" ht="34.5" customHeight="1" thickBot="1" x14ac:dyDescent="0.3">
      <c r="A3" s="514" t="s">
        <v>468</v>
      </c>
      <c r="B3" s="207" t="s">
        <v>478</v>
      </c>
      <c r="C3" s="24" t="s">
        <v>479</v>
      </c>
      <c r="D3" s="299" t="s">
        <v>563</v>
      </c>
      <c r="E3" s="207" t="s">
        <v>478</v>
      </c>
      <c r="F3" s="24" t="s">
        <v>479</v>
      </c>
      <c r="G3" s="299" t="s">
        <v>564</v>
      </c>
      <c r="H3" s="207" t="s">
        <v>478</v>
      </c>
      <c r="I3" s="24" t="s">
        <v>479</v>
      </c>
      <c r="J3" s="208" t="s">
        <v>480</v>
      </c>
    </row>
    <row r="4" spans="1:50" ht="17.100000000000001" customHeight="1" thickBot="1" x14ac:dyDescent="0.25">
      <c r="A4" s="409" t="s">
        <v>481</v>
      </c>
      <c r="B4" s="410"/>
      <c r="C4" s="410"/>
      <c r="D4" s="410"/>
      <c r="E4" s="410"/>
      <c r="F4" s="410"/>
      <c r="G4" s="410"/>
      <c r="H4" s="410"/>
      <c r="I4" s="410"/>
      <c r="J4" s="411"/>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row>
    <row r="5" spans="1:50" ht="16.5" customHeight="1" x14ac:dyDescent="0.25">
      <c r="A5" s="300" t="s">
        <v>482</v>
      </c>
      <c r="B5" s="301">
        <v>0</v>
      </c>
      <c r="C5" s="302">
        <v>22084142</v>
      </c>
      <c r="D5" s="374">
        <f t="shared" ref="D5:D11" si="0">SUM(B5:C5)</f>
        <v>22084142</v>
      </c>
      <c r="E5" s="301">
        <v>0</v>
      </c>
      <c r="F5" s="321">
        <v>17851821.890000001</v>
      </c>
      <c r="G5" s="374">
        <f>E5+F5</f>
        <v>17851821.890000001</v>
      </c>
      <c r="H5" s="383"/>
      <c r="I5" s="304">
        <f>F5/C5</f>
        <v>0.80835478643453751</v>
      </c>
      <c r="J5" s="305">
        <f>I5</f>
        <v>0.80835478643453751</v>
      </c>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50" ht="16.5" customHeight="1" x14ac:dyDescent="0.25">
      <c r="A6" s="306" t="s">
        <v>483</v>
      </c>
      <c r="B6" s="237">
        <v>0</v>
      </c>
      <c r="C6" s="60">
        <v>0</v>
      </c>
      <c r="D6" s="375">
        <f t="shared" si="0"/>
        <v>0</v>
      </c>
      <c r="E6" s="237">
        <v>0</v>
      </c>
      <c r="F6" s="60">
        <v>0</v>
      </c>
      <c r="G6" s="375">
        <f t="shared" ref="G6:G11" si="1">E6+F6</f>
        <v>0</v>
      </c>
      <c r="H6" s="384"/>
      <c r="I6" s="308">
        <v>0</v>
      </c>
      <c r="J6" s="309">
        <v>0</v>
      </c>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row>
    <row r="7" spans="1:50" ht="16.5" customHeight="1" x14ac:dyDescent="0.25">
      <c r="A7" s="306" t="s">
        <v>484</v>
      </c>
      <c r="B7" s="237">
        <v>0</v>
      </c>
      <c r="C7" s="60">
        <v>53550541</v>
      </c>
      <c r="D7" s="375">
        <f t="shared" si="0"/>
        <v>53550541</v>
      </c>
      <c r="E7" s="237">
        <v>0</v>
      </c>
      <c r="F7" s="60">
        <v>41029706.040000007</v>
      </c>
      <c r="G7" s="375">
        <f t="shared" si="1"/>
        <v>41029706.040000007</v>
      </c>
      <c r="H7" s="384"/>
      <c r="I7" s="308">
        <f t="shared" ref="I7:I12" si="2">F7/C7</f>
        <v>0.76618658325039157</v>
      </c>
      <c r="J7" s="309">
        <f t="shared" ref="J7:J12" si="3">I7</f>
        <v>0.76618658325039157</v>
      </c>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row>
    <row r="8" spans="1:50" ht="17.25" customHeight="1" x14ac:dyDescent="0.25">
      <c r="A8" s="310" t="s">
        <v>545</v>
      </c>
      <c r="B8" s="237">
        <v>0</v>
      </c>
      <c r="C8" s="60">
        <v>20704408</v>
      </c>
      <c r="D8" s="375">
        <f t="shared" si="0"/>
        <v>20704408</v>
      </c>
      <c r="E8" s="237">
        <v>0</v>
      </c>
      <c r="F8" s="370">
        <v>14812405.34</v>
      </c>
      <c r="G8" s="375">
        <f t="shared" si="1"/>
        <v>14812405.34</v>
      </c>
      <c r="H8" s="384"/>
      <c r="I8" s="308">
        <f t="shared" si="2"/>
        <v>0.71542279016139942</v>
      </c>
      <c r="J8" s="309">
        <f t="shared" si="3"/>
        <v>0.71542279016139942</v>
      </c>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row>
    <row r="9" spans="1:50" ht="17.25" customHeight="1" x14ac:dyDescent="0.25">
      <c r="A9" s="310" t="s">
        <v>485</v>
      </c>
      <c r="B9" s="237">
        <v>0</v>
      </c>
      <c r="C9" s="60">
        <v>2572984</v>
      </c>
      <c r="D9" s="375">
        <f t="shared" si="0"/>
        <v>2572984</v>
      </c>
      <c r="E9" s="237">
        <v>0</v>
      </c>
      <c r="F9" s="60">
        <v>1375948.21</v>
      </c>
      <c r="G9" s="375">
        <f t="shared" si="1"/>
        <v>1375948.21</v>
      </c>
      <c r="H9" s="384"/>
      <c r="I9" s="308">
        <f t="shared" si="2"/>
        <v>0.53476749563930437</v>
      </c>
      <c r="J9" s="309">
        <f t="shared" si="3"/>
        <v>0.53476749563930437</v>
      </c>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row>
    <row r="10" spans="1:50" ht="17.25" customHeight="1" x14ac:dyDescent="0.25">
      <c r="A10" s="306" t="s">
        <v>486</v>
      </c>
      <c r="B10" s="237">
        <v>0</v>
      </c>
      <c r="C10" s="60">
        <v>0</v>
      </c>
      <c r="D10" s="375">
        <f t="shared" si="0"/>
        <v>0</v>
      </c>
      <c r="E10" s="237">
        <v>0</v>
      </c>
      <c r="F10" s="60">
        <v>0</v>
      </c>
      <c r="G10" s="375">
        <f t="shared" si="1"/>
        <v>0</v>
      </c>
      <c r="H10" s="384"/>
      <c r="I10" s="308">
        <v>0</v>
      </c>
      <c r="J10" s="309">
        <v>0</v>
      </c>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row>
    <row r="11" spans="1:50" ht="16.5" customHeight="1" x14ac:dyDescent="0.25">
      <c r="A11" s="306" t="s">
        <v>487</v>
      </c>
      <c r="B11" s="237">
        <v>0</v>
      </c>
      <c r="C11" s="60">
        <v>0</v>
      </c>
      <c r="D11" s="375">
        <f t="shared" si="0"/>
        <v>0</v>
      </c>
      <c r="E11" s="237">
        <v>0</v>
      </c>
      <c r="F11" s="60">
        <v>0</v>
      </c>
      <c r="G11" s="375">
        <f t="shared" si="1"/>
        <v>0</v>
      </c>
      <c r="H11" s="384"/>
      <c r="I11" s="308">
        <v>0</v>
      </c>
      <c r="J11" s="309">
        <f t="shared" si="3"/>
        <v>0</v>
      </c>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row>
    <row r="12" spans="1:50" ht="15.75" thickBot="1" x14ac:dyDescent="0.3">
      <c r="A12" s="337" t="s">
        <v>488</v>
      </c>
      <c r="B12" s="311">
        <v>0</v>
      </c>
      <c r="C12" s="312">
        <f>SUM(C5:C11)</f>
        <v>98912075</v>
      </c>
      <c r="D12" s="313">
        <f>SUM(D5:D11)</f>
        <v>98912075</v>
      </c>
      <c r="E12" s="314">
        <v>0</v>
      </c>
      <c r="F12" s="312">
        <f>SUM(F5:F11)</f>
        <v>75069881.480000004</v>
      </c>
      <c r="G12" s="313">
        <f>SUM(G5:G11)</f>
        <v>75069881.480000004</v>
      </c>
      <c r="H12" s="316"/>
      <c r="I12" s="317">
        <f t="shared" si="2"/>
        <v>0.75895568341883435</v>
      </c>
      <c r="J12" s="318">
        <f t="shared" si="3"/>
        <v>0.75895568341883435</v>
      </c>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row>
    <row r="13" spans="1:50" ht="17.100000000000001" customHeight="1" thickBot="1" x14ac:dyDescent="0.25">
      <c r="A13" s="319"/>
      <c r="B13" s="62"/>
      <c r="C13" s="62"/>
      <c r="D13" s="62"/>
      <c r="E13" s="62"/>
      <c r="F13" s="62"/>
      <c r="G13" s="62"/>
      <c r="H13" s="63"/>
      <c r="I13" s="63"/>
      <c r="J13" s="320"/>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row>
    <row r="14" spans="1:50" ht="15.75" customHeight="1" x14ac:dyDescent="0.25">
      <c r="A14" s="300" t="s">
        <v>489</v>
      </c>
      <c r="B14" s="301">
        <v>0</v>
      </c>
      <c r="C14" s="302">
        <v>535360</v>
      </c>
      <c r="D14" s="374">
        <f t="shared" ref="D14:D20" si="4">SUM(B14:C14)</f>
        <v>535360</v>
      </c>
      <c r="E14" s="376">
        <v>0</v>
      </c>
      <c r="F14" s="321">
        <v>280455.64999999997</v>
      </c>
      <c r="G14" s="374">
        <f>E14+F14</f>
        <v>280455.64999999997</v>
      </c>
      <c r="H14" s="303"/>
      <c r="I14" s="304">
        <f t="shared" ref="I14:I20" si="5">F14/C14</f>
        <v>0.52386366183502686</v>
      </c>
      <c r="J14" s="371">
        <f t="shared" ref="J14:J20" si="6">I14</f>
        <v>0.52386366183502686</v>
      </c>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row>
    <row r="15" spans="1:50" ht="17.100000000000001" customHeight="1" x14ac:dyDescent="0.25">
      <c r="A15" s="306" t="s">
        <v>490</v>
      </c>
      <c r="B15" s="237">
        <v>0</v>
      </c>
      <c r="C15" s="60">
        <v>2959003</v>
      </c>
      <c r="D15" s="375">
        <f t="shared" si="4"/>
        <v>2959003</v>
      </c>
      <c r="E15" s="377">
        <v>0</v>
      </c>
      <c r="F15" s="370">
        <v>1702443.81</v>
      </c>
      <c r="G15" s="375">
        <f t="shared" ref="G15:G20" si="7">E15+F15</f>
        <v>1702443.81</v>
      </c>
      <c r="H15" s="307"/>
      <c r="I15" s="308">
        <f t="shared" si="5"/>
        <v>0.57534372557243096</v>
      </c>
      <c r="J15" s="372">
        <f t="shared" si="6"/>
        <v>0.57534372557243096</v>
      </c>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row>
    <row r="16" spans="1:50" ht="17.100000000000001" customHeight="1" x14ac:dyDescent="0.25">
      <c r="A16" s="306" t="s">
        <v>546</v>
      </c>
      <c r="B16" s="237">
        <v>0</v>
      </c>
      <c r="C16" s="60">
        <v>1173652</v>
      </c>
      <c r="D16" s="375">
        <f t="shared" si="4"/>
        <v>1173652</v>
      </c>
      <c r="E16" s="377">
        <v>0</v>
      </c>
      <c r="F16" s="60">
        <v>617335.54999999993</v>
      </c>
      <c r="G16" s="375">
        <f t="shared" si="7"/>
        <v>617335.54999999993</v>
      </c>
      <c r="H16" s="307"/>
      <c r="I16" s="308">
        <f t="shared" si="5"/>
        <v>0.5259953972727861</v>
      </c>
      <c r="J16" s="309">
        <f t="shared" si="6"/>
        <v>0.5259953972727861</v>
      </c>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row>
    <row r="17" spans="1:89" ht="17.100000000000001" customHeight="1" x14ac:dyDescent="0.25">
      <c r="A17" s="306" t="s">
        <v>491</v>
      </c>
      <c r="B17" s="237">
        <v>0</v>
      </c>
      <c r="C17" s="60">
        <v>316667</v>
      </c>
      <c r="D17" s="375">
        <f t="shared" si="4"/>
        <v>316667</v>
      </c>
      <c r="E17" s="377">
        <v>0</v>
      </c>
      <c r="F17" s="60">
        <v>36987.83</v>
      </c>
      <c r="G17" s="375">
        <f t="shared" si="7"/>
        <v>36987.83</v>
      </c>
      <c r="H17" s="307"/>
      <c r="I17" s="308">
        <f t="shared" ref="I17" si="8">F17/C17</f>
        <v>0.1168035507331045</v>
      </c>
      <c r="J17" s="309">
        <f t="shared" ref="J17" si="9">I17</f>
        <v>0.1168035507331045</v>
      </c>
      <c r="K17" s="61"/>
      <c r="L17" s="579"/>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row>
    <row r="18" spans="1:89" ht="17.100000000000001" customHeight="1" x14ac:dyDescent="0.25">
      <c r="A18" s="306" t="s">
        <v>492</v>
      </c>
      <c r="B18" s="237">
        <v>0</v>
      </c>
      <c r="C18" s="60">
        <v>295333</v>
      </c>
      <c r="D18" s="375">
        <f t="shared" si="4"/>
        <v>295333</v>
      </c>
      <c r="E18" s="377">
        <v>0</v>
      </c>
      <c r="F18" s="60">
        <v>290070.73</v>
      </c>
      <c r="G18" s="375">
        <f t="shared" si="7"/>
        <v>290070.73</v>
      </c>
      <c r="H18" s="307"/>
      <c r="I18" s="308">
        <f t="shared" si="5"/>
        <v>0.98218190991186216</v>
      </c>
      <c r="J18" s="309">
        <f t="shared" si="6"/>
        <v>0.98218190991186216</v>
      </c>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row>
    <row r="19" spans="1:89" ht="17.100000000000001" customHeight="1" x14ac:dyDescent="0.25">
      <c r="A19" s="306" t="s">
        <v>547</v>
      </c>
      <c r="B19" s="237">
        <v>0</v>
      </c>
      <c r="C19" s="60">
        <v>5603781</v>
      </c>
      <c r="D19" s="375">
        <f t="shared" si="4"/>
        <v>5603781</v>
      </c>
      <c r="E19" s="377">
        <v>0</v>
      </c>
      <c r="F19" s="60">
        <v>4243337.0500000007</v>
      </c>
      <c r="G19" s="375">
        <f t="shared" si="7"/>
        <v>4243337.0500000007</v>
      </c>
      <c r="H19" s="307"/>
      <c r="I19" s="308">
        <f t="shared" si="5"/>
        <v>0.75722749515014964</v>
      </c>
      <c r="J19" s="309">
        <f t="shared" si="6"/>
        <v>0.75722749515014964</v>
      </c>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row>
    <row r="20" spans="1:89" ht="17.100000000000001" customHeight="1" thickBot="1" x14ac:dyDescent="0.3">
      <c r="A20" s="322" t="s">
        <v>493</v>
      </c>
      <c r="B20" s="314">
        <v>0</v>
      </c>
      <c r="C20" s="315">
        <v>86000</v>
      </c>
      <c r="D20" s="313">
        <f t="shared" si="4"/>
        <v>86000</v>
      </c>
      <c r="E20" s="378">
        <v>0</v>
      </c>
      <c r="F20" s="315">
        <v>11623.090000000002</v>
      </c>
      <c r="G20" s="313">
        <f t="shared" si="7"/>
        <v>11623.090000000002</v>
      </c>
      <c r="H20" s="323"/>
      <c r="I20" s="324">
        <f t="shared" si="5"/>
        <v>0.1351522093023256</v>
      </c>
      <c r="J20" s="318">
        <f t="shared" si="6"/>
        <v>0.1351522093023256</v>
      </c>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row>
    <row r="21" spans="1:89" ht="17.100000000000001" customHeight="1" thickBot="1" x14ac:dyDescent="0.25">
      <c r="A21" s="319"/>
      <c r="B21" s="62"/>
      <c r="C21" s="62"/>
      <c r="D21" s="62"/>
      <c r="E21" s="62"/>
      <c r="F21" s="62"/>
      <c r="G21" s="325"/>
      <c r="H21" s="63"/>
      <c r="I21" s="63"/>
      <c r="J21" s="320"/>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row>
    <row r="22" spans="1:89" ht="18" customHeight="1" thickBot="1" x14ac:dyDescent="0.3">
      <c r="A22" s="379" t="s">
        <v>494</v>
      </c>
      <c r="B22" s="326">
        <v>0</v>
      </c>
      <c r="C22" s="380">
        <f>C12+SUM(C14:C20)</f>
        <v>109881871</v>
      </c>
      <c r="D22" s="381">
        <f>D12+SUM(D14:D20)</f>
        <v>109881871</v>
      </c>
      <c r="E22" s="326">
        <v>0</v>
      </c>
      <c r="F22" s="380">
        <f>F12+SUM(F14:F20)</f>
        <v>82252135.189999998</v>
      </c>
      <c r="G22" s="332">
        <f>G12+SUM(G14:G20)</f>
        <v>82252135.189999998</v>
      </c>
      <c r="H22" s="382"/>
      <c r="I22" s="327">
        <f>F22/C22</f>
        <v>0.74855055198322928</v>
      </c>
      <c r="J22" s="328">
        <f>I22</f>
        <v>0.74855055198322928</v>
      </c>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row>
    <row r="23" spans="1:89" ht="17.100000000000001" customHeight="1" thickBot="1" x14ac:dyDescent="0.25">
      <c r="A23" s="908" t="s">
        <v>469</v>
      </c>
      <c r="B23" s="909"/>
      <c r="C23" s="909"/>
      <c r="D23" s="909"/>
      <c r="E23" s="909"/>
      <c r="F23" s="909"/>
      <c r="G23" s="909"/>
      <c r="H23" s="910"/>
      <c r="I23" s="910"/>
      <c r="J23" s="911"/>
      <c r="K23" s="10"/>
      <c r="L23" s="10"/>
      <c r="M23" s="10"/>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row>
    <row r="24" spans="1:89" s="64" customFormat="1" ht="17.100000000000001" customHeight="1" thickBot="1" x14ac:dyDescent="0.3">
      <c r="A24" s="329" t="s">
        <v>495</v>
      </c>
      <c r="B24" s="725"/>
      <c r="C24" s="726"/>
      <c r="D24" s="727"/>
      <c r="E24" s="330"/>
      <c r="F24" s="331">
        <v>3270718.62</v>
      </c>
      <c r="G24" s="332">
        <f>+F24+E24</f>
        <v>3270718.62</v>
      </c>
      <c r="H24" s="333"/>
      <c r="I24" s="334"/>
      <c r="J24" s="335"/>
    </row>
    <row r="25" spans="1:89" ht="15" thickBot="1" x14ac:dyDescent="0.25">
      <c r="A25" s="906"/>
      <c r="B25" s="905"/>
      <c r="C25" s="905"/>
      <c r="D25" s="905"/>
      <c r="E25" s="905"/>
      <c r="F25" s="905"/>
      <c r="G25" s="905"/>
      <c r="H25" s="905"/>
      <c r="I25" s="905"/>
      <c r="J25" s="907"/>
      <c r="K25" s="10"/>
      <c r="L25" s="10"/>
      <c r="M25" s="10"/>
      <c r="N25" s="10"/>
      <c r="O25" s="10"/>
      <c r="P25" s="10"/>
      <c r="Q25" s="10"/>
      <c r="R25" s="61"/>
      <c r="S25" s="61"/>
      <c r="T25" s="65"/>
      <c r="U25" s="61"/>
      <c r="V25" s="66"/>
      <c r="W25" s="66"/>
      <c r="X25" s="66"/>
      <c r="Y25" s="66"/>
      <c r="Z25" s="66"/>
      <c r="AA25" s="66"/>
      <c r="AB25" s="66"/>
      <c r="AC25" s="66"/>
      <c r="AD25" s="66"/>
      <c r="AE25" s="66"/>
      <c r="AF25" s="66"/>
      <c r="AG25" s="66"/>
      <c r="AH25" s="66"/>
      <c r="AI25" s="66"/>
      <c r="AJ25" s="66"/>
      <c r="AK25" s="66"/>
      <c r="AL25" s="66"/>
      <c r="AM25" s="66"/>
      <c r="AN25" s="66"/>
      <c r="AO25" s="66"/>
      <c r="AP25" s="66"/>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row>
    <row r="26" spans="1:89" ht="17.100000000000001" customHeight="1" thickBot="1" x14ac:dyDescent="0.3">
      <c r="A26" s="336" t="s">
        <v>496</v>
      </c>
      <c r="B26" s="725"/>
      <c r="C26" s="726"/>
      <c r="D26" s="727"/>
      <c r="E26" s="330">
        <v>0</v>
      </c>
      <c r="F26" s="331">
        <v>2643948.5</v>
      </c>
      <c r="G26" s="332">
        <f>+F26+E26</f>
        <v>2643948.5</v>
      </c>
      <c r="H26" s="333"/>
      <c r="I26" s="334"/>
      <c r="J26" s="335"/>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row>
    <row r="27" spans="1:89" ht="17.100000000000001" customHeight="1" x14ac:dyDescent="0.25">
      <c r="A27" s="705"/>
      <c r="B27" s="101"/>
      <c r="C27" s="101"/>
      <c r="D27" s="101"/>
      <c r="E27" s="101"/>
      <c r="F27" s="101"/>
      <c r="G27" s="386"/>
      <c r="H27" s="579"/>
      <c r="I27" s="579"/>
      <c r="J27" s="579"/>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row>
    <row r="28" spans="1:89" ht="75" customHeight="1" x14ac:dyDescent="0.2">
      <c r="A28" s="916" t="s">
        <v>677</v>
      </c>
      <c r="B28" s="916"/>
      <c r="C28" s="916"/>
      <c r="D28" s="916"/>
      <c r="E28" s="916"/>
      <c r="F28" s="916"/>
      <c r="G28" s="916"/>
      <c r="H28" s="916"/>
      <c r="I28" s="916"/>
      <c r="J28" s="916"/>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row>
    <row r="29" spans="1:89" ht="17.100000000000001" customHeight="1" x14ac:dyDescent="0.25">
      <c r="A29" s="705"/>
      <c r="B29" s="101"/>
      <c r="C29" s="101"/>
      <c r="D29" s="101"/>
      <c r="E29" s="101"/>
      <c r="F29" s="101"/>
      <c r="G29" s="386"/>
      <c r="H29" s="579"/>
      <c r="I29" s="579"/>
      <c r="J29" s="579"/>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row>
    <row r="30" spans="1:89" ht="17.100000000000001" customHeight="1" x14ac:dyDescent="0.2">
      <c r="A30" s="905"/>
      <c r="B30" s="905"/>
      <c r="C30" s="905"/>
      <c r="D30" s="905"/>
      <c r="E30" s="905"/>
      <c r="F30" s="905"/>
      <c r="G30" s="905"/>
      <c r="H30" s="905"/>
      <c r="I30" s="905"/>
      <c r="J30" s="905"/>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row>
    <row r="31" spans="1:89" x14ac:dyDescent="0.2">
      <c r="A31" s="22"/>
      <c r="B31" s="22"/>
      <c r="C31" s="22"/>
      <c r="D31" s="22"/>
      <c r="E31" s="22"/>
      <c r="F31" s="22"/>
      <c r="G31" s="22"/>
      <c r="H31" s="22"/>
      <c r="I31" s="22"/>
      <c r="J31" s="22"/>
      <c r="R31" s="61"/>
      <c r="S31" s="68"/>
      <c r="T31" s="65"/>
      <c r="U31" s="68"/>
      <c r="V31" s="66"/>
      <c r="W31" s="66"/>
      <c r="X31" s="66"/>
      <c r="Y31" s="66"/>
      <c r="Z31" s="66"/>
      <c r="AA31" s="66"/>
      <c r="AB31" s="66"/>
      <c r="AC31" s="66"/>
      <c r="AD31" s="66"/>
      <c r="AE31" s="66"/>
      <c r="AF31" s="66"/>
      <c r="AG31" s="66"/>
      <c r="AH31" s="66"/>
      <c r="AI31" s="66"/>
      <c r="AJ31" s="66"/>
      <c r="AK31" s="66"/>
      <c r="AL31" s="66"/>
      <c r="AM31" s="66"/>
      <c r="AN31" s="66"/>
      <c r="AO31" s="66"/>
      <c r="AP31" s="66"/>
      <c r="AQ31" s="61"/>
      <c r="AR31" s="61"/>
      <c r="AS31" s="61"/>
      <c r="AT31" s="61"/>
      <c r="AU31" s="61"/>
      <c r="AV31" s="61"/>
      <c r="AW31" s="61"/>
      <c r="AX31" s="61"/>
      <c r="AY31" s="61"/>
      <c r="AZ31" s="61"/>
      <c r="BA31" s="61"/>
      <c r="BB31" s="61"/>
      <c r="BC31" s="61"/>
      <c r="BD31" s="61"/>
      <c r="BE31" s="61"/>
      <c r="BF31" s="61"/>
      <c r="BG31" s="61"/>
      <c r="BH31" s="61"/>
      <c r="BI31" s="61"/>
      <c r="BJ31" s="61"/>
      <c r="BK31" s="61"/>
      <c r="BL31" s="61"/>
    </row>
    <row r="32" spans="1:89" ht="15" x14ac:dyDescent="0.25">
      <c r="A32" s="904" t="s">
        <v>566</v>
      </c>
      <c r="B32" s="904"/>
      <c r="C32" s="904"/>
      <c r="D32" s="904"/>
      <c r="E32" s="904"/>
      <c r="F32" s="904"/>
      <c r="G32" s="904"/>
      <c r="H32" s="904"/>
      <c r="I32" s="904"/>
      <c r="J32" s="904"/>
      <c r="R32" s="70"/>
      <c r="S32" s="61"/>
      <c r="T32" s="65"/>
      <c r="U32" s="61"/>
      <c r="V32" s="66"/>
      <c r="W32" s="66"/>
      <c r="X32" s="66"/>
      <c r="Y32" s="66"/>
      <c r="Z32" s="66"/>
      <c r="AA32" s="66"/>
      <c r="AB32" s="66"/>
      <c r="AC32" s="66"/>
      <c r="AD32" s="66"/>
      <c r="AE32" s="66"/>
      <c r="AF32" s="66"/>
      <c r="AG32" s="66"/>
      <c r="AH32" s="66"/>
      <c r="AI32" s="66"/>
      <c r="AJ32" s="66"/>
      <c r="AK32" s="66"/>
      <c r="AL32" s="66"/>
      <c r="AM32" s="66"/>
      <c r="AN32" s="66"/>
      <c r="AO32" s="66"/>
      <c r="AP32" s="66"/>
      <c r="AQ32" s="61"/>
      <c r="AR32" s="61"/>
      <c r="AS32" s="61"/>
      <c r="AT32" s="61"/>
      <c r="AU32" s="61"/>
      <c r="AV32" s="61"/>
      <c r="AW32" s="61"/>
      <c r="AX32" s="61"/>
      <c r="AY32" s="61"/>
      <c r="AZ32" s="61"/>
      <c r="BA32" s="61"/>
      <c r="BB32" s="61"/>
      <c r="BC32" s="61"/>
      <c r="BD32" s="61"/>
      <c r="BE32" s="61"/>
      <c r="BF32" s="61"/>
      <c r="BG32" s="61"/>
      <c r="BH32" s="61"/>
      <c r="BI32" s="61"/>
      <c r="BJ32" s="61"/>
      <c r="BK32" s="61"/>
      <c r="BL32" s="61"/>
    </row>
    <row r="33" spans="1:64" x14ac:dyDescent="0.2">
      <c r="C33" s="66"/>
      <c r="D33" s="66"/>
      <c r="E33" s="344"/>
      <c r="R33" s="71"/>
      <c r="S33" s="61"/>
      <c r="T33" s="65"/>
      <c r="U33" s="61"/>
      <c r="V33" s="66"/>
      <c r="W33" s="66"/>
      <c r="X33" s="66"/>
      <c r="Y33" s="66"/>
      <c r="Z33" s="66"/>
      <c r="AA33" s="66"/>
      <c r="AB33" s="66"/>
      <c r="AC33" s="66"/>
      <c r="AD33" s="66"/>
      <c r="AE33" s="66"/>
      <c r="AF33" s="66"/>
      <c r="AG33" s="66"/>
      <c r="AH33" s="66"/>
      <c r="AI33" s="66"/>
      <c r="AJ33" s="66"/>
      <c r="AK33" s="66"/>
      <c r="AL33" s="66"/>
      <c r="AM33" s="66"/>
      <c r="AN33" s="66"/>
      <c r="AO33" s="66"/>
      <c r="AP33" s="66"/>
      <c r="AQ33" s="61"/>
      <c r="AR33" s="61"/>
      <c r="AS33" s="61"/>
      <c r="AT33" s="61"/>
      <c r="AU33" s="61"/>
      <c r="AV33" s="61"/>
      <c r="AW33" s="61"/>
      <c r="AX33" s="61"/>
      <c r="AY33" s="61"/>
      <c r="AZ33" s="61"/>
      <c r="BA33" s="61"/>
      <c r="BB33" s="61"/>
      <c r="BC33" s="61"/>
      <c r="BD33" s="61"/>
      <c r="BE33" s="61"/>
      <c r="BF33" s="61"/>
      <c r="BG33" s="61"/>
      <c r="BH33" s="61"/>
      <c r="BI33" s="61"/>
      <c r="BJ33" s="61"/>
      <c r="BK33" s="61"/>
      <c r="BL33" s="61"/>
    </row>
    <row r="34" spans="1:64" x14ac:dyDescent="0.2">
      <c r="A34" s="121" t="s">
        <v>475</v>
      </c>
      <c r="B34" s="22" t="s">
        <v>476</v>
      </c>
      <c r="C34" s="61" t="s">
        <v>477</v>
      </c>
      <c r="R34" s="71"/>
      <c r="S34" s="61"/>
      <c r="T34" s="65"/>
      <c r="U34" s="61"/>
      <c r="V34" s="66"/>
      <c r="W34" s="66"/>
      <c r="X34" s="66"/>
      <c r="Y34" s="66"/>
      <c r="Z34" s="66"/>
      <c r="AA34" s="66"/>
      <c r="AB34" s="66"/>
      <c r="AC34" s="66"/>
      <c r="AD34" s="66"/>
      <c r="AE34" s="66"/>
      <c r="AF34" s="66"/>
      <c r="AG34" s="66"/>
      <c r="AH34" s="66"/>
      <c r="AI34" s="66"/>
      <c r="AJ34" s="66"/>
      <c r="AK34" s="66"/>
      <c r="AL34" s="66"/>
      <c r="AM34" s="66"/>
      <c r="AN34" s="66"/>
      <c r="AO34" s="66"/>
      <c r="AP34" s="66"/>
      <c r="AQ34" s="61"/>
      <c r="AR34" s="61"/>
      <c r="AS34" s="61"/>
      <c r="AT34" s="61"/>
      <c r="AU34" s="61"/>
      <c r="AV34" s="61"/>
      <c r="AW34" s="61"/>
      <c r="AX34" s="61"/>
      <c r="AY34" s="61"/>
      <c r="AZ34" s="61"/>
      <c r="BA34" s="61"/>
      <c r="BB34" s="61"/>
      <c r="BC34" s="61"/>
      <c r="BD34" s="61"/>
      <c r="BE34" s="61"/>
      <c r="BF34" s="61"/>
      <c r="BG34" s="61"/>
      <c r="BH34" s="61"/>
      <c r="BI34" s="61"/>
      <c r="BJ34" s="61"/>
      <c r="BK34" s="61"/>
      <c r="BL34" s="61"/>
    </row>
    <row r="35" spans="1:64" x14ac:dyDescent="0.2">
      <c r="A35" s="72" t="s">
        <v>599</v>
      </c>
      <c r="B35" s="101">
        <v>22084142</v>
      </c>
      <c r="C35" s="101">
        <f>G5</f>
        <v>17851821.890000001</v>
      </c>
      <c r="D35" s="66"/>
      <c r="E35" s="66"/>
      <c r="F35" s="66"/>
      <c r="G35" s="66"/>
      <c r="H35" s="61"/>
      <c r="I35" s="71"/>
      <c r="J35" s="71"/>
      <c r="K35" s="71"/>
      <c r="L35" s="71"/>
      <c r="M35" s="71"/>
      <c r="N35" s="72"/>
      <c r="O35" s="61"/>
      <c r="P35" s="71"/>
      <c r="Q35" s="71"/>
      <c r="R35" s="71"/>
      <c r="S35" s="61"/>
      <c r="T35" s="65"/>
      <c r="U35" s="61"/>
      <c r="V35" s="66"/>
      <c r="W35" s="66"/>
      <c r="X35" s="66"/>
      <c r="Y35" s="66"/>
      <c r="Z35" s="66"/>
      <c r="AA35" s="66"/>
      <c r="AB35" s="66"/>
      <c r="AC35" s="66"/>
      <c r="AD35" s="66"/>
      <c r="AE35" s="66"/>
      <c r="AF35" s="66"/>
      <c r="AG35" s="66"/>
      <c r="AH35" s="66"/>
      <c r="AI35" s="66"/>
      <c r="AJ35" s="66"/>
      <c r="AK35" s="66"/>
      <c r="AL35" s="66"/>
      <c r="AM35" s="66"/>
      <c r="AN35" s="66"/>
      <c r="AO35" s="66"/>
      <c r="AP35" s="66"/>
      <c r="AQ35" s="61"/>
      <c r="AR35" s="61"/>
      <c r="AS35" s="61"/>
      <c r="AT35" s="61"/>
      <c r="AU35" s="61"/>
      <c r="AV35" s="61"/>
      <c r="AW35" s="61"/>
      <c r="AX35" s="61"/>
      <c r="AY35" s="61"/>
      <c r="AZ35" s="61"/>
      <c r="BA35" s="61"/>
      <c r="BB35" s="61"/>
      <c r="BC35" s="61"/>
      <c r="BD35" s="61"/>
      <c r="BE35" s="61"/>
      <c r="BF35" s="61"/>
      <c r="BG35" s="61"/>
      <c r="BH35" s="61"/>
      <c r="BI35" s="61"/>
      <c r="BJ35" s="61"/>
      <c r="BK35" s="61"/>
      <c r="BL35" s="61"/>
    </row>
    <row r="36" spans="1:64" x14ac:dyDescent="0.2">
      <c r="A36" s="72" t="s">
        <v>600</v>
      </c>
      <c r="B36" s="101">
        <v>53550541</v>
      </c>
      <c r="C36" s="101">
        <f>G7</f>
        <v>41029706.040000007</v>
      </c>
      <c r="D36" s="66"/>
      <c r="E36" s="66"/>
      <c r="F36" s="66"/>
      <c r="G36" s="66"/>
      <c r="H36" s="61"/>
      <c r="I36" s="73"/>
      <c r="J36" s="73"/>
      <c r="K36" s="71"/>
      <c r="L36" s="71"/>
      <c r="M36" s="71"/>
      <c r="N36" s="72"/>
      <c r="O36" s="61"/>
      <c r="P36" s="71"/>
      <c r="Q36" s="71"/>
      <c r="R36" s="71"/>
      <c r="S36" s="61"/>
      <c r="T36" s="65"/>
      <c r="U36" s="61"/>
      <c r="V36" s="66"/>
      <c r="W36" s="66"/>
      <c r="X36" s="66"/>
      <c r="Y36" s="66"/>
      <c r="Z36" s="66"/>
      <c r="AA36" s="66"/>
      <c r="AB36" s="66"/>
      <c r="AC36" s="66"/>
      <c r="AD36" s="66"/>
      <c r="AE36" s="66"/>
      <c r="AF36" s="66"/>
      <c r="AG36" s="66"/>
      <c r="AH36" s="66"/>
      <c r="AI36" s="66"/>
      <c r="AJ36" s="66"/>
      <c r="AK36" s="66"/>
      <c r="AL36" s="66"/>
      <c r="AM36" s="66"/>
      <c r="AN36" s="66"/>
      <c r="AO36" s="66"/>
      <c r="AP36" s="66"/>
      <c r="AQ36" s="61"/>
      <c r="AR36" s="61"/>
      <c r="AS36" s="61"/>
      <c r="AT36" s="61"/>
      <c r="AU36" s="61"/>
      <c r="AV36" s="61"/>
      <c r="AW36" s="61"/>
      <c r="AX36" s="61"/>
      <c r="AY36" s="61"/>
      <c r="AZ36" s="61"/>
      <c r="BA36" s="61"/>
      <c r="BB36" s="61"/>
      <c r="BC36" s="61"/>
      <c r="BD36" s="61"/>
      <c r="BE36" s="61"/>
      <c r="BF36" s="61"/>
      <c r="BG36" s="61"/>
      <c r="BH36" s="61"/>
      <c r="BI36" s="61"/>
      <c r="BJ36" s="61"/>
      <c r="BK36" s="61"/>
      <c r="BL36" s="61"/>
    </row>
    <row r="37" spans="1:64" x14ac:dyDescent="0.2">
      <c r="A37" s="71" t="s">
        <v>601</v>
      </c>
      <c r="B37" s="101">
        <v>20704408</v>
      </c>
      <c r="C37" s="101">
        <f>G8</f>
        <v>14812405.34</v>
      </c>
      <c r="D37" s="66"/>
      <c r="E37" s="66"/>
      <c r="F37" s="66"/>
      <c r="G37" s="66"/>
      <c r="H37" s="61"/>
      <c r="I37" s="73"/>
      <c r="J37" s="73"/>
      <c r="K37" s="71"/>
      <c r="L37" s="71"/>
      <c r="M37" s="71"/>
      <c r="N37" s="72"/>
      <c r="O37" s="61"/>
      <c r="P37" s="71"/>
      <c r="Q37" s="71"/>
      <c r="R37" s="71"/>
      <c r="S37" s="61"/>
      <c r="T37" s="65"/>
      <c r="U37" s="61"/>
      <c r="V37" s="66"/>
      <c r="W37" s="66"/>
      <c r="X37" s="66"/>
      <c r="Y37" s="66"/>
      <c r="Z37" s="66"/>
      <c r="AA37" s="66"/>
      <c r="AB37" s="66"/>
      <c r="AC37" s="66"/>
      <c r="AD37" s="66"/>
      <c r="AE37" s="66"/>
      <c r="AF37" s="66"/>
      <c r="AG37" s="66"/>
      <c r="AH37" s="66"/>
      <c r="AI37" s="66"/>
      <c r="AJ37" s="66"/>
      <c r="AK37" s="66"/>
      <c r="AL37" s="66"/>
      <c r="AM37" s="66"/>
      <c r="AN37" s="66"/>
      <c r="AO37" s="66"/>
      <c r="AP37" s="66"/>
      <c r="AQ37" s="61"/>
      <c r="AR37" s="61"/>
      <c r="AS37" s="61"/>
      <c r="AT37" s="61"/>
      <c r="AU37" s="61"/>
      <c r="AV37" s="61"/>
      <c r="AW37" s="61"/>
      <c r="AX37" s="61"/>
      <c r="AY37" s="61"/>
      <c r="AZ37" s="61"/>
      <c r="BA37" s="61"/>
      <c r="BB37" s="61"/>
      <c r="BC37" s="61"/>
      <c r="BD37" s="61"/>
      <c r="BE37" s="61"/>
      <c r="BF37" s="61"/>
      <c r="BG37" s="61"/>
      <c r="BH37" s="61"/>
      <c r="BI37" s="61"/>
      <c r="BJ37" s="61"/>
      <c r="BK37" s="61"/>
      <c r="BL37" s="61"/>
    </row>
    <row r="38" spans="1:64" x14ac:dyDescent="0.2">
      <c r="A38" s="71" t="s">
        <v>602</v>
      </c>
      <c r="B38" s="101">
        <v>2572984</v>
      </c>
      <c r="C38" s="101">
        <f>G9</f>
        <v>1375948.21</v>
      </c>
      <c r="D38" s="66"/>
      <c r="E38" s="66"/>
      <c r="F38" s="66"/>
      <c r="G38" s="66"/>
      <c r="H38" s="61"/>
      <c r="I38" s="73"/>
      <c r="J38" s="73"/>
      <c r="K38" s="71"/>
      <c r="L38" s="71"/>
      <c r="M38" s="71"/>
      <c r="N38" s="72"/>
      <c r="O38" s="61"/>
      <c r="P38" s="71"/>
      <c r="Q38" s="71"/>
      <c r="R38" s="71"/>
      <c r="S38" s="61"/>
      <c r="T38" s="65"/>
      <c r="U38" s="61"/>
      <c r="V38" s="66"/>
      <c r="W38" s="66"/>
      <c r="X38" s="66"/>
      <c r="Y38" s="66"/>
      <c r="Z38" s="66"/>
      <c r="AA38" s="66"/>
      <c r="AB38" s="66"/>
      <c r="AC38" s="66"/>
      <c r="AD38" s="66"/>
      <c r="AE38" s="66"/>
      <c r="AF38" s="66"/>
      <c r="AG38" s="66"/>
      <c r="AH38" s="66"/>
      <c r="AI38" s="66"/>
      <c r="AJ38" s="66"/>
      <c r="AK38" s="66"/>
      <c r="AL38" s="66"/>
      <c r="AM38" s="66"/>
      <c r="AN38" s="66"/>
      <c r="AO38" s="66"/>
      <c r="AP38" s="66"/>
      <c r="AQ38" s="61"/>
      <c r="AR38" s="61"/>
      <c r="AS38" s="61"/>
      <c r="AT38" s="61"/>
      <c r="AU38" s="61"/>
      <c r="AV38" s="61"/>
      <c r="AW38" s="61"/>
      <c r="AX38" s="61"/>
      <c r="AY38" s="61"/>
      <c r="AZ38" s="61"/>
      <c r="BA38" s="61"/>
      <c r="BB38" s="61"/>
      <c r="BC38" s="61"/>
      <c r="BD38" s="61"/>
      <c r="BE38" s="61"/>
      <c r="BF38" s="61"/>
      <c r="BG38" s="61"/>
      <c r="BH38" s="61"/>
      <c r="BI38" s="61"/>
      <c r="BJ38" s="61"/>
      <c r="BK38" s="61"/>
      <c r="BL38" s="61"/>
    </row>
    <row r="39" spans="1:64" x14ac:dyDescent="0.2">
      <c r="A39" s="72" t="s">
        <v>489</v>
      </c>
      <c r="B39" s="101">
        <v>535360</v>
      </c>
      <c r="C39" s="101">
        <f t="shared" ref="C39:C45" si="10">G14</f>
        <v>280455.64999999997</v>
      </c>
      <c r="D39" s="66"/>
      <c r="E39" s="66"/>
      <c r="F39" s="66"/>
      <c r="G39" s="66"/>
      <c r="H39" s="61"/>
      <c r="I39" s="73"/>
      <c r="J39" s="73"/>
      <c r="K39" s="71"/>
      <c r="L39" s="71"/>
      <c r="M39" s="71"/>
      <c r="N39" s="72"/>
      <c r="O39" s="61"/>
      <c r="P39" s="71"/>
      <c r="Q39" s="71"/>
      <c r="R39" s="71"/>
      <c r="S39" s="61"/>
      <c r="T39" s="74"/>
      <c r="U39" s="61"/>
      <c r="V39" s="66"/>
      <c r="W39" s="66"/>
      <c r="X39" s="66"/>
      <c r="Y39" s="66"/>
      <c r="Z39" s="66"/>
      <c r="AA39" s="66"/>
      <c r="AB39" s="66"/>
      <c r="AC39" s="66"/>
      <c r="AD39" s="66"/>
      <c r="AE39" s="66"/>
      <c r="AF39" s="66"/>
      <c r="AG39" s="66"/>
      <c r="AH39" s="66"/>
      <c r="AI39" s="66"/>
      <c r="AJ39" s="66"/>
      <c r="AK39" s="66"/>
      <c r="AL39" s="66"/>
      <c r="AM39" s="66"/>
      <c r="AN39" s="66"/>
      <c r="AO39" s="66"/>
      <c r="AP39" s="66"/>
      <c r="AQ39" s="61"/>
      <c r="AR39" s="61"/>
      <c r="AS39" s="61"/>
      <c r="AT39" s="61"/>
      <c r="AU39" s="61"/>
      <c r="AV39" s="61"/>
      <c r="AW39" s="61"/>
      <c r="AX39" s="61"/>
      <c r="AY39" s="61"/>
      <c r="AZ39" s="61"/>
      <c r="BA39" s="61"/>
      <c r="BB39" s="61"/>
      <c r="BC39" s="61"/>
      <c r="BD39" s="61"/>
      <c r="BE39" s="61"/>
      <c r="BF39" s="61"/>
      <c r="BG39" s="61"/>
      <c r="BH39" s="61"/>
      <c r="BI39" s="61"/>
      <c r="BJ39" s="61"/>
      <c r="BK39" s="61"/>
      <c r="BL39" s="61"/>
    </row>
    <row r="40" spans="1:64" x14ac:dyDescent="0.2">
      <c r="A40" s="72" t="s">
        <v>490</v>
      </c>
      <c r="B40" s="101">
        <v>2959003</v>
      </c>
      <c r="C40" s="101">
        <f t="shared" si="10"/>
        <v>1702443.81</v>
      </c>
      <c r="D40" s="66"/>
      <c r="E40" s="66"/>
      <c r="F40" s="66"/>
      <c r="G40" s="66"/>
      <c r="H40" s="61"/>
      <c r="I40" s="73"/>
      <c r="J40" s="73"/>
      <c r="K40" s="71"/>
      <c r="L40" s="71"/>
      <c r="M40" s="71"/>
      <c r="N40" s="72"/>
      <c r="O40" s="61"/>
      <c r="P40" s="71"/>
      <c r="Q40" s="71"/>
      <c r="R40" s="71"/>
      <c r="S40" s="61"/>
      <c r="T40" s="65"/>
      <c r="U40" s="61"/>
      <c r="V40" s="66"/>
      <c r="W40" s="66"/>
      <c r="X40" s="66"/>
      <c r="Y40" s="66"/>
      <c r="Z40" s="66"/>
      <c r="AA40" s="66"/>
      <c r="AB40" s="66"/>
      <c r="AC40" s="66"/>
      <c r="AD40" s="66"/>
      <c r="AE40" s="66"/>
      <c r="AF40" s="66"/>
      <c r="AG40" s="66"/>
      <c r="AH40" s="66"/>
      <c r="AI40" s="66"/>
      <c r="AJ40" s="66"/>
      <c r="AK40" s="66"/>
      <c r="AL40" s="66"/>
      <c r="AM40" s="66"/>
      <c r="AN40" s="66"/>
      <c r="AO40" s="66"/>
      <c r="AP40" s="66"/>
      <c r="AQ40" s="61"/>
      <c r="AR40" s="61"/>
      <c r="AS40" s="61"/>
      <c r="AT40" s="61"/>
      <c r="AU40" s="61"/>
      <c r="AV40" s="61"/>
      <c r="AW40" s="61"/>
      <c r="AX40" s="61"/>
      <c r="AY40" s="61"/>
      <c r="AZ40" s="61"/>
      <c r="BA40" s="61"/>
      <c r="BB40" s="61"/>
      <c r="BC40" s="61"/>
      <c r="BD40" s="61"/>
      <c r="BE40" s="61"/>
      <c r="BF40" s="61"/>
      <c r="BG40" s="61"/>
      <c r="BH40" s="61"/>
      <c r="BI40" s="61"/>
      <c r="BJ40" s="61"/>
      <c r="BK40" s="61"/>
      <c r="BL40" s="61"/>
    </row>
    <row r="41" spans="1:64" x14ac:dyDescent="0.2">
      <c r="A41" s="72" t="s">
        <v>546</v>
      </c>
      <c r="B41" s="101">
        <v>1173652</v>
      </c>
      <c r="C41" s="101">
        <f t="shared" si="10"/>
        <v>617335.54999999993</v>
      </c>
      <c r="D41" s="66"/>
      <c r="E41" s="66"/>
      <c r="F41" s="66"/>
      <c r="G41" s="66"/>
      <c r="H41" s="61"/>
      <c r="I41" s="73"/>
      <c r="J41" s="73"/>
      <c r="K41" s="71"/>
      <c r="L41" s="71"/>
      <c r="M41" s="71"/>
      <c r="N41" s="72"/>
      <c r="O41" s="61"/>
      <c r="P41" s="71"/>
      <c r="Q41" s="71"/>
      <c r="R41" s="71"/>
      <c r="S41" s="61"/>
      <c r="T41" s="65"/>
      <c r="U41" s="61"/>
      <c r="V41" s="66"/>
      <c r="W41" s="66"/>
      <c r="X41" s="66"/>
      <c r="Y41" s="66"/>
      <c r="Z41" s="66"/>
      <c r="AA41" s="66"/>
      <c r="AB41" s="66"/>
      <c r="AC41" s="66"/>
      <c r="AD41" s="66"/>
      <c r="AE41" s="66"/>
      <c r="AF41" s="66"/>
      <c r="AG41" s="66"/>
      <c r="AH41" s="66"/>
      <c r="AI41" s="66"/>
      <c r="AJ41" s="66"/>
      <c r="AK41" s="66"/>
      <c r="AL41" s="66"/>
      <c r="AM41" s="66"/>
      <c r="AN41" s="66"/>
      <c r="AO41" s="66"/>
      <c r="AP41" s="66"/>
      <c r="AQ41" s="61"/>
      <c r="AR41" s="61"/>
      <c r="AS41" s="61"/>
      <c r="AT41" s="61"/>
      <c r="AU41" s="61"/>
      <c r="AV41" s="61"/>
      <c r="AW41" s="61"/>
      <c r="AX41" s="61"/>
      <c r="AY41" s="61"/>
      <c r="AZ41" s="61"/>
      <c r="BA41" s="61"/>
      <c r="BB41" s="61"/>
      <c r="BC41" s="61"/>
      <c r="BD41" s="61"/>
      <c r="BE41" s="61"/>
      <c r="BF41" s="61"/>
      <c r="BG41" s="61"/>
      <c r="BH41" s="61"/>
      <c r="BI41" s="61"/>
      <c r="BJ41" s="61"/>
      <c r="BK41" s="61"/>
      <c r="BL41" s="61"/>
    </row>
    <row r="42" spans="1:64" x14ac:dyDescent="0.2">
      <c r="A42" s="72" t="s">
        <v>491</v>
      </c>
      <c r="B42" s="101">
        <v>316667</v>
      </c>
      <c r="C42" s="101">
        <f t="shared" si="10"/>
        <v>36987.83</v>
      </c>
      <c r="D42" s="66"/>
      <c r="E42" s="66"/>
      <c r="F42" s="66"/>
      <c r="G42" s="66"/>
      <c r="H42" s="61"/>
      <c r="I42" s="73"/>
      <c r="J42" s="73"/>
      <c r="K42" s="71"/>
      <c r="L42" s="71"/>
      <c r="M42" s="71"/>
      <c r="N42" s="72"/>
      <c r="O42" s="61"/>
      <c r="P42" s="71"/>
      <c r="Q42" s="71"/>
      <c r="R42" s="71"/>
      <c r="S42" s="61"/>
      <c r="T42" s="65"/>
      <c r="U42" s="61"/>
      <c r="V42" s="66"/>
      <c r="W42" s="66"/>
      <c r="X42" s="66"/>
      <c r="Y42" s="66"/>
      <c r="Z42" s="66"/>
      <c r="AA42" s="66"/>
      <c r="AB42" s="66"/>
      <c r="AC42" s="66"/>
      <c r="AD42" s="66"/>
      <c r="AE42" s="66"/>
      <c r="AF42" s="66"/>
      <c r="AG42" s="66"/>
      <c r="AH42" s="66"/>
      <c r="AI42" s="66"/>
      <c r="AJ42" s="66"/>
      <c r="AK42" s="66"/>
      <c r="AL42" s="66"/>
      <c r="AM42" s="66"/>
      <c r="AN42" s="66"/>
      <c r="AO42" s="66"/>
      <c r="AP42" s="66"/>
      <c r="AQ42" s="61"/>
      <c r="AR42" s="61"/>
      <c r="AS42" s="61"/>
      <c r="AT42" s="61"/>
      <c r="AU42" s="61"/>
      <c r="AV42" s="61"/>
      <c r="AW42" s="61"/>
      <c r="AX42" s="61"/>
      <c r="AY42" s="61"/>
      <c r="AZ42" s="61"/>
      <c r="BA42" s="61"/>
      <c r="BB42" s="61"/>
      <c r="BC42" s="61"/>
      <c r="BD42" s="61"/>
      <c r="BE42" s="61"/>
      <c r="BF42" s="61"/>
      <c r="BG42" s="61"/>
      <c r="BH42" s="61"/>
      <c r="BI42" s="61"/>
      <c r="BJ42" s="61"/>
      <c r="BK42" s="61"/>
      <c r="BL42" s="61"/>
    </row>
    <row r="43" spans="1:64" x14ac:dyDescent="0.2">
      <c r="A43" s="72" t="s">
        <v>492</v>
      </c>
      <c r="B43" s="101">
        <v>295333</v>
      </c>
      <c r="C43" s="101">
        <f t="shared" si="10"/>
        <v>290070.73</v>
      </c>
      <c r="D43" s="66"/>
      <c r="E43" s="66"/>
      <c r="F43" s="66"/>
      <c r="G43" s="66"/>
      <c r="H43" s="61"/>
      <c r="I43" s="73"/>
      <c r="J43" s="73"/>
      <c r="K43" s="71"/>
      <c r="L43" s="71"/>
      <c r="M43" s="71"/>
      <c r="N43" s="75"/>
      <c r="O43" s="61"/>
      <c r="P43" s="71"/>
      <c r="Q43" s="71"/>
      <c r="R43" s="71"/>
      <c r="S43" s="61"/>
      <c r="T43" s="65"/>
      <c r="U43" s="61"/>
      <c r="V43" s="66"/>
      <c r="W43" s="66"/>
      <c r="X43" s="66"/>
      <c r="Y43" s="66"/>
      <c r="Z43" s="66"/>
      <c r="AA43" s="66"/>
      <c r="AB43" s="66"/>
      <c r="AC43" s="66"/>
      <c r="AD43" s="66"/>
      <c r="AE43" s="66"/>
      <c r="AF43" s="66"/>
      <c r="AG43" s="66"/>
      <c r="AH43" s="66"/>
      <c r="AI43" s="66"/>
      <c r="AJ43" s="66"/>
      <c r="AK43" s="66"/>
      <c r="AL43" s="66"/>
      <c r="AM43" s="66"/>
      <c r="AN43" s="66"/>
      <c r="AO43" s="66"/>
      <c r="AP43" s="66"/>
      <c r="AQ43" s="61"/>
      <c r="AR43" s="61"/>
      <c r="AS43" s="61"/>
      <c r="AT43" s="61"/>
      <c r="AU43" s="61"/>
      <c r="AV43" s="61"/>
      <c r="AW43" s="61"/>
      <c r="AX43" s="61"/>
      <c r="AY43" s="61"/>
      <c r="AZ43" s="61"/>
      <c r="BA43" s="61"/>
      <c r="BB43" s="61"/>
      <c r="BC43" s="61"/>
      <c r="BD43" s="61"/>
      <c r="BE43" s="61"/>
      <c r="BF43" s="61"/>
      <c r="BG43" s="61"/>
      <c r="BH43" s="61"/>
      <c r="BI43" s="61"/>
      <c r="BJ43" s="61"/>
      <c r="BK43" s="61"/>
      <c r="BL43" s="61"/>
    </row>
    <row r="44" spans="1:64" x14ac:dyDescent="0.2">
      <c r="A44" s="72" t="s">
        <v>547</v>
      </c>
      <c r="B44" s="101">
        <v>5603781</v>
      </c>
      <c r="C44" s="101">
        <f t="shared" si="10"/>
        <v>4243337.0500000007</v>
      </c>
      <c r="D44" s="66"/>
      <c r="E44" s="66"/>
      <c r="F44" s="66"/>
      <c r="G44" s="66"/>
      <c r="H44" s="61"/>
      <c r="I44" s="73"/>
      <c r="J44" s="73"/>
      <c r="K44" s="71"/>
      <c r="L44" s="71"/>
      <c r="M44" s="71"/>
      <c r="N44" s="72"/>
      <c r="O44" s="61"/>
      <c r="P44" s="71"/>
      <c r="Q44" s="71"/>
      <c r="R44" s="71"/>
      <c r="S44" s="61"/>
      <c r="T44" s="65"/>
      <c r="U44" s="61"/>
      <c r="V44" s="66"/>
      <c r="W44" s="66"/>
      <c r="X44" s="66"/>
      <c r="Y44" s="66"/>
      <c r="Z44" s="66"/>
      <c r="AA44" s="66"/>
      <c r="AB44" s="66"/>
      <c r="AC44" s="66"/>
      <c r="AD44" s="66"/>
      <c r="AE44" s="66"/>
      <c r="AF44" s="66"/>
      <c r="AG44" s="66"/>
      <c r="AH44" s="66"/>
      <c r="AI44" s="66"/>
      <c r="AJ44" s="66"/>
      <c r="AK44" s="66"/>
      <c r="AL44" s="66"/>
      <c r="AM44" s="66"/>
      <c r="AN44" s="66"/>
      <c r="AO44" s="66"/>
      <c r="AP44" s="66"/>
      <c r="AQ44" s="61"/>
      <c r="AR44" s="61"/>
      <c r="AS44" s="61"/>
      <c r="AT44" s="61"/>
      <c r="AU44" s="61"/>
      <c r="AV44" s="61"/>
      <c r="AW44" s="61"/>
      <c r="AX44" s="61"/>
      <c r="AY44" s="61"/>
      <c r="AZ44" s="61"/>
      <c r="BA44" s="61"/>
      <c r="BB44" s="61"/>
      <c r="BC44" s="61"/>
      <c r="BD44" s="61"/>
      <c r="BE44" s="61"/>
      <c r="BF44" s="61"/>
      <c r="BG44" s="61"/>
      <c r="BH44" s="61"/>
      <c r="BI44" s="61"/>
      <c r="BJ44" s="61"/>
      <c r="BK44" s="61"/>
      <c r="BL44" s="61"/>
    </row>
    <row r="45" spans="1:64" x14ac:dyDescent="0.2">
      <c r="A45" s="72" t="s">
        <v>493</v>
      </c>
      <c r="B45" s="101">
        <v>86000</v>
      </c>
      <c r="C45" s="101">
        <f t="shared" si="10"/>
        <v>11623.090000000002</v>
      </c>
      <c r="D45" s="66"/>
      <c r="E45" s="66"/>
      <c r="F45" s="66"/>
      <c r="G45" s="66"/>
      <c r="H45" s="61"/>
      <c r="I45" s="73"/>
      <c r="J45" s="73"/>
      <c r="K45" s="71"/>
      <c r="L45" s="71"/>
      <c r="M45" s="71"/>
      <c r="N45" s="72"/>
      <c r="O45" s="61"/>
      <c r="P45" s="71"/>
      <c r="Q45" s="71"/>
      <c r="R45" s="71"/>
      <c r="S45" s="61"/>
      <c r="T45" s="65"/>
      <c r="U45" s="61"/>
      <c r="V45" s="66"/>
      <c r="W45" s="66"/>
      <c r="X45" s="66"/>
      <c r="Y45" s="66"/>
      <c r="Z45" s="66"/>
      <c r="AA45" s="66"/>
      <c r="AB45" s="66"/>
      <c r="AC45" s="66"/>
      <c r="AD45" s="66"/>
      <c r="AE45" s="66"/>
      <c r="AF45" s="66"/>
      <c r="AG45" s="66"/>
      <c r="AH45" s="66"/>
      <c r="AI45" s="66"/>
      <c r="AJ45" s="66"/>
      <c r="AK45" s="66"/>
      <c r="AL45" s="66"/>
      <c r="AM45" s="66"/>
      <c r="AN45" s="66"/>
      <c r="AO45" s="66"/>
      <c r="AP45" s="66"/>
      <c r="AQ45" s="61"/>
      <c r="AR45" s="61"/>
      <c r="AS45" s="61"/>
      <c r="AT45" s="61"/>
      <c r="AU45" s="61"/>
      <c r="AV45" s="61"/>
      <c r="AW45" s="61"/>
      <c r="AX45" s="61"/>
      <c r="AY45" s="61"/>
      <c r="AZ45" s="61"/>
      <c r="BA45" s="61"/>
      <c r="BB45" s="61"/>
      <c r="BC45" s="61"/>
      <c r="BD45" s="61"/>
      <c r="BE45" s="61"/>
      <c r="BF45" s="61"/>
      <c r="BG45" s="61"/>
      <c r="BH45" s="61"/>
      <c r="BI45" s="61"/>
      <c r="BJ45" s="61"/>
      <c r="BK45" s="61"/>
      <c r="BL45" s="61"/>
    </row>
    <row r="46" spans="1:64" ht="15" customHeight="1" x14ac:dyDescent="0.25">
      <c r="A46" s="385" t="s">
        <v>494</v>
      </c>
      <c r="B46" s="386">
        <f>SUM(B35:B45)</f>
        <v>109881871</v>
      </c>
      <c r="C46" s="386">
        <f>SUM(C35:C45)</f>
        <v>82252135.190000013</v>
      </c>
      <c r="D46" s="66"/>
      <c r="E46" s="66"/>
      <c r="F46" s="66"/>
      <c r="G46" s="66"/>
      <c r="H46" s="61"/>
      <c r="I46" s="73"/>
      <c r="J46" s="73"/>
      <c r="K46" s="71"/>
      <c r="L46" s="71"/>
      <c r="M46" s="71"/>
      <c r="N46" s="72"/>
      <c r="O46" s="61"/>
      <c r="P46" s="71"/>
      <c r="Q46" s="71"/>
      <c r="R46" s="71"/>
      <c r="S46" s="61"/>
      <c r="T46" s="65"/>
      <c r="U46" s="61"/>
      <c r="V46" s="66"/>
      <c r="W46" s="66"/>
      <c r="X46" s="66"/>
      <c r="Y46" s="66"/>
      <c r="Z46" s="66"/>
      <c r="AA46" s="66"/>
      <c r="AB46" s="66"/>
      <c r="AC46" s="66"/>
      <c r="AD46" s="66"/>
      <c r="AE46" s="66"/>
      <c r="AF46" s="66"/>
      <c r="AG46" s="66"/>
      <c r="AH46" s="66"/>
      <c r="AI46" s="66"/>
      <c r="AJ46" s="66"/>
      <c r="AK46" s="66"/>
      <c r="AL46" s="66"/>
      <c r="AM46" s="66"/>
      <c r="AN46" s="66"/>
      <c r="AO46" s="66"/>
      <c r="AP46" s="66"/>
      <c r="AQ46" s="61"/>
      <c r="AR46" s="61"/>
      <c r="AS46" s="61"/>
      <c r="AT46" s="61"/>
      <c r="AU46" s="61"/>
      <c r="AV46" s="61"/>
      <c r="AW46" s="61"/>
      <c r="AX46" s="61"/>
      <c r="AY46" s="61"/>
      <c r="AZ46" s="61"/>
      <c r="BA46" s="61"/>
      <c r="BB46" s="61"/>
      <c r="BC46" s="61"/>
      <c r="BD46" s="61"/>
      <c r="BE46" s="61"/>
      <c r="BF46" s="61"/>
      <c r="BG46" s="61"/>
      <c r="BH46" s="61"/>
      <c r="BI46" s="61"/>
      <c r="BJ46" s="61"/>
      <c r="BK46" s="61"/>
      <c r="BL46" s="61"/>
    </row>
    <row r="47" spans="1:64" x14ac:dyDescent="0.2">
      <c r="A47" s="66"/>
      <c r="B47" s="66"/>
      <c r="C47" s="66"/>
      <c r="D47" s="66"/>
      <c r="E47" s="66"/>
      <c r="F47" s="66"/>
      <c r="G47" s="66"/>
      <c r="H47" s="61"/>
      <c r="I47" s="73"/>
      <c r="J47" s="73"/>
      <c r="K47" s="71"/>
      <c r="L47" s="71"/>
      <c r="M47" s="71"/>
      <c r="N47" s="72"/>
      <c r="O47" s="61"/>
      <c r="P47" s="71"/>
      <c r="Q47" s="71"/>
      <c r="R47" s="71"/>
      <c r="S47" s="61"/>
      <c r="T47" s="65"/>
      <c r="U47" s="61"/>
      <c r="V47" s="66"/>
      <c r="W47" s="66"/>
      <c r="X47" s="66"/>
      <c r="Y47" s="66"/>
      <c r="Z47" s="66"/>
      <c r="AA47" s="66"/>
      <c r="AB47" s="66"/>
      <c r="AC47" s="66"/>
      <c r="AD47" s="66"/>
      <c r="AE47" s="66"/>
      <c r="AF47" s="66"/>
      <c r="AG47" s="66"/>
      <c r="AH47" s="66"/>
      <c r="AI47" s="66"/>
      <c r="AJ47" s="66"/>
      <c r="AK47" s="66"/>
      <c r="AL47" s="66"/>
      <c r="AM47" s="66"/>
      <c r="AN47" s="66"/>
      <c r="AO47" s="66"/>
      <c r="AP47" s="66"/>
      <c r="AQ47" s="61"/>
      <c r="AR47" s="61"/>
      <c r="AS47" s="61"/>
      <c r="AT47" s="61"/>
      <c r="AU47" s="61"/>
      <c r="AV47" s="61"/>
      <c r="AW47" s="61"/>
      <c r="AX47" s="61"/>
      <c r="AY47" s="61"/>
      <c r="AZ47" s="61"/>
      <c r="BA47" s="61"/>
      <c r="BB47" s="61"/>
      <c r="BC47" s="61"/>
      <c r="BD47" s="61"/>
      <c r="BE47" s="61"/>
      <c r="BF47" s="61"/>
      <c r="BG47" s="61"/>
      <c r="BH47" s="61"/>
      <c r="BI47" s="61"/>
      <c r="BJ47" s="61"/>
      <c r="BK47" s="61"/>
      <c r="BL47" s="61"/>
    </row>
    <row r="48" spans="1:64" x14ac:dyDescent="0.2">
      <c r="A48" s="66"/>
      <c r="B48" s="66"/>
      <c r="C48" s="66"/>
      <c r="D48" s="66"/>
      <c r="E48" s="66"/>
      <c r="F48" s="66"/>
      <c r="G48" s="66"/>
      <c r="H48" s="61"/>
      <c r="I48" s="73"/>
      <c r="J48" s="73"/>
      <c r="K48" s="71"/>
      <c r="L48" s="71"/>
      <c r="M48" s="71"/>
      <c r="N48" s="72"/>
      <c r="O48" s="61"/>
      <c r="P48" s="71"/>
      <c r="Q48" s="71"/>
      <c r="R48" s="71"/>
      <c r="S48" s="61"/>
      <c r="T48" s="65"/>
      <c r="U48" s="61"/>
      <c r="V48" s="66"/>
      <c r="W48" s="66"/>
      <c r="X48" s="66"/>
      <c r="Y48" s="66"/>
      <c r="Z48" s="66"/>
      <c r="AA48" s="66"/>
      <c r="AB48" s="66"/>
      <c r="AC48" s="66"/>
      <c r="AD48" s="66"/>
      <c r="AE48" s="66"/>
      <c r="AF48" s="66"/>
      <c r="AG48" s="66"/>
      <c r="AH48" s="66"/>
      <c r="AI48" s="66"/>
      <c r="AJ48" s="66"/>
      <c r="AK48" s="66"/>
      <c r="AL48" s="66"/>
      <c r="AM48" s="66"/>
      <c r="AN48" s="66"/>
      <c r="AO48" s="66"/>
      <c r="AP48" s="66"/>
      <c r="AQ48" s="61"/>
      <c r="AR48" s="61"/>
      <c r="AS48" s="61"/>
      <c r="AT48" s="61"/>
      <c r="AU48" s="61"/>
      <c r="AV48" s="61"/>
      <c r="AW48" s="61"/>
      <c r="AX48" s="61"/>
      <c r="AY48" s="61"/>
      <c r="AZ48" s="61"/>
      <c r="BA48" s="61"/>
      <c r="BB48" s="61"/>
      <c r="BC48" s="61"/>
      <c r="BD48" s="61"/>
      <c r="BE48" s="61"/>
      <c r="BF48" s="61"/>
      <c r="BG48" s="61"/>
      <c r="BH48" s="61"/>
      <c r="BI48" s="61"/>
      <c r="BJ48" s="61"/>
      <c r="BK48" s="61"/>
      <c r="BL48" s="61"/>
    </row>
    <row r="49" spans="1:65" x14ac:dyDescent="0.2">
      <c r="A49" s="66"/>
      <c r="B49" s="66"/>
      <c r="C49" s="66"/>
      <c r="D49" s="66"/>
      <c r="E49" s="66"/>
      <c r="F49" s="66"/>
      <c r="G49" s="66"/>
      <c r="H49" s="61"/>
      <c r="I49" s="73"/>
      <c r="J49" s="73"/>
      <c r="K49" s="71"/>
      <c r="L49" s="71"/>
      <c r="M49" s="71"/>
      <c r="N49" s="72"/>
      <c r="O49" s="61"/>
      <c r="P49" s="71"/>
      <c r="Q49" s="71"/>
      <c r="R49" s="71"/>
      <c r="S49" s="61"/>
      <c r="T49" s="65"/>
      <c r="U49" s="61"/>
      <c r="V49" s="66"/>
      <c r="W49" s="66"/>
      <c r="X49" s="66"/>
      <c r="Y49" s="66"/>
      <c r="Z49" s="66"/>
      <c r="AA49" s="66"/>
      <c r="AB49" s="66"/>
      <c r="AC49" s="66"/>
      <c r="AD49" s="66"/>
      <c r="AE49" s="66"/>
      <c r="AF49" s="66"/>
      <c r="AG49" s="66"/>
      <c r="AH49" s="66"/>
      <c r="AI49" s="66"/>
      <c r="AJ49" s="66"/>
      <c r="AK49" s="66"/>
      <c r="AL49" s="66"/>
      <c r="AM49" s="66"/>
      <c r="AN49" s="66"/>
      <c r="AO49" s="66"/>
      <c r="AP49" s="66"/>
      <c r="AQ49" s="61"/>
      <c r="AR49" s="61"/>
      <c r="AS49" s="61"/>
      <c r="AT49" s="61"/>
      <c r="AU49" s="61"/>
      <c r="AV49" s="61"/>
      <c r="AW49" s="61"/>
      <c r="AX49" s="61"/>
      <c r="AY49" s="61"/>
      <c r="AZ49" s="61"/>
      <c r="BA49" s="61"/>
      <c r="BB49" s="61"/>
      <c r="BC49" s="61"/>
      <c r="BD49" s="61"/>
      <c r="BE49" s="61"/>
      <c r="BF49" s="61"/>
      <c r="BG49" s="61"/>
      <c r="BH49" s="61"/>
      <c r="BI49" s="61"/>
      <c r="BJ49" s="61"/>
      <c r="BK49" s="61"/>
      <c r="BL49" s="61"/>
    </row>
    <row r="50" spans="1:65" x14ac:dyDescent="0.2">
      <c r="A50" s="66"/>
      <c r="B50" s="66"/>
      <c r="C50" s="66"/>
      <c r="D50" s="66"/>
      <c r="E50" s="66"/>
      <c r="F50" s="66"/>
      <c r="G50" s="66"/>
      <c r="H50" s="61"/>
      <c r="I50" s="73"/>
      <c r="J50" s="73"/>
      <c r="K50" s="71"/>
      <c r="L50" s="71"/>
      <c r="M50" s="71"/>
      <c r="N50" s="72"/>
      <c r="O50" s="61"/>
      <c r="P50" s="71"/>
      <c r="Q50" s="71"/>
      <c r="R50" s="71"/>
      <c r="S50" s="61"/>
      <c r="T50" s="61"/>
      <c r="U50" s="61"/>
      <c r="V50" s="66"/>
      <c r="W50" s="66"/>
      <c r="X50" s="66"/>
      <c r="Y50" s="66"/>
      <c r="Z50" s="66"/>
      <c r="AA50" s="66"/>
      <c r="AB50" s="66"/>
      <c r="AC50" s="66"/>
      <c r="AD50" s="66"/>
      <c r="AE50" s="66"/>
      <c r="AF50" s="66"/>
      <c r="AG50" s="66"/>
      <c r="AH50" s="66"/>
      <c r="AI50" s="66"/>
      <c r="AJ50" s="66"/>
      <c r="AK50" s="66"/>
      <c r="AL50" s="66"/>
      <c r="AM50" s="66"/>
      <c r="AN50" s="66"/>
      <c r="AO50" s="66"/>
      <c r="AP50" s="66"/>
      <c r="AQ50" s="61"/>
      <c r="AR50" s="61"/>
      <c r="AS50" s="61"/>
      <c r="AT50" s="61"/>
      <c r="AU50" s="61"/>
      <c r="AV50" s="61"/>
      <c r="AW50" s="61"/>
      <c r="AX50" s="61"/>
      <c r="AY50" s="61"/>
      <c r="AZ50" s="61"/>
      <c r="BA50" s="61"/>
      <c r="BB50" s="61"/>
      <c r="BC50" s="61"/>
      <c r="BD50" s="61"/>
      <c r="BE50" s="61"/>
      <c r="BF50" s="61"/>
      <c r="BG50" s="61"/>
      <c r="BH50" s="61"/>
      <c r="BI50" s="61"/>
      <c r="BJ50" s="61"/>
      <c r="BK50" s="61"/>
      <c r="BL50" s="61"/>
    </row>
    <row r="51" spans="1:65" x14ac:dyDescent="0.2">
      <c r="A51" s="66"/>
      <c r="B51" s="66"/>
      <c r="C51" s="66"/>
      <c r="D51" s="66"/>
      <c r="E51" s="66"/>
      <c r="F51" s="66"/>
      <c r="G51" s="66"/>
      <c r="H51" s="61"/>
      <c r="I51" s="73"/>
      <c r="J51" s="73"/>
      <c r="K51" s="71"/>
      <c r="L51" s="71"/>
      <c r="M51" s="71"/>
      <c r="N51" s="72"/>
      <c r="O51" s="61"/>
      <c r="P51" s="71"/>
      <c r="Q51" s="71"/>
      <c r="R51" s="71"/>
      <c r="S51" s="61"/>
      <c r="T51" s="61"/>
      <c r="U51" s="61"/>
      <c r="V51" s="66"/>
      <c r="W51" s="66"/>
      <c r="X51" s="66"/>
      <c r="Y51" s="66"/>
      <c r="Z51" s="66"/>
      <c r="AA51" s="66"/>
      <c r="AB51" s="66"/>
      <c r="AC51" s="66"/>
      <c r="AD51" s="66"/>
      <c r="AE51" s="66"/>
      <c r="AF51" s="66"/>
      <c r="AG51" s="66"/>
      <c r="AH51" s="66"/>
      <c r="AI51" s="66"/>
      <c r="AJ51" s="66"/>
      <c r="AK51" s="66"/>
      <c r="AL51" s="66"/>
      <c r="AM51" s="66"/>
      <c r="AN51" s="66"/>
      <c r="AO51" s="66"/>
      <c r="AP51" s="66"/>
      <c r="AQ51" s="61"/>
      <c r="AR51" s="61"/>
      <c r="AS51" s="61"/>
      <c r="AT51" s="61"/>
      <c r="AU51" s="61"/>
      <c r="AV51" s="61"/>
      <c r="AW51" s="61"/>
      <c r="AX51" s="61"/>
      <c r="AY51" s="61"/>
      <c r="AZ51" s="61"/>
      <c r="BA51" s="61"/>
      <c r="BB51" s="61"/>
      <c r="BC51" s="61"/>
      <c r="BD51" s="61"/>
      <c r="BE51" s="61"/>
      <c r="BF51" s="61"/>
      <c r="BG51" s="61"/>
      <c r="BH51" s="61"/>
      <c r="BI51" s="61"/>
      <c r="BJ51" s="61"/>
      <c r="BK51" s="61"/>
      <c r="BL51" s="61"/>
    </row>
    <row r="52" spans="1:65" x14ac:dyDescent="0.2">
      <c r="A52" s="66"/>
      <c r="B52" s="66"/>
      <c r="C52" s="66"/>
      <c r="D52" s="66"/>
      <c r="E52" s="66"/>
      <c r="F52" s="66"/>
      <c r="G52" s="66"/>
      <c r="H52" s="61"/>
      <c r="I52" s="73"/>
      <c r="J52" s="73"/>
      <c r="K52" s="71"/>
      <c r="L52" s="71"/>
      <c r="M52" s="71"/>
      <c r="N52" s="71"/>
      <c r="O52" s="71"/>
      <c r="P52" s="71"/>
      <c r="Q52" s="71"/>
      <c r="R52" s="71"/>
      <c r="S52" s="61"/>
      <c r="T52" s="61"/>
      <c r="U52" s="61"/>
      <c r="V52" s="66"/>
      <c r="W52" s="66"/>
      <c r="X52" s="66"/>
      <c r="Y52" s="66"/>
      <c r="Z52" s="66"/>
      <c r="AA52" s="66"/>
      <c r="AB52" s="66"/>
      <c r="AC52" s="66"/>
      <c r="AD52" s="66"/>
      <c r="AE52" s="66"/>
      <c r="AF52" s="66"/>
      <c r="AG52" s="66"/>
      <c r="AH52" s="66"/>
      <c r="AI52" s="66"/>
      <c r="AJ52" s="66"/>
      <c r="AK52" s="66"/>
      <c r="AL52" s="66"/>
      <c r="AM52" s="66"/>
      <c r="AN52" s="66"/>
      <c r="AO52" s="66"/>
      <c r="AP52" s="66"/>
      <c r="AQ52" s="61"/>
      <c r="AR52" s="61"/>
      <c r="AS52" s="61"/>
      <c r="AT52" s="61"/>
      <c r="AU52" s="61"/>
      <c r="AV52" s="61"/>
      <c r="AW52" s="61"/>
      <c r="AX52" s="61"/>
      <c r="AY52" s="61"/>
      <c r="AZ52" s="61"/>
      <c r="BA52" s="61"/>
      <c r="BB52" s="61"/>
      <c r="BC52" s="61"/>
      <c r="BD52" s="61"/>
      <c r="BE52" s="61"/>
      <c r="BF52" s="61"/>
      <c r="BG52" s="61"/>
      <c r="BH52" s="61"/>
      <c r="BI52" s="61"/>
      <c r="BJ52" s="61"/>
      <c r="BK52" s="61"/>
      <c r="BL52" s="61"/>
    </row>
    <row r="53" spans="1:65" x14ac:dyDescent="0.2">
      <c r="A53" s="66"/>
      <c r="B53" s="66"/>
      <c r="C53" s="66"/>
      <c r="D53" s="66"/>
      <c r="E53" s="66"/>
      <c r="F53" s="66"/>
      <c r="G53" s="66"/>
      <c r="H53" s="61"/>
      <c r="I53" s="73"/>
      <c r="J53" s="73"/>
      <c r="K53" s="71"/>
      <c r="L53" s="71"/>
      <c r="M53" s="71"/>
      <c r="N53" s="71"/>
      <c r="O53" s="71"/>
      <c r="P53" s="71"/>
      <c r="Q53" s="71"/>
      <c r="R53" s="71"/>
      <c r="S53" s="61"/>
      <c r="T53" s="61"/>
      <c r="U53" s="61"/>
      <c r="V53" s="66"/>
      <c r="W53" s="66"/>
      <c r="X53" s="66"/>
      <c r="Y53" s="66"/>
      <c r="Z53" s="66"/>
      <c r="AA53" s="66"/>
      <c r="AB53" s="66"/>
      <c r="AC53" s="66"/>
      <c r="AD53" s="66"/>
      <c r="AE53" s="66"/>
      <c r="AF53" s="66"/>
      <c r="AG53" s="66"/>
      <c r="AH53" s="66"/>
      <c r="AI53" s="66"/>
      <c r="AJ53" s="66"/>
      <c r="AK53" s="66"/>
      <c r="AL53" s="66"/>
      <c r="AM53" s="66"/>
      <c r="AN53" s="66"/>
      <c r="AO53" s="66"/>
      <c r="AP53" s="66"/>
      <c r="AQ53" s="61"/>
      <c r="AR53" s="61"/>
      <c r="AS53" s="61"/>
      <c r="AT53" s="61"/>
      <c r="AU53" s="61"/>
      <c r="AV53" s="61"/>
      <c r="AW53" s="61"/>
      <c r="AX53" s="61"/>
      <c r="AY53" s="61"/>
      <c r="AZ53" s="61"/>
      <c r="BA53" s="61"/>
      <c r="BB53" s="61"/>
      <c r="BC53" s="61"/>
      <c r="BD53" s="61"/>
      <c r="BE53" s="61"/>
      <c r="BF53" s="61"/>
      <c r="BG53" s="61"/>
      <c r="BH53" s="61"/>
      <c r="BI53" s="61"/>
      <c r="BJ53" s="61"/>
      <c r="BK53" s="61"/>
      <c r="BL53" s="61"/>
    </row>
    <row r="54" spans="1:65" x14ac:dyDescent="0.2">
      <c r="A54" s="66"/>
      <c r="B54" s="66"/>
      <c r="C54" s="66"/>
      <c r="D54" s="66"/>
      <c r="E54" s="66"/>
      <c r="F54" s="66"/>
      <c r="G54" s="66"/>
      <c r="H54" s="61"/>
      <c r="I54" s="73"/>
      <c r="J54" s="73"/>
      <c r="K54" s="71"/>
      <c r="L54" s="71"/>
      <c r="M54" s="71"/>
      <c r="N54" s="71"/>
      <c r="O54" s="71"/>
      <c r="P54" s="71"/>
      <c r="Q54" s="71"/>
      <c r="R54" s="71"/>
      <c r="S54" s="61"/>
      <c r="T54" s="61"/>
      <c r="U54" s="61"/>
      <c r="V54" s="66"/>
      <c r="W54" s="66"/>
      <c r="X54" s="66"/>
      <c r="Y54" s="66"/>
      <c r="Z54" s="66"/>
      <c r="AA54" s="66"/>
      <c r="AB54" s="66"/>
      <c r="AC54" s="66"/>
      <c r="AD54" s="66"/>
      <c r="AE54" s="66"/>
      <c r="AF54" s="66"/>
      <c r="AG54" s="66"/>
      <c r="AH54" s="66"/>
      <c r="AI54" s="66"/>
      <c r="AJ54" s="66"/>
      <c r="AK54" s="66"/>
      <c r="AL54" s="66"/>
      <c r="AM54" s="66"/>
      <c r="AN54" s="66"/>
      <c r="AO54" s="66"/>
      <c r="AP54" s="66"/>
      <c r="AQ54" s="61"/>
      <c r="AR54" s="61"/>
      <c r="AS54" s="61"/>
      <c r="AT54" s="61"/>
      <c r="AU54" s="61"/>
      <c r="AV54" s="61"/>
      <c r="AW54" s="61"/>
      <c r="AX54" s="61"/>
      <c r="AY54" s="61"/>
      <c r="AZ54" s="61"/>
      <c r="BA54" s="61"/>
      <c r="BB54" s="61"/>
      <c r="BC54" s="61"/>
      <c r="BD54" s="61"/>
      <c r="BE54" s="61"/>
      <c r="BF54" s="61"/>
      <c r="BG54" s="61"/>
      <c r="BH54" s="61"/>
      <c r="BI54" s="61"/>
      <c r="BJ54" s="61"/>
      <c r="BK54" s="61"/>
      <c r="BL54" s="61"/>
    </row>
    <row r="55" spans="1:65" x14ac:dyDescent="0.2">
      <c r="A55" s="66"/>
      <c r="B55" s="66"/>
      <c r="C55" s="66"/>
      <c r="D55" s="66"/>
      <c r="E55" s="66"/>
      <c r="F55" s="66"/>
      <c r="G55" s="66"/>
      <c r="H55" s="61"/>
      <c r="I55" s="73"/>
      <c r="J55" s="73"/>
      <c r="K55" s="71"/>
      <c r="L55" s="71"/>
      <c r="M55" s="71"/>
      <c r="N55" s="71"/>
      <c r="O55" s="71"/>
      <c r="P55" s="71"/>
      <c r="Q55" s="71"/>
      <c r="R55" s="71"/>
      <c r="S55" s="61"/>
      <c r="T55" s="61"/>
      <c r="U55" s="61"/>
      <c r="V55" s="66"/>
      <c r="W55" s="66"/>
      <c r="X55" s="66"/>
      <c r="Y55" s="66"/>
      <c r="Z55" s="66"/>
      <c r="AA55" s="66"/>
      <c r="AB55" s="66"/>
      <c r="AC55" s="66"/>
      <c r="AD55" s="66"/>
      <c r="AE55" s="66"/>
      <c r="AF55" s="66"/>
      <c r="AG55" s="66"/>
      <c r="AH55" s="66"/>
      <c r="AI55" s="66"/>
      <c r="AJ55" s="66"/>
      <c r="AK55" s="66"/>
      <c r="AL55" s="66"/>
      <c r="AM55" s="66"/>
      <c r="AN55" s="66"/>
      <c r="AO55" s="66"/>
      <c r="AP55" s="66"/>
      <c r="AQ55" s="61"/>
      <c r="AR55" s="61"/>
      <c r="AS55" s="61"/>
      <c r="AT55" s="61"/>
      <c r="AU55" s="61"/>
      <c r="AV55" s="61"/>
      <c r="AW55" s="61"/>
      <c r="AX55" s="61"/>
      <c r="AY55" s="61"/>
      <c r="AZ55" s="61"/>
      <c r="BA55" s="61"/>
      <c r="BB55" s="61"/>
      <c r="BC55" s="61"/>
      <c r="BD55" s="61"/>
      <c r="BE55" s="61"/>
      <c r="BF55" s="61"/>
      <c r="BG55" s="61"/>
      <c r="BH55" s="61"/>
      <c r="BI55" s="61"/>
      <c r="BJ55" s="61"/>
      <c r="BK55" s="61"/>
      <c r="BL55" s="61"/>
    </row>
    <row r="56" spans="1:65" ht="16.5" customHeight="1" x14ac:dyDescent="0.2">
      <c r="A56" s="66"/>
      <c r="B56" s="66"/>
      <c r="C56" s="66"/>
      <c r="D56" s="66"/>
      <c r="E56" s="66"/>
      <c r="F56" s="66"/>
      <c r="G56" s="66"/>
      <c r="H56" s="61"/>
      <c r="I56" s="76"/>
      <c r="J56" s="76"/>
      <c r="K56" s="77"/>
      <c r="L56" s="77"/>
      <c r="M56" s="77"/>
      <c r="N56" s="77"/>
      <c r="O56" s="77"/>
      <c r="P56" s="77"/>
      <c r="Q56" s="77"/>
      <c r="R56" s="77"/>
      <c r="S56" s="61"/>
      <c r="T56" s="61"/>
      <c r="U56" s="61"/>
      <c r="V56" s="66"/>
      <c r="W56" s="66"/>
      <c r="X56" s="66"/>
      <c r="Y56" s="66"/>
      <c r="Z56" s="66"/>
      <c r="AA56" s="66"/>
      <c r="AB56" s="66"/>
      <c r="AC56" s="66"/>
      <c r="AD56" s="66"/>
      <c r="AE56" s="66"/>
      <c r="AF56" s="66"/>
      <c r="AG56" s="66"/>
      <c r="AH56" s="66"/>
      <c r="AI56" s="66"/>
      <c r="AJ56" s="66"/>
      <c r="AK56" s="66"/>
      <c r="AL56" s="66"/>
      <c r="AM56" s="66"/>
      <c r="AN56" s="66"/>
      <c r="AO56" s="66"/>
      <c r="AP56" s="66"/>
      <c r="AQ56" s="61"/>
      <c r="AR56" s="61"/>
      <c r="AS56" s="61"/>
      <c r="AT56" s="61"/>
      <c r="AU56" s="61"/>
      <c r="AV56" s="61"/>
      <c r="AW56" s="61"/>
      <c r="AX56" s="61"/>
      <c r="AY56" s="61"/>
      <c r="AZ56" s="61"/>
      <c r="BA56" s="61"/>
      <c r="BB56" s="61"/>
      <c r="BC56" s="61"/>
      <c r="BD56" s="61"/>
      <c r="BE56" s="61"/>
      <c r="BF56" s="61"/>
      <c r="BG56" s="61"/>
      <c r="BH56" s="61"/>
      <c r="BI56" s="61"/>
      <c r="BJ56" s="61"/>
      <c r="BK56" s="61"/>
      <c r="BL56" s="61"/>
    </row>
    <row r="57" spans="1:65" x14ac:dyDescent="0.2">
      <c r="A57" s="66"/>
      <c r="B57" s="66"/>
      <c r="C57" s="66"/>
      <c r="D57" s="66"/>
      <c r="E57" s="66"/>
      <c r="F57" s="66"/>
      <c r="G57" s="66"/>
      <c r="H57" s="61"/>
      <c r="I57" s="73"/>
      <c r="J57" s="73"/>
      <c r="K57" s="71"/>
      <c r="L57" s="71"/>
      <c r="M57" s="71"/>
      <c r="N57" s="71"/>
      <c r="O57" s="71"/>
      <c r="P57" s="71"/>
      <c r="Q57" s="71"/>
      <c r="R57" s="71"/>
      <c r="S57" s="61"/>
      <c r="T57" s="61"/>
      <c r="U57" s="61"/>
      <c r="V57" s="66"/>
      <c r="W57" s="66"/>
      <c r="X57" s="66"/>
      <c r="Y57" s="66"/>
      <c r="Z57" s="66"/>
      <c r="AA57" s="66"/>
      <c r="AB57" s="66"/>
      <c r="AC57" s="66"/>
      <c r="AD57" s="66"/>
      <c r="AE57" s="66"/>
      <c r="AF57" s="66"/>
      <c r="AG57" s="66"/>
      <c r="AH57" s="66"/>
      <c r="AI57" s="66"/>
      <c r="AJ57" s="66"/>
      <c r="AK57" s="66"/>
      <c r="AL57" s="66"/>
      <c r="AM57" s="66"/>
      <c r="AN57" s="66"/>
      <c r="AO57" s="66"/>
      <c r="AP57" s="66"/>
      <c r="AQ57" s="61"/>
      <c r="AR57" s="61"/>
      <c r="AS57" s="61"/>
      <c r="AT57" s="61"/>
      <c r="AU57" s="61"/>
      <c r="AV57" s="61"/>
      <c r="AW57" s="61"/>
      <c r="AX57" s="61"/>
      <c r="AY57" s="61"/>
      <c r="AZ57" s="61"/>
      <c r="BA57" s="61"/>
      <c r="BB57" s="61"/>
      <c r="BC57" s="61"/>
      <c r="BD57" s="61"/>
      <c r="BE57" s="61"/>
      <c r="BF57" s="61"/>
      <c r="BG57" s="61"/>
      <c r="BH57" s="61"/>
      <c r="BI57" s="61"/>
      <c r="BJ57" s="61"/>
      <c r="BK57" s="61"/>
      <c r="BL57" s="61"/>
    </row>
    <row r="58" spans="1:65" x14ac:dyDescent="0.2">
      <c r="A58" s="66"/>
      <c r="B58" s="66"/>
      <c r="C58" s="66"/>
      <c r="D58" s="66"/>
      <c r="E58" s="66"/>
      <c r="F58" s="66"/>
      <c r="G58" s="66"/>
      <c r="H58" s="61"/>
      <c r="I58" s="61"/>
      <c r="J58" s="61"/>
      <c r="K58" s="61"/>
      <c r="L58" s="61"/>
      <c r="M58" s="61"/>
      <c r="N58" s="61"/>
      <c r="O58" s="61"/>
      <c r="P58" s="61"/>
      <c r="Q58" s="61"/>
      <c r="R58" s="61"/>
      <c r="S58" s="61"/>
      <c r="T58" s="61"/>
      <c r="U58" s="61"/>
      <c r="V58" s="66"/>
      <c r="W58" s="66"/>
      <c r="X58" s="66"/>
      <c r="Y58" s="66"/>
      <c r="Z58" s="66"/>
      <c r="AA58" s="66"/>
      <c r="AB58" s="66"/>
      <c r="AC58" s="66"/>
      <c r="AD58" s="66"/>
      <c r="AE58" s="66"/>
      <c r="AF58" s="66"/>
      <c r="AG58" s="66"/>
      <c r="AH58" s="66"/>
      <c r="AI58" s="66"/>
      <c r="AJ58" s="66"/>
      <c r="AK58" s="66"/>
      <c r="AL58" s="66"/>
      <c r="AM58" s="66"/>
      <c r="AN58" s="66"/>
      <c r="AO58" s="66"/>
      <c r="AP58" s="66"/>
      <c r="AQ58" s="61"/>
      <c r="AR58" s="61"/>
      <c r="AS58" s="61"/>
      <c r="AT58" s="61"/>
      <c r="AU58" s="61"/>
      <c r="AV58" s="61"/>
      <c r="AW58" s="61"/>
      <c r="AX58" s="61"/>
      <c r="AY58" s="61"/>
      <c r="AZ58" s="61"/>
      <c r="BA58" s="61"/>
      <c r="BB58" s="61"/>
      <c r="BC58" s="61"/>
      <c r="BD58" s="61"/>
      <c r="BE58" s="61"/>
      <c r="BF58" s="61"/>
      <c r="BG58" s="61"/>
      <c r="BH58" s="61"/>
      <c r="BI58" s="61"/>
      <c r="BJ58" s="61"/>
      <c r="BK58" s="61"/>
      <c r="BL58" s="61"/>
    </row>
    <row r="59" spans="1:65" x14ac:dyDescent="0.2">
      <c r="A59" s="66"/>
      <c r="B59" s="66"/>
      <c r="C59" s="66"/>
      <c r="D59" s="66"/>
      <c r="E59" s="66"/>
      <c r="F59" s="66"/>
      <c r="G59" s="66"/>
      <c r="H59" s="61"/>
      <c r="I59" s="61"/>
      <c r="J59" s="61"/>
      <c r="K59" s="61"/>
      <c r="L59" s="61"/>
      <c r="M59" s="61"/>
      <c r="N59" s="61"/>
      <c r="O59" s="61"/>
      <c r="P59" s="61"/>
      <c r="Q59" s="61"/>
      <c r="R59" s="61"/>
      <c r="S59" s="61"/>
      <c r="T59" s="61"/>
      <c r="U59" s="61"/>
      <c r="V59" s="66"/>
      <c r="W59" s="66"/>
      <c r="X59" s="66"/>
      <c r="Y59" s="66"/>
      <c r="Z59" s="66"/>
      <c r="AA59" s="66"/>
      <c r="AB59" s="66"/>
      <c r="AC59" s="66"/>
      <c r="AD59" s="66"/>
      <c r="AE59" s="66"/>
      <c r="AF59" s="66"/>
      <c r="AG59" s="66"/>
      <c r="AH59" s="66"/>
      <c r="AI59" s="66"/>
      <c r="AJ59" s="66"/>
      <c r="AK59" s="66"/>
      <c r="AL59" s="66"/>
      <c r="AM59" s="66"/>
      <c r="AN59" s="66"/>
      <c r="AO59" s="66"/>
      <c r="AP59" s="66"/>
      <c r="AQ59" s="61"/>
      <c r="AR59" s="61"/>
      <c r="AS59" s="61"/>
      <c r="AT59" s="61"/>
      <c r="AU59" s="61"/>
      <c r="AV59" s="61"/>
      <c r="AW59" s="61"/>
      <c r="AX59" s="61"/>
      <c r="AY59" s="61"/>
      <c r="AZ59" s="61"/>
      <c r="BA59" s="61"/>
      <c r="BB59" s="61"/>
      <c r="BC59" s="61"/>
      <c r="BD59" s="61"/>
      <c r="BE59" s="61"/>
      <c r="BF59" s="61"/>
      <c r="BG59" s="61"/>
      <c r="BH59" s="61"/>
      <c r="BI59" s="61"/>
      <c r="BJ59" s="61"/>
      <c r="BK59" s="61"/>
      <c r="BL59" s="61"/>
    </row>
    <row r="60" spans="1:65" x14ac:dyDescent="0.2">
      <c r="A60" s="66"/>
      <c r="B60" s="66"/>
      <c r="C60" s="66"/>
      <c r="D60" s="66"/>
      <c r="E60" s="66"/>
      <c r="F60" s="66"/>
      <c r="G60" s="66"/>
      <c r="H60" s="61"/>
      <c r="I60" s="61"/>
      <c r="J60" s="61"/>
      <c r="K60" s="61"/>
      <c r="L60" s="61"/>
      <c r="M60" s="61"/>
      <c r="N60" s="61"/>
      <c r="O60" s="61"/>
      <c r="P60" s="61"/>
      <c r="Q60" s="61"/>
      <c r="R60" s="61"/>
      <c r="S60" s="61"/>
      <c r="T60" s="61"/>
      <c r="U60" s="61"/>
      <c r="V60" s="66"/>
      <c r="W60" s="66"/>
      <c r="X60" s="66"/>
      <c r="Y60" s="66"/>
      <c r="Z60" s="66"/>
      <c r="AA60" s="66"/>
      <c r="AB60" s="66"/>
      <c r="AC60" s="66"/>
      <c r="AD60" s="66"/>
      <c r="AE60" s="66"/>
      <c r="AF60" s="66"/>
      <c r="AG60" s="66"/>
      <c r="AH60" s="66"/>
      <c r="AI60" s="66"/>
      <c r="AJ60" s="66"/>
      <c r="AK60" s="66"/>
      <c r="AL60" s="66"/>
      <c r="AM60" s="66"/>
      <c r="AN60" s="66"/>
      <c r="AO60" s="66"/>
      <c r="AP60" s="66"/>
      <c r="AQ60" s="61"/>
      <c r="AR60" s="61"/>
      <c r="AS60" s="61"/>
      <c r="AT60" s="61"/>
      <c r="AU60" s="61"/>
      <c r="AV60" s="61"/>
      <c r="AW60" s="61"/>
      <c r="AX60" s="61"/>
      <c r="AY60" s="61"/>
      <c r="AZ60" s="61"/>
      <c r="BA60" s="61"/>
      <c r="BB60" s="61"/>
      <c r="BC60" s="61"/>
      <c r="BD60" s="61"/>
      <c r="BE60" s="61"/>
      <c r="BF60" s="61"/>
      <c r="BG60" s="61"/>
      <c r="BH60" s="61"/>
      <c r="BI60" s="61"/>
      <c r="BJ60" s="61"/>
      <c r="BK60" s="61"/>
      <c r="BL60" s="61"/>
    </row>
    <row r="61" spans="1:65" x14ac:dyDescent="0.2">
      <c r="A61" s="66"/>
      <c r="B61" s="66"/>
      <c r="C61" s="66"/>
      <c r="D61" s="66"/>
      <c r="E61" s="66"/>
      <c r="F61" s="66"/>
      <c r="G61" s="66"/>
      <c r="H61" s="61"/>
      <c r="I61" s="61"/>
      <c r="J61" s="61"/>
      <c r="K61" s="61"/>
      <c r="L61" s="61"/>
      <c r="M61" s="61"/>
      <c r="N61" s="61"/>
      <c r="O61" s="61"/>
      <c r="P61" s="61"/>
      <c r="Q61" s="61"/>
      <c r="R61" s="61"/>
      <c r="S61" s="61"/>
      <c r="T61" s="61"/>
      <c r="U61" s="61"/>
      <c r="V61" s="66"/>
      <c r="W61" s="66"/>
      <c r="X61" s="66"/>
      <c r="Y61" s="66"/>
      <c r="Z61" s="66"/>
      <c r="AA61" s="66"/>
      <c r="AB61" s="66"/>
      <c r="AC61" s="66"/>
      <c r="AD61" s="66"/>
      <c r="AE61" s="66"/>
      <c r="AF61" s="66"/>
      <c r="AG61" s="66"/>
      <c r="AH61" s="66"/>
      <c r="AI61" s="66"/>
      <c r="AJ61" s="66"/>
      <c r="AK61" s="66"/>
      <c r="AL61" s="66"/>
      <c r="AM61" s="66"/>
      <c r="AN61" s="66"/>
      <c r="AO61" s="66"/>
      <c r="AP61" s="66"/>
      <c r="AQ61" s="61"/>
      <c r="AR61" s="61"/>
      <c r="AS61" s="61"/>
      <c r="AT61" s="61"/>
      <c r="AU61" s="61"/>
      <c r="AV61" s="61"/>
      <c r="AW61" s="61"/>
      <c r="AX61" s="61"/>
      <c r="AY61" s="61"/>
      <c r="AZ61" s="61"/>
      <c r="BA61" s="61"/>
      <c r="BB61" s="61"/>
      <c r="BC61" s="61"/>
      <c r="BD61" s="61"/>
      <c r="BE61" s="61"/>
      <c r="BF61" s="61"/>
      <c r="BG61" s="61"/>
      <c r="BH61" s="61"/>
      <c r="BI61" s="61"/>
      <c r="BJ61" s="61"/>
      <c r="BK61" s="61"/>
      <c r="BL61" s="61"/>
    </row>
    <row r="62" spans="1:65" x14ac:dyDescent="0.2">
      <c r="A62" s="66"/>
      <c r="B62" s="66"/>
      <c r="C62" s="66"/>
      <c r="D62" s="66"/>
      <c r="E62" s="66"/>
      <c r="F62" s="66"/>
      <c r="G62" s="66"/>
      <c r="H62" s="61"/>
      <c r="I62" s="61"/>
      <c r="J62" s="61"/>
      <c r="K62" s="61"/>
      <c r="L62" s="61"/>
      <c r="M62" s="61"/>
      <c r="N62" s="61"/>
      <c r="O62" s="61"/>
      <c r="P62" s="61"/>
      <c r="Q62" s="61"/>
      <c r="R62" s="61"/>
      <c r="S62" s="61"/>
      <c r="T62" s="61"/>
      <c r="U62" s="61"/>
      <c r="V62" s="66"/>
      <c r="W62" s="66"/>
      <c r="X62" s="66"/>
      <c r="Y62" s="66"/>
      <c r="Z62" s="66"/>
      <c r="AA62" s="66"/>
      <c r="AB62" s="66"/>
      <c r="AC62" s="66"/>
      <c r="AD62" s="66"/>
      <c r="AE62" s="66"/>
      <c r="AF62" s="66"/>
      <c r="AG62" s="66"/>
      <c r="AH62" s="66"/>
      <c r="AI62" s="66"/>
      <c r="AJ62" s="66"/>
      <c r="AK62" s="66"/>
      <c r="AL62" s="66"/>
      <c r="AM62" s="66"/>
      <c r="AN62" s="66"/>
      <c r="AO62" s="66"/>
      <c r="AP62" s="66"/>
      <c r="AQ62" s="61"/>
      <c r="AR62" s="61"/>
      <c r="AS62" s="61"/>
      <c r="AT62" s="61"/>
      <c r="AU62" s="61"/>
      <c r="AV62" s="61"/>
      <c r="AW62" s="61"/>
      <c r="AX62" s="61"/>
      <c r="AY62" s="61"/>
      <c r="AZ62" s="61"/>
      <c r="BA62" s="61"/>
      <c r="BB62" s="61"/>
      <c r="BC62" s="61"/>
      <c r="BD62" s="61"/>
      <c r="BE62" s="61"/>
      <c r="BF62" s="61"/>
      <c r="BG62" s="61"/>
      <c r="BH62" s="61"/>
      <c r="BI62" s="61"/>
      <c r="BJ62" s="61"/>
      <c r="BK62" s="61"/>
      <c r="BL62" s="61"/>
    </row>
    <row r="63" spans="1:65" x14ac:dyDescent="0.2">
      <c r="A63" s="66"/>
      <c r="B63" s="66"/>
      <c r="C63" s="66"/>
      <c r="D63" s="66"/>
      <c r="E63" s="66"/>
      <c r="F63" s="66"/>
      <c r="G63" s="66"/>
      <c r="H63" s="61"/>
      <c r="I63" s="61"/>
      <c r="J63" s="61"/>
      <c r="K63" s="61"/>
      <c r="L63" s="61"/>
      <c r="M63" s="61"/>
      <c r="N63" s="61"/>
      <c r="O63" s="61"/>
      <c r="P63" s="61"/>
      <c r="Q63" s="61"/>
      <c r="R63" s="61"/>
      <c r="S63" s="61"/>
      <c r="T63" s="61"/>
      <c r="U63" s="61"/>
      <c r="V63" s="66"/>
      <c r="W63" s="66"/>
      <c r="X63" s="66"/>
      <c r="Y63" s="66"/>
      <c r="Z63" s="66"/>
      <c r="AA63" s="66"/>
      <c r="AB63" s="66"/>
      <c r="AC63" s="64"/>
      <c r="AD63" s="66"/>
      <c r="AE63" s="66"/>
      <c r="AF63" s="66"/>
      <c r="AG63" s="66"/>
      <c r="AH63" s="66"/>
      <c r="AI63" s="66"/>
      <c r="AJ63" s="66"/>
      <c r="AK63" s="66"/>
      <c r="AL63" s="66"/>
      <c r="AM63" s="66"/>
      <c r="AN63" s="66"/>
      <c r="AO63" s="66"/>
      <c r="AP63" s="66"/>
      <c r="AQ63" s="61"/>
      <c r="AR63" s="61"/>
      <c r="AS63" s="61"/>
      <c r="AT63" s="61"/>
      <c r="AU63" s="61"/>
      <c r="AV63" s="61"/>
      <c r="AW63" s="61"/>
      <c r="AX63" s="61"/>
      <c r="AY63" s="61"/>
      <c r="AZ63" s="61"/>
      <c r="BA63" s="61"/>
      <c r="BB63" s="61"/>
      <c r="BC63" s="61"/>
      <c r="BD63" s="61"/>
      <c r="BE63" s="61"/>
      <c r="BF63" s="61"/>
      <c r="BG63" s="61"/>
      <c r="BH63" s="61"/>
      <c r="BI63" s="61"/>
      <c r="BJ63" s="61"/>
      <c r="BK63" s="61"/>
      <c r="BL63" s="61"/>
      <c r="BM63" s="61"/>
    </row>
    <row r="64" spans="1:65" x14ac:dyDescent="0.2">
      <c r="A64" s="66"/>
      <c r="B64" s="66"/>
      <c r="C64" s="66"/>
      <c r="D64" s="66"/>
      <c r="E64" s="66"/>
      <c r="F64" s="66"/>
      <c r="G64" s="66"/>
      <c r="H64" s="61"/>
      <c r="I64" s="61"/>
      <c r="J64" s="61"/>
      <c r="K64" s="61"/>
      <c r="L64" s="61"/>
      <c r="M64" s="61"/>
      <c r="N64" s="61"/>
      <c r="O64" s="61"/>
      <c r="P64" s="61"/>
      <c r="Q64" s="61"/>
      <c r="R64" s="61"/>
      <c r="S64" s="61"/>
      <c r="T64" s="61"/>
      <c r="U64" s="61"/>
      <c r="V64" s="66"/>
      <c r="W64" s="66"/>
      <c r="X64" s="66"/>
      <c r="Y64" s="66"/>
      <c r="Z64" s="66"/>
      <c r="AA64" s="66"/>
      <c r="AB64" s="66"/>
      <c r="AC64" s="64"/>
      <c r="AD64" s="66"/>
      <c r="AE64" s="66"/>
      <c r="AF64" s="66"/>
      <c r="AG64" s="66"/>
      <c r="AH64" s="66"/>
      <c r="AI64" s="66"/>
      <c r="AJ64" s="66"/>
      <c r="AK64" s="66"/>
      <c r="AL64" s="66"/>
      <c r="AM64" s="66"/>
      <c r="AN64" s="66"/>
      <c r="AO64" s="66"/>
      <c r="AP64" s="66"/>
      <c r="AQ64" s="61"/>
      <c r="AR64" s="61"/>
      <c r="AS64" s="61"/>
      <c r="AT64" s="61"/>
      <c r="AU64" s="61"/>
      <c r="AV64" s="61"/>
      <c r="AW64" s="61"/>
      <c r="AX64" s="61"/>
      <c r="AY64" s="61"/>
      <c r="AZ64" s="61"/>
      <c r="BA64" s="61"/>
      <c r="BB64" s="61"/>
      <c r="BC64" s="61"/>
      <c r="BD64" s="61"/>
      <c r="BE64" s="61"/>
      <c r="BF64" s="61"/>
      <c r="BG64" s="61"/>
      <c r="BH64" s="61"/>
      <c r="BI64" s="61"/>
      <c r="BJ64" s="61"/>
      <c r="BK64" s="61"/>
      <c r="BL64" s="61"/>
      <c r="BM64" s="61"/>
    </row>
    <row r="65" spans="1:65" x14ac:dyDescent="0.2">
      <c r="A65" s="66"/>
      <c r="B65" s="66"/>
      <c r="C65" s="66"/>
      <c r="D65" s="66"/>
      <c r="E65" s="66"/>
      <c r="F65" s="66"/>
      <c r="G65" s="66"/>
      <c r="H65" s="61"/>
      <c r="I65" s="61"/>
      <c r="J65" s="61"/>
      <c r="K65" s="61"/>
      <c r="L65" s="61"/>
      <c r="M65" s="61"/>
      <c r="N65" s="61"/>
      <c r="O65" s="61"/>
      <c r="P65" s="61"/>
      <c r="Q65" s="61"/>
      <c r="R65" s="61"/>
      <c r="S65" s="61"/>
      <c r="T65" s="61"/>
      <c r="U65" s="61"/>
      <c r="V65" s="66"/>
      <c r="W65" s="66"/>
      <c r="X65" s="66"/>
      <c r="Y65" s="66"/>
      <c r="Z65" s="66"/>
      <c r="AA65" s="66"/>
      <c r="AB65" s="66"/>
      <c r="AC65" s="64"/>
      <c r="AD65" s="66"/>
      <c r="AE65" s="66"/>
      <c r="AF65" s="66"/>
      <c r="AG65" s="66"/>
      <c r="AH65" s="66"/>
      <c r="AI65" s="66"/>
      <c r="AJ65" s="66"/>
      <c r="AK65" s="66"/>
      <c r="AL65" s="66"/>
      <c r="AM65" s="66"/>
      <c r="AN65" s="66"/>
      <c r="AO65" s="66"/>
      <c r="AP65" s="66"/>
      <c r="AQ65" s="61"/>
      <c r="AR65" s="61"/>
      <c r="AS65" s="61"/>
      <c r="AT65" s="61"/>
      <c r="AU65" s="61"/>
      <c r="AV65" s="61"/>
      <c r="AW65" s="61"/>
      <c r="AX65" s="61"/>
      <c r="AY65" s="61"/>
      <c r="AZ65" s="61"/>
      <c r="BA65" s="61"/>
      <c r="BB65" s="61"/>
      <c r="BC65" s="61"/>
      <c r="BD65" s="61"/>
      <c r="BE65" s="61"/>
      <c r="BF65" s="61"/>
      <c r="BG65" s="61"/>
      <c r="BH65" s="61"/>
      <c r="BI65" s="61"/>
      <c r="BJ65" s="61"/>
      <c r="BK65" s="61"/>
      <c r="BL65" s="61"/>
      <c r="BM65" s="61"/>
    </row>
    <row r="66" spans="1:65" ht="12.75" customHeight="1" x14ac:dyDescent="0.2">
      <c r="A66" s="66"/>
      <c r="B66" s="66"/>
      <c r="C66" s="66"/>
      <c r="D66" s="66"/>
      <c r="E66" s="66"/>
      <c r="F66" s="66"/>
      <c r="G66" s="66"/>
      <c r="H66" s="61"/>
      <c r="I66" s="61"/>
      <c r="J66" s="61"/>
      <c r="K66" s="61"/>
      <c r="L66" s="61"/>
      <c r="M66" s="61"/>
      <c r="N66" s="61"/>
      <c r="O66" s="61"/>
      <c r="P66" s="61"/>
      <c r="Q66" s="61"/>
      <c r="R66" s="61"/>
      <c r="S66" s="61"/>
      <c r="T66" s="61"/>
      <c r="U66" s="61"/>
      <c r="V66" s="66"/>
      <c r="W66" s="66"/>
      <c r="X66" s="66"/>
      <c r="Y66" s="66"/>
      <c r="Z66" s="66"/>
      <c r="AA66" s="66"/>
      <c r="AB66" s="66"/>
      <c r="AC66" s="64"/>
      <c r="AD66" s="66"/>
      <c r="AE66" s="66"/>
      <c r="AF66" s="66"/>
      <c r="AG66" s="66"/>
      <c r="AH66" s="66"/>
      <c r="AI66" s="66"/>
      <c r="AJ66" s="66"/>
      <c r="AK66" s="66"/>
      <c r="AL66" s="66"/>
      <c r="AM66" s="66"/>
      <c r="AN66" s="66"/>
      <c r="AO66" s="66"/>
      <c r="AP66" s="66"/>
      <c r="AQ66" s="61"/>
      <c r="AR66" s="61"/>
      <c r="AS66" s="61"/>
      <c r="AT66" s="61"/>
      <c r="AU66" s="61"/>
      <c r="AV66" s="61"/>
      <c r="AW66" s="61"/>
      <c r="AX66" s="61"/>
      <c r="AY66" s="61"/>
      <c r="AZ66" s="61"/>
      <c r="BA66" s="61"/>
      <c r="BB66" s="61"/>
      <c r="BC66" s="61"/>
      <c r="BD66" s="61"/>
      <c r="BE66" s="61"/>
      <c r="BF66" s="61"/>
      <c r="BG66" s="61"/>
      <c r="BH66" s="61"/>
      <c r="BI66" s="61"/>
      <c r="BJ66" s="61"/>
      <c r="BK66" s="61"/>
      <c r="BL66" s="61"/>
      <c r="BM66" s="61"/>
    </row>
    <row r="67" spans="1:65" x14ac:dyDescent="0.2">
      <c r="A67" s="66"/>
      <c r="B67" s="66"/>
      <c r="C67" s="66"/>
      <c r="D67" s="66"/>
      <c r="E67" s="66"/>
      <c r="F67" s="66"/>
      <c r="G67" s="66"/>
      <c r="H67" s="61"/>
      <c r="I67" s="61"/>
      <c r="J67" s="61"/>
      <c r="K67" s="61"/>
      <c r="L67" s="61"/>
      <c r="M67" s="61"/>
      <c r="N67" s="61"/>
      <c r="O67" s="61"/>
      <c r="P67" s="61"/>
      <c r="Q67" s="61"/>
      <c r="R67" s="61"/>
      <c r="S67" s="61"/>
      <c r="T67" s="61"/>
      <c r="U67" s="61"/>
      <c r="V67" s="66"/>
      <c r="W67" s="66"/>
      <c r="X67" s="66"/>
      <c r="Y67" s="66"/>
      <c r="Z67" s="66"/>
      <c r="AA67" s="66"/>
      <c r="AB67" s="66"/>
      <c r="AC67" s="64"/>
      <c r="AD67" s="66"/>
      <c r="AE67" s="66"/>
      <c r="AF67" s="66"/>
      <c r="AG67" s="66"/>
      <c r="AH67" s="66"/>
      <c r="AI67" s="66"/>
      <c r="AJ67" s="66"/>
      <c r="AK67" s="66"/>
      <c r="AL67" s="66"/>
      <c r="AM67" s="66"/>
      <c r="AN67" s="66"/>
      <c r="AO67" s="66"/>
      <c r="AP67" s="66"/>
      <c r="AQ67" s="61"/>
      <c r="AR67" s="61"/>
      <c r="AS67" s="61"/>
      <c r="AT67" s="61"/>
      <c r="AU67" s="61"/>
      <c r="AV67" s="61"/>
      <c r="AW67" s="61"/>
      <c r="AX67" s="61"/>
      <c r="AY67" s="61"/>
      <c r="AZ67" s="61"/>
      <c r="BA67" s="61"/>
      <c r="BB67" s="61"/>
      <c r="BC67" s="61"/>
      <c r="BD67" s="61"/>
      <c r="BE67" s="61"/>
      <c r="BF67" s="61"/>
      <c r="BG67" s="61"/>
      <c r="BH67" s="61"/>
      <c r="BI67" s="61"/>
      <c r="BJ67" s="61"/>
      <c r="BK67" s="61"/>
      <c r="BL67" s="61"/>
      <c r="BM67" s="61"/>
    </row>
    <row r="68" spans="1:65" x14ac:dyDescent="0.2">
      <c r="A68" s="66"/>
      <c r="B68" s="66"/>
      <c r="C68" s="66"/>
      <c r="D68" s="66"/>
      <c r="E68" s="66"/>
      <c r="F68" s="66"/>
      <c r="G68" s="66"/>
      <c r="H68" s="61"/>
      <c r="I68" s="61"/>
      <c r="J68" s="61"/>
      <c r="K68" s="61"/>
      <c r="L68" s="61"/>
      <c r="M68" s="61"/>
      <c r="N68" s="61"/>
      <c r="O68" s="61"/>
      <c r="P68" s="61"/>
      <c r="Q68" s="61"/>
      <c r="R68" s="61"/>
      <c r="S68" s="61"/>
      <c r="T68" s="61"/>
      <c r="U68" s="61"/>
      <c r="V68" s="66"/>
      <c r="W68" s="66"/>
      <c r="X68" s="66"/>
      <c r="Y68" s="66"/>
      <c r="Z68" s="66"/>
      <c r="AA68" s="66"/>
      <c r="AB68" s="66"/>
      <c r="AC68" s="64"/>
      <c r="AD68" s="66"/>
      <c r="AE68" s="66"/>
      <c r="AF68" s="66"/>
      <c r="AG68" s="66"/>
      <c r="AH68" s="66"/>
      <c r="AI68" s="66"/>
      <c r="AJ68" s="66"/>
      <c r="AK68" s="66"/>
      <c r="AL68" s="66"/>
      <c r="AM68" s="66"/>
      <c r="AN68" s="66"/>
      <c r="AO68" s="66"/>
      <c r="AP68" s="66"/>
      <c r="AQ68" s="61"/>
      <c r="AR68" s="61"/>
      <c r="AS68" s="61"/>
      <c r="AT68" s="61"/>
      <c r="AU68" s="61"/>
      <c r="AV68" s="61"/>
      <c r="AW68" s="61"/>
      <c r="AX68" s="61"/>
      <c r="AY68" s="61"/>
      <c r="AZ68" s="61"/>
      <c r="BA68" s="61"/>
      <c r="BB68" s="61"/>
      <c r="BC68" s="61"/>
      <c r="BD68" s="61"/>
      <c r="BE68" s="61"/>
      <c r="BF68" s="61"/>
      <c r="BG68" s="61"/>
      <c r="BH68" s="61"/>
      <c r="BI68" s="61"/>
      <c r="BJ68" s="61"/>
      <c r="BK68" s="61"/>
      <c r="BL68" s="61"/>
      <c r="BM68" s="61"/>
    </row>
    <row r="69" spans="1:65" x14ac:dyDescent="0.2">
      <c r="A69" s="66"/>
      <c r="B69" s="66"/>
      <c r="C69" s="66"/>
      <c r="D69" s="66"/>
      <c r="E69" s="66"/>
      <c r="F69" s="66"/>
      <c r="G69" s="66"/>
      <c r="H69" s="61"/>
      <c r="I69" s="61"/>
      <c r="J69" s="61"/>
      <c r="K69" s="61"/>
      <c r="L69" s="61"/>
      <c r="M69" s="61"/>
      <c r="N69" s="61"/>
      <c r="O69" s="61"/>
      <c r="P69" s="61"/>
      <c r="Q69" s="61"/>
      <c r="R69" s="61"/>
      <c r="S69" s="61"/>
      <c r="T69" s="61"/>
      <c r="U69" s="61"/>
      <c r="V69" s="66"/>
      <c r="W69" s="66"/>
      <c r="X69" s="66"/>
      <c r="Y69" s="66"/>
      <c r="Z69" s="66"/>
      <c r="AA69" s="66"/>
      <c r="AB69" s="66"/>
      <c r="AC69" s="64"/>
      <c r="AD69" s="66"/>
      <c r="AE69" s="66"/>
      <c r="AF69" s="66"/>
      <c r="AG69" s="66"/>
      <c r="AH69" s="66"/>
      <c r="AI69" s="66"/>
      <c r="AJ69" s="66"/>
      <c r="AK69" s="66"/>
      <c r="AL69" s="66"/>
      <c r="AM69" s="66"/>
      <c r="AN69" s="66"/>
      <c r="AO69" s="66"/>
      <c r="AP69" s="66"/>
      <c r="AQ69" s="61"/>
      <c r="AR69" s="61"/>
      <c r="AS69" s="61"/>
      <c r="AT69" s="61"/>
      <c r="AU69" s="61"/>
      <c r="AV69" s="61"/>
      <c r="AW69" s="61"/>
      <c r="AX69" s="61"/>
      <c r="AY69" s="61"/>
      <c r="AZ69" s="61"/>
      <c r="BA69" s="61"/>
      <c r="BB69" s="61"/>
      <c r="BC69" s="61"/>
      <c r="BD69" s="61"/>
      <c r="BE69" s="61"/>
      <c r="BF69" s="61"/>
      <c r="BG69" s="61"/>
      <c r="BH69" s="61"/>
      <c r="BI69" s="61"/>
      <c r="BJ69" s="61"/>
      <c r="BK69" s="61"/>
      <c r="BL69" s="61"/>
      <c r="BM69" s="61"/>
    </row>
    <row r="70" spans="1:65" x14ac:dyDescent="0.2">
      <c r="A70" s="66"/>
      <c r="B70" s="66"/>
      <c r="C70" s="66"/>
      <c r="D70" s="66"/>
      <c r="E70" s="66"/>
      <c r="F70" s="66"/>
      <c r="G70" s="66"/>
      <c r="H70" s="61"/>
      <c r="I70" s="61"/>
      <c r="J70" s="61"/>
      <c r="K70" s="61"/>
      <c r="L70" s="61"/>
      <c r="M70" s="61"/>
      <c r="N70" s="61"/>
      <c r="O70" s="61"/>
      <c r="P70" s="61"/>
      <c r="Q70" s="61"/>
      <c r="R70" s="61"/>
      <c r="S70" s="61"/>
      <c r="T70" s="61"/>
      <c r="U70" s="61"/>
      <c r="V70" s="66"/>
      <c r="W70" s="66"/>
      <c r="X70" s="66"/>
      <c r="Y70" s="66"/>
      <c r="Z70" s="66"/>
      <c r="AA70" s="66"/>
      <c r="AB70" s="66"/>
      <c r="AC70" s="64"/>
      <c r="AD70" s="66"/>
      <c r="AE70" s="66"/>
      <c r="AF70" s="66"/>
      <c r="AG70" s="66"/>
      <c r="AH70" s="66"/>
      <c r="AI70" s="66"/>
      <c r="AJ70" s="66"/>
      <c r="AK70" s="66"/>
      <c r="AL70" s="66"/>
      <c r="AM70" s="66"/>
      <c r="AN70" s="66"/>
      <c r="AO70" s="66"/>
      <c r="AP70" s="66"/>
      <c r="AQ70" s="61"/>
      <c r="AR70" s="61"/>
      <c r="AS70" s="61"/>
      <c r="AT70" s="61"/>
      <c r="AU70" s="61"/>
      <c r="AV70" s="61"/>
      <c r="AW70" s="61"/>
      <c r="AX70" s="61"/>
      <c r="AY70" s="61"/>
      <c r="AZ70" s="61"/>
      <c r="BA70" s="61"/>
      <c r="BB70" s="61"/>
      <c r="BC70" s="61"/>
      <c r="BD70" s="61"/>
      <c r="BE70" s="61"/>
      <c r="BF70" s="61"/>
      <c r="BG70" s="61"/>
      <c r="BH70" s="61"/>
      <c r="BI70" s="61"/>
      <c r="BJ70" s="61"/>
      <c r="BK70" s="61"/>
      <c r="BL70" s="61"/>
      <c r="BM70" s="61"/>
    </row>
    <row r="71" spans="1:65" x14ac:dyDescent="0.2">
      <c r="A71" s="66"/>
      <c r="B71" s="66"/>
      <c r="C71" s="66"/>
      <c r="D71" s="66"/>
      <c r="E71" s="66"/>
      <c r="F71" s="66"/>
      <c r="G71" s="66"/>
      <c r="H71" s="61"/>
      <c r="I71" s="61"/>
      <c r="J71" s="61"/>
      <c r="K71" s="61"/>
      <c r="L71" s="61"/>
      <c r="M71" s="61"/>
      <c r="N71" s="61"/>
      <c r="O71" s="61"/>
      <c r="P71" s="61"/>
      <c r="Q71" s="61"/>
      <c r="R71" s="61"/>
      <c r="S71" s="61"/>
      <c r="T71" s="61"/>
      <c r="U71" s="61"/>
      <c r="V71" s="66"/>
      <c r="W71" s="66"/>
      <c r="X71" s="66"/>
      <c r="Y71" s="66"/>
      <c r="Z71" s="66"/>
      <c r="AA71" s="66"/>
      <c r="AB71" s="66"/>
      <c r="AC71" s="64"/>
      <c r="AD71" s="66"/>
      <c r="AE71" s="66"/>
      <c r="AF71" s="66"/>
      <c r="AG71" s="66"/>
      <c r="AH71" s="66"/>
      <c r="AI71" s="66"/>
      <c r="AJ71" s="66"/>
      <c r="AK71" s="66"/>
      <c r="AL71" s="66"/>
      <c r="AM71" s="66"/>
      <c r="AN71" s="66"/>
      <c r="AO71" s="66"/>
      <c r="AP71" s="66"/>
      <c r="AQ71" s="61"/>
      <c r="AR71" s="61"/>
      <c r="AS71" s="61"/>
      <c r="AT71" s="61"/>
      <c r="AU71" s="61"/>
      <c r="AV71" s="61"/>
      <c r="AW71" s="61"/>
      <c r="AX71" s="61"/>
      <c r="AY71" s="61"/>
      <c r="AZ71" s="61"/>
      <c r="BA71" s="61"/>
      <c r="BB71" s="61"/>
      <c r="BC71" s="61"/>
      <c r="BD71" s="61"/>
      <c r="BE71" s="61"/>
      <c r="BF71" s="61"/>
      <c r="BG71" s="61"/>
      <c r="BH71" s="61"/>
      <c r="BI71" s="61"/>
      <c r="BJ71" s="61"/>
      <c r="BK71" s="61"/>
      <c r="BL71" s="61"/>
      <c r="BM71" s="61"/>
    </row>
    <row r="72" spans="1:65" x14ac:dyDescent="0.2">
      <c r="A72" s="66"/>
      <c r="B72" s="66"/>
      <c r="C72" s="66"/>
      <c r="D72" s="66"/>
      <c r="E72" s="66"/>
      <c r="F72" s="66"/>
      <c r="G72" s="66"/>
      <c r="H72" s="61"/>
      <c r="I72" s="61"/>
      <c r="J72" s="61"/>
      <c r="K72" s="61"/>
      <c r="L72" s="61"/>
      <c r="M72" s="61"/>
      <c r="N72" s="61"/>
      <c r="O72" s="61"/>
      <c r="P72" s="61"/>
      <c r="Q72" s="61"/>
      <c r="R72" s="61"/>
      <c r="S72" s="61"/>
      <c r="T72" s="61"/>
      <c r="U72" s="61"/>
      <c r="V72" s="66"/>
      <c r="W72" s="66"/>
      <c r="X72" s="66"/>
      <c r="Y72" s="66"/>
      <c r="Z72" s="66"/>
      <c r="AA72" s="66"/>
      <c r="AB72" s="66"/>
      <c r="AC72" s="64"/>
      <c r="AD72" s="66"/>
      <c r="AE72" s="66"/>
      <c r="AF72" s="66"/>
      <c r="AG72" s="66"/>
      <c r="AH72" s="66"/>
      <c r="AI72" s="66"/>
      <c r="AJ72" s="66"/>
      <c r="AK72" s="66"/>
      <c r="AL72" s="66"/>
      <c r="AM72" s="66"/>
      <c r="AN72" s="66"/>
      <c r="AO72" s="66"/>
      <c r="AP72" s="66"/>
      <c r="AQ72" s="61"/>
      <c r="AR72" s="61"/>
      <c r="AS72" s="61"/>
      <c r="AT72" s="61"/>
      <c r="AU72" s="61"/>
      <c r="AV72" s="61"/>
      <c r="AW72" s="61"/>
      <c r="AX72" s="61"/>
      <c r="AY72" s="61"/>
      <c r="AZ72" s="61"/>
      <c r="BA72" s="61"/>
      <c r="BB72" s="61"/>
      <c r="BC72" s="61"/>
      <c r="BD72" s="61"/>
      <c r="BE72" s="61"/>
      <c r="BF72" s="61"/>
      <c r="BG72" s="61"/>
      <c r="BH72" s="61"/>
      <c r="BI72" s="61"/>
      <c r="BJ72" s="61"/>
      <c r="BK72" s="61"/>
      <c r="BL72" s="61"/>
      <c r="BM72" s="61"/>
    </row>
    <row r="73" spans="1:65" x14ac:dyDescent="0.2">
      <c r="A73" s="66"/>
      <c r="B73" s="66"/>
      <c r="C73" s="66"/>
      <c r="D73" s="66"/>
      <c r="E73" s="66"/>
      <c r="F73" s="66"/>
      <c r="G73" s="66"/>
      <c r="H73" s="61"/>
      <c r="I73" s="61"/>
      <c r="J73" s="61"/>
      <c r="K73" s="61"/>
      <c r="L73" s="61"/>
      <c r="M73" s="61"/>
      <c r="N73" s="61"/>
      <c r="O73" s="61"/>
      <c r="P73" s="61"/>
      <c r="Q73" s="61"/>
      <c r="R73" s="61"/>
      <c r="S73" s="61"/>
      <c r="T73" s="61"/>
      <c r="U73" s="61"/>
      <c r="V73" s="66"/>
      <c r="W73" s="66"/>
      <c r="X73" s="66"/>
      <c r="Y73" s="66"/>
      <c r="Z73" s="66"/>
      <c r="AA73" s="66"/>
      <c r="AB73" s="66"/>
      <c r="AC73" s="64"/>
      <c r="AD73" s="66"/>
      <c r="AE73" s="66"/>
      <c r="AF73" s="66"/>
      <c r="AG73" s="66"/>
      <c r="AH73" s="66"/>
      <c r="AI73" s="66"/>
      <c r="AJ73" s="66"/>
      <c r="AK73" s="66"/>
      <c r="AL73" s="66"/>
      <c r="AM73" s="66"/>
      <c r="AN73" s="66"/>
      <c r="AO73" s="66"/>
      <c r="AP73" s="66"/>
      <c r="AQ73" s="61"/>
      <c r="AR73" s="61"/>
      <c r="AS73" s="61"/>
      <c r="AT73" s="61"/>
      <c r="AU73" s="61"/>
      <c r="AV73" s="61"/>
      <c r="AW73" s="61"/>
      <c r="AX73" s="61"/>
      <c r="AY73" s="61"/>
      <c r="AZ73" s="61"/>
      <c r="BA73" s="61"/>
      <c r="BB73" s="61"/>
      <c r="BC73" s="61"/>
      <c r="BD73" s="61"/>
      <c r="BE73" s="61"/>
      <c r="BF73" s="61"/>
      <c r="BG73" s="61"/>
      <c r="BH73" s="61"/>
      <c r="BI73" s="61"/>
      <c r="BJ73" s="61"/>
      <c r="BK73" s="61"/>
      <c r="BL73" s="61"/>
      <c r="BM73" s="61"/>
    </row>
    <row r="74" spans="1:65" x14ac:dyDescent="0.2">
      <c r="A74" s="66"/>
      <c r="B74" s="66"/>
      <c r="C74" s="66"/>
      <c r="D74" s="66"/>
      <c r="E74" s="66"/>
      <c r="F74" s="66"/>
      <c r="G74" s="66"/>
      <c r="H74" s="61"/>
      <c r="I74" s="61"/>
      <c r="J74" s="61"/>
      <c r="K74" s="61"/>
      <c r="L74" s="61"/>
      <c r="M74" s="61"/>
      <c r="N74" s="61"/>
      <c r="O74" s="61"/>
      <c r="P74" s="61"/>
      <c r="Q74" s="61"/>
      <c r="R74" s="61"/>
      <c r="S74" s="61"/>
      <c r="T74" s="61"/>
      <c r="U74" s="61"/>
      <c r="V74" s="66"/>
      <c r="W74" s="66"/>
      <c r="X74" s="66"/>
      <c r="Y74" s="66"/>
      <c r="Z74" s="66"/>
      <c r="AA74" s="66"/>
      <c r="AB74" s="66"/>
      <c r="AC74" s="64"/>
      <c r="AD74" s="66"/>
      <c r="AE74" s="66"/>
      <c r="AF74" s="66"/>
      <c r="AG74" s="66"/>
      <c r="AH74" s="66"/>
      <c r="AI74" s="66"/>
      <c r="AJ74" s="66"/>
      <c r="AK74" s="66"/>
      <c r="AL74" s="66"/>
      <c r="AM74" s="66"/>
      <c r="AN74" s="66"/>
      <c r="AO74" s="66"/>
      <c r="AP74" s="66"/>
      <c r="AQ74" s="61"/>
      <c r="AR74" s="61"/>
      <c r="AS74" s="61"/>
      <c r="AT74" s="61"/>
      <c r="AU74" s="61"/>
      <c r="AV74" s="61"/>
      <c r="AW74" s="61"/>
      <c r="AX74" s="61"/>
      <c r="AY74" s="61"/>
      <c r="AZ74" s="61"/>
      <c r="BA74" s="61"/>
      <c r="BB74" s="61"/>
      <c r="BC74" s="61"/>
      <c r="BD74" s="61"/>
      <c r="BE74" s="61"/>
      <c r="BF74" s="61"/>
      <c r="BG74" s="61"/>
      <c r="BH74" s="61"/>
      <c r="BI74" s="61"/>
      <c r="BJ74" s="61"/>
      <c r="BK74" s="61"/>
      <c r="BL74" s="61"/>
      <c r="BM74" s="61"/>
    </row>
    <row r="75" spans="1:65" x14ac:dyDescent="0.2">
      <c r="A75" s="66"/>
      <c r="B75" s="66"/>
      <c r="C75" s="66"/>
      <c r="D75" s="66"/>
      <c r="E75" s="66"/>
      <c r="F75" s="66"/>
      <c r="G75" s="66"/>
      <c r="H75" s="61"/>
      <c r="I75" s="61"/>
      <c r="J75" s="61"/>
      <c r="K75" s="61"/>
      <c r="L75" s="61"/>
      <c r="M75" s="61"/>
      <c r="N75" s="61"/>
      <c r="O75" s="61"/>
      <c r="P75" s="61"/>
      <c r="Q75" s="61"/>
      <c r="R75" s="61"/>
      <c r="S75" s="61"/>
      <c r="T75" s="61"/>
      <c r="U75" s="61"/>
      <c r="V75" s="66"/>
      <c r="W75" s="66"/>
      <c r="X75" s="66"/>
      <c r="Y75" s="66"/>
      <c r="Z75" s="66"/>
      <c r="AA75" s="66"/>
      <c r="AB75" s="66"/>
      <c r="AC75" s="64"/>
      <c r="AD75" s="66"/>
      <c r="AE75" s="66"/>
      <c r="AF75" s="66"/>
      <c r="AG75" s="66"/>
      <c r="AH75" s="66"/>
      <c r="AI75" s="66"/>
      <c r="AJ75" s="66"/>
      <c r="AK75" s="66"/>
      <c r="AL75" s="66"/>
      <c r="AM75" s="66"/>
      <c r="AN75" s="66"/>
      <c r="AO75" s="66"/>
      <c r="AP75" s="66"/>
      <c r="AQ75" s="61"/>
      <c r="AR75" s="61"/>
      <c r="AS75" s="61"/>
      <c r="AT75" s="61"/>
      <c r="AU75" s="61"/>
      <c r="AV75" s="61"/>
      <c r="AW75" s="61"/>
      <c r="AX75" s="61"/>
      <c r="AY75" s="61"/>
      <c r="AZ75" s="61"/>
      <c r="BA75" s="61"/>
      <c r="BB75" s="61"/>
      <c r="BC75" s="61"/>
      <c r="BD75" s="61"/>
      <c r="BE75" s="61"/>
      <c r="BF75" s="61"/>
      <c r="BG75" s="61"/>
      <c r="BH75" s="61"/>
      <c r="BI75" s="61"/>
      <c r="BJ75" s="61"/>
      <c r="BK75" s="61"/>
      <c r="BL75" s="61"/>
      <c r="BM75" s="61"/>
    </row>
    <row r="76" spans="1:65" x14ac:dyDescent="0.2">
      <c r="A76" s="66"/>
      <c r="B76" s="66"/>
      <c r="C76" s="66"/>
      <c r="D76" s="66"/>
      <c r="E76" s="66"/>
      <c r="F76" s="66"/>
      <c r="G76" s="66"/>
      <c r="H76" s="61"/>
      <c r="I76" s="61"/>
      <c r="J76" s="61"/>
      <c r="K76" s="61"/>
      <c r="L76" s="61"/>
      <c r="M76" s="61"/>
      <c r="N76" s="61"/>
      <c r="O76" s="61"/>
      <c r="P76" s="61"/>
      <c r="Q76" s="61"/>
      <c r="R76" s="61"/>
      <c r="S76" s="61"/>
      <c r="T76" s="61"/>
      <c r="U76" s="61"/>
      <c r="V76" s="66"/>
      <c r="W76" s="66"/>
      <c r="X76" s="66"/>
      <c r="Y76" s="66"/>
      <c r="Z76" s="66"/>
      <c r="AA76" s="66"/>
      <c r="AB76" s="66"/>
      <c r="AC76" s="64"/>
      <c r="AD76" s="66"/>
      <c r="AE76" s="66"/>
      <c r="AF76" s="66"/>
      <c r="AG76" s="66"/>
      <c r="AH76" s="66"/>
      <c r="AI76" s="66"/>
      <c r="AJ76" s="66"/>
      <c r="AK76" s="66"/>
      <c r="AL76" s="66"/>
      <c r="AM76" s="66"/>
      <c r="AN76" s="66"/>
      <c r="AO76" s="66"/>
      <c r="AP76" s="66"/>
      <c r="AQ76" s="61"/>
      <c r="AR76" s="61"/>
      <c r="AS76" s="61"/>
      <c r="AT76" s="61"/>
      <c r="AU76" s="61"/>
      <c r="AV76" s="61"/>
      <c r="AW76" s="61"/>
      <c r="AX76" s="61"/>
      <c r="AY76" s="61"/>
      <c r="AZ76" s="61"/>
      <c r="BA76" s="61"/>
      <c r="BB76" s="61"/>
      <c r="BC76" s="61"/>
      <c r="BD76" s="61"/>
      <c r="BE76" s="61"/>
      <c r="BF76" s="61"/>
      <c r="BG76" s="61"/>
      <c r="BH76" s="61"/>
      <c r="BI76" s="61"/>
      <c r="BJ76" s="61"/>
      <c r="BK76" s="61"/>
      <c r="BL76" s="61"/>
      <c r="BM76" s="61"/>
    </row>
    <row r="77" spans="1:65" x14ac:dyDescent="0.2">
      <c r="A77" s="66"/>
      <c r="B77" s="66"/>
      <c r="C77" s="66"/>
      <c r="D77" s="66"/>
      <c r="E77" s="66"/>
      <c r="F77" s="66"/>
      <c r="G77" s="66"/>
      <c r="H77" s="61"/>
      <c r="I77" s="61"/>
      <c r="J77" s="61"/>
      <c r="K77" s="61"/>
      <c r="L77" s="61"/>
      <c r="M77" s="61"/>
      <c r="N77" s="61"/>
      <c r="O77" s="61"/>
      <c r="P77" s="61"/>
      <c r="Q77" s="61"/>
      <c r="R77" s="61"/>
      <c r="S77" s="61"/>
      <c r="T77" s="61"/>
      <c r="U77" s="61"/>
      <c r="V77" s="66"/>
      <c r="W77" s="66"/>
      <c r="X77" s="66"/>
      <c r="Y77" s="66"/>
      <c r="Z77" s="66"/>
      <c r="AA77" s="66"/>
      <c r="AB77" s="66"/>
      <c r="AC77" s="64"/>
      <c r="AD77" s="66"/>
      <c r="AE77" s="66"/>
      <c r="AF77" s="66"/>
      <c r="AG77" s="66"/>
      <c r="AH77" s="66"/>
      <c r="AI77" s="66"/>
      <c r="AJ77" s="66"/>
      <c r="AK77" s="66"/>
      <c r="AL77" s="66"/>
      <c r="AM77" s="66"/>
      <c r="AN77" s="66"/>
      <c r="AO77" s="66"/>
      <c r="AP77" s="66"/>
      <c r="AQ77" s="61"/>
      <c r="AR77" s="61"/>
      <c r="AS77" s="61"/>
      <c r="AT77" s="61"/>
      <c r="AU77" s="61"/>
      <c r="AV77" s="61"/>
      <c r="AW77" s="61"/>
      <c r="AX77" s="61"/>
      <c r="AY77" s="61"/>
      <c r="AZ77" s="61"/>
      <c r="BA77" s="61"/>
      <c r="BB77" s="61"/>
      <c r="BC77" s="61"/>
      <c r="BD77" s="61"/>
      <c r="BE77" s="61"/>
      <c r="BF77" s="61"/>
      <c r="BG77" s="61"/>
      <c r="BH77" s="61"/>
      <c r="BI77" s="61"/>
      <c r="BJ77" s="61"/>
      <c r="BK77" s="61"/>
      <c r="BL77" s="61"/>
      <c r="BM77" s="61"/>
    </row>
    <row r="78" spans="1:65" x14ac:dyDescent="0.2">
      <c r="A78" s="66"/>
      <c r="B78" s="66"/>
      <c r="C78" s="66"/>
      <c r="D78" s="66"/>
      <c r="E78" s="66"/>
      <c r="F78" s="66"/>
      <c r="G78" s="66"/>
      <c r="H78" s="61"/>
      <c r="I78" s="61"/>
      <c r="J78" s="61"/>
      <c r="K78" s="61"/>
      <c r="L78" s="61"/>
      <c r="M78" s="61"/>
      <c r="N78" s="61"/>
      <c r="O78" s="61"/>
      <c r="P78" s="61"/>
      <c r="Q78" s="61"/>
      <c r="R78" s="61"/>
      <c r="S78" s="61"/>
      <c r="T78" s="61"/>
      <c r="U78" s="61"/>
      <c r="V78" s="66"/>
      <c r="W78" s="66"/>
      <c r="X78" s="66"/>
      <c r="Y78" s="66"/>
      <c r="Z78" s="66"/>
      <c r="AA78" s="66"/>
      <c r="AB78" s="66"/>
      <c r="AC78" s="64"/>
      <c r="AD78" s="66"/>
      <c r="AE78" s="66"/>
      <c r="AF78" s="66"/>
      <c r="AG78" s="66"/>
      <c r="AH78" s="66"/>
      <c r="AI78" s="66"/>
      <c r="AJ78" s="66"/>
      <c r="AK78" s="66"/>
      <c r="AL78" s="66"/>
      <c r="AM78" s="66"/>
      <c r="AN78" s="66"/>
      <c r="AO78" s="66"/>
      <c r="AP78" s="66"/>
      <c r="AQ78" s="61"/>
      <c r="AR78" s="61"/>
      <c r="AS78" s="61"/>
      <c r="AT78" s="61"/>
      <c r="AU78" s="61"/>
      <c r="AV78" s="61"/>
      <c r="AW78" s="61"/>
      <c r="AX78" s="61"/>
      <c r="AY78" s="61"/>
      <c r="AZ78" s="61"/>
      <c r="BA78" s="61"/>
      <c r="BB78" s="61"/>
      <c r="BC78" s="61"/>
      <c r="BD78" s="61"/>
      <c r="BE78" s="61"/>
      <c r="BF78" s="61"/>
      <c r="BG78" s="61"/>
      <c r="BH78" s="61"/>
      <c r="BI78" s="61"/>
      <c r="BJ78" s="61"/>
      <c r="BK78" s="61"/>
      <c r="BL78" s="61"/>
      <c r="BM78" s="61"/>
    </row>
    <row r="79" spans="1:65" x14ac:dyDescent="0.2">
      <c r="A79" s="66"/>
      <c r="B79" s="66"/>
      <c r="C79" s="66"/>
      <c r="D79" s="66"/>
      <c r="E79" s="66"/>
      <c r="F79" s="66"/>
      <c r="G79" s="66"/>
      <c r="H79" s="61"/>
      <c r="I79" s="61"/>
      <c r="J79" s="61"/>
      <c r="K79" s="61"/>
      <c r="L79" s="61"/>
      <c r="M79" s="61"/>
      <c r="N79" s="61"/>
      <c r="O79" s="61"/>
      <c r="P79" s="61"/>
      <c r="Q79" s="61"/>
      <c r="R79" s="61"/>
      <c r="S79" s="61"/>
      <c r="T79" s="61"/>
      <c r="U79" s="61"/>
      <c r="V79" s="66"/>
      <c r="W79" s="66"/>
      <c r="X79" s="66"/>
      <c r="Y79" s="66"/>
      <c r="Z79" s="66"/>
      <c r="AA79" s="66"/>
      <c r="AB79" s="66"/>
      <c r="AC79" s="64"/>
      <c r="AD79" s="66"/>
      <c r="AE79" s="66"/>
      <c r="AF79" s="66"/>
      <c r="AG79" s="66"/>
      <c r="AH79" s="66"/>
      <c r="AI79" s="66"/>
      <c r="AJ79" s="66"/>
      <c r="AK79" s="66"/>
      <c r="AL79" s="66"/>
      <c r="AM79" s="66"/>
      <c r="AN79" s="66"/>
      <c r="AO79" s="66"/>
      <c r="AP79" s="66"/>
      <c r="AQ79" s="61"/>
      <c r="AR79" s="61"/>
      <c r="AS79" s="61"/>
      <c r="AT79" s="61"/>
      <c r="AU79" s="61"/>
      <c r="AV79" s="61"/>
      <c r="AW79" s="61"/>
      <c r="AX79" s="61"/>
      <c r="AY79" s="61"/>
      <c r="AZ79" s="61"/>
      <c r="BA79" s="61"/>
      <c r="BB79" s="61"/>
      <c r="BC79" s="61"/>
      <c r="BD79" s="61"/>
      <c r="BE79" s="61"/>
      <c r="BF79" s="61"/>
      <c r="BG79" s="61"/>
      <c r="BH79" s="61"/>
      <c r="BI79" s="61"/>
      <c r="BJ79" s="61"/>
      <c r="BK79" s="61"/>
      <c r="BL79" s="61"/>
      <c r="BM79" s="61"/>
    </row>
    <row r="80" spans="1:65" x14ac:dyDescent="0.2">
      <c r="A80" s="66"/>
      <c r="B80" s="66"/>
      <c r="C80" s="66"/>
      <c r="D80" s="66"/>
      <c r="E80" s="66"/>
      <c r="F80" s="66"/>
      <c r="G80" s="66"/>
      <c r="H80" s="61"/>
      <c r="I80" s="61"/>
      <c r="J80" s="61"/>
      <c r="K80" s="61"/>
      <c r="L80" s="61"/>
      <c r="M80" s="61"/>
      <c r="N80" s="61"/>
      <c r="O80" s="61"/>
      <c r="P80" s="61"/>
      <c r="Q80" s="61"/>
      <c r="R80" s="61"/>
      <c r="S80" s="61"/>
      <c r="T80" s="61"/>
      <c r="U80" s="61"/>
      <c r="V80" s="66"/>
      <c r="W80" s="66"/>
      <c r="X80" s="66"/>
      <c r="Y80" s="66"/>
      <c r="Z80" s="66"/>
      <c r="AA80" s="66"/>
      <c r="AB80" s="66"/>
      <c r="AC80" s="64"/>
      <c r="AD80" s="66"/>
      <c r="AE80" s="66"/>
      <c r="AF80" s="66"/>
      <c r="AG80" s="66"/>
      <c r="AH80" s="66"/>
      <c r="AI80" s="66"/>
      <c r="AJ80" s="66"/>
      <c r="AK80" s="66"/>
      <c r="AL80" s="66"/>
      <c r="AM80" s="66"/>
      <c r="AN80" s="66"/>
      <c r="AO80" s="66"/>
      <c r="AP80" s="66"/>
      <c r="AQ80" s="61"/>
      <c r="AR80" s="61"/>
      <c r="AS80" s="61"/>
      <c r="AT80" s="61"/>
      <c r="AU80" s="61"/>
      <c r="AV80" s="61"/>
      <c r="AW80" s="61"/>
      <c r="AX80" s="61"/>
      <c r="AY80" s="61"/>
      <c r="AZ80" s="61"/>
      <c r="BA80" s="61"/>
      <c r="BB80" s="61"/>
      <c r="BC80" s="61"/>
      <c r="BD80" s="61"/>
      <c r="BE80" s="61"/>
      <c r="BF80" s="61"/>
      <c r="BG80" s="61"/>
      <c r="BH80" s="61"/>
      <c r="BI80" s="61"/>
      <c r="BJ80" s="61"/>
      <c r="BK80" s="61"/>
      <c r="BL80" s="61"/>
      <c r="BM80" s="61"/>
    </row>
    <row r="81" spans="1:65" x14ac:dyDescent="0.2">
      <c r="A81" s="66"/>
      <c r="B81" s="66"/>
      <c r="C81" s="66"/>
      <c r="D81" s="66"/>
      <c r="E81" s="66"/>
      <c r="F81" s="66"/>
      <c r="G81" s="66"/>
      <c r="H81" s="61"/>
      <c r="I81" s="61"/>
      <c r="J81" s="61"/>
      <c r="K81" s="61"/>
      <c r="L81" s="61"/>
      <c r="M81" s="61"/>
      <c r="N81" s="61"/>
      <c r="O81" s="61"/>
      <c r="P81" s="61"/>
      <c r="Q81" s="61"/>
      <c r="R81" s="61"/>
      <c r="S81" s="61"/>
      <c r="T81" s="61"/>
      <c r="U81" s="61"/>
      <c r="V81" s="66"/>
      <c r="W81" s="66"/>
      <c r="X81" s="66"/>
      <c r="Y81" s="66"/>
      <c r="Z81" s="66"/>
      <c r="AA81" s="66"/>
      <c r="AB81" s="66"/>
      <c r="AC81" s="64"/>
      <c r="AD81" s="66"/>
      <c r="AE81" s="66"/>
      <c r="AF81" s="66"/>
      <c r="AG81" s="66"/>
      <c r="AH81" s="66"/>
      <c r="AI81" s="66"/>
      <c r="AJ81" s="66"/>
      <c r="AK81" s="66"/>
      <c r="AL81" s="66"/>
      <c r="AM81" s="66"/>
      <c r="AN81" s="66"/>
      <c r="AO81" s="66"/>
      <c r="AP81" s="66"/>
      <c r="AQ81" s="61"/>
      <c r="AR81" s="61"/>
      <c r="AS81" s="61"/>
      <c r="AT81" s="61"/>
      <c r="AU81" s="61"/>
      <c r="AV81" s="61"/>
      <c r="AW81" s="61"/>
      <c r="AX81" s="61"/>
      <c r="AY81" s="61"/>
      <c r="AZ81" s="61"/>
      <c r="BA81" s="61"/>
      <c r="BB81" s="61"/>
      <c r="BC81" s="61"/>
      <c r="BD81" s="61"/>
      <c r="BE81" s="61"/>
      <c r="BF81" s="61"/>
      <c r="BG81" s="61"/>
      <c r="BH81" s="61"/>
      <c r="BI81" s="61"/>
      <c r="BJ81" s="61"/>
      <c r="BK81" s="61"/>
      <c r="BL81" s="61"/>
      <c r="BM81" s="61"/>
    </row>
    <row r="82" spans="1:65" x14ac:dyDescent="0.2">
      <c r="A82" s="66"/>
      <c r="B82" s="66"/>
      <c r="C82" s="66"/>
      <c r="D82" s="66"/>
      <c r="E82" s="66"/>
      <c r="F82" s="66"/>
      <c r="G82" s="66"/>
      <c r="H82" s="61"/>
      <c r="I82" s="61"/>
      <c r="J82" s="61"/>
      <c r="K82" s="61"/>
      <c r="L82" s="61"/>
      <c r="M82" s="61"/>
      <c r="N82" s="61"/>
      <c r="O82" s="61"/>
      <c r="P82" s="61"/>
      <c r="Q82" s="61"/>
      <c r="R82" s="61"/>
      <c r="S82" s="61"/>
      <c r="T82" s="61"/>
      <c r="U82" s="61"/>
      <c r="V82" s="66"/>
      <c r="W82" s="66"/>
      <c r="X82" s="66"/>
      <c r="Y82" s="66"/>
      <c r="Z82" s="66"/>
      <c r="AA82" s="66"/>
      <c r="AB82" s="66"/>
      <c r="AC82" s="64"/>
      <c r="AD82" s="66"/>
      <c r="AE82" s="66"/>
      <c r="AF82" s="66"/>
      <c r="AG82" s="66"/>
      <c r="AH82" s="66"/>
      <c r="AI82" s="66"/>
      <c r="AJ82" s="66"/>
      <c r="AK82" s="66"/>
      <c r="AL82" s="66"/>
      <c r="AM82" s="66"/>
      <c r="AN82" s="66"/>
      <c r="AO82" s="66"/>
      <c r="AP82" s="66"/>
      <c r="AQ82" s="61"/>
      <c r="AR82" s="61"/>
      <c r="AS82" s="61"/>
      <c r="AT82" s="61"/>
      <c r="AU82" s="61"/>
      <c r="AV82" s="61"/>
      <c r="AW82" s="61"/>
      <c r="AX82" s="61"/>
      <c r="AY82" s="61"/>
      <c r="AZ82" s="61"/>
      <c r="BA82" s="61"/>
      <c r="BB82" s="61"/>
      <c r="BC82" s="61"/>
      <c r="BD82" s="61"/>
      <c r="BE82" s="61"/>
      <c r="BF82" s="61"/>
      <c r="BG82" s="61"/>
      <c r="BH82" s="61"/>
      <c r="BI82" s="61"/>
      <c r="BJ82" s="61"/>
      <c r="BK82" s="61"/>
      <c r="BL82" s="61"/>
      <c r="BM82" s="61"/>
    </row>
    <row r="83" spans="1:65" x14ac:dyDescent="0.2">
      <c r="A83" s="66"/>
      <c r="B83" s="66"/>
      <c r="C83" s="66"/>
      <c r="D83" s="66"/>
      <c r="E83" s="66"/>
      <c r="F83" s="66"/>
      <c r="G83" s="66"/>
      <c r="H83" s="61"/>
      <c r="I83" s="61"/>
      <c r="J83" s="61"/>
      <c r="K83" s="61"/>
      <c r="L83" s="61"/>
      <c r="M83" s="61"/>
      <c r="N83" s="61"/>
      <c r="O83" s="61"/>
      <c r="P83" s="61"/>
      <c r="Q83" s="61"/>
      <c r="R83" s="61"/>
      <c r="S83" s="61"/>
      <c r="T83" s="61"/>
      <c r="U83" s="61"/>
      <c r="V83" s="66"/>
      <c r="W83" s="66"/>
      <c r="X83" s="66"/>
      <c r="Y83" s="66"/>
      <c r="Z83" s="66"/>
      <c r="AA83" s="66"/>
      <c r="AB83" s="66"/>
      <c r="AC83" s="64"/>
      <c r="AD83" s="66"/>
      <c r="AE83" s="66"/>
      <c r="AF83" s="66"/>
      <c r="AG83" s="66"/>
      <c r="AH83" s="66"/>
      <c r="AI83" s="66"/>
      <c r="AJ83" s="66"/>
      <c r="AK83" s="66"/>
      <c r="AL83" s="66"/>
      <c r="AM83" s="66"/>
      <c r="AN83" s="66"/>
      <c r="AO83" s="66"/>
      <c r="AP83" s="66"/>
      <c r="AQ83" s="61"/>
      <c r="AR83" s="61"/>
      <c r="AS83" s="61"/>
      <c r="AT83" s="61"/>
      <c r="AU83" s="61"/>
      <c r="AV83" s="61"/>
      <c r="AW83" s="61"/>
      <c r="AX83" s="61"/>
      <c r="AY83" s="61"/>
      <c r="AZ83" s="61"/>
      <c r="BA83" s="61"/>
      <c r="BB83" s="61"/>
      <c r="BC83" s="61"/>
      <c r="BD83" s="61"/>
      <c r="BE83" s="61"/>
      <c r="BF83" s="61"/>
      <c r="BG83" s="61"/>
      <c r="BH83" s="61"/>
      <c r="BI83" s="61"/>
      <c r="BJ83" s="61"/>
      <c r="BK83" s="61"/>
      <c r="BL83" s="61"/>
      <c r="BM83" s="61"/>
    </row>
    <row r="84" spans="1:65" x14ac:dyDescent="0.2">
      <c r="A84" s="66"/>
      <c r="B84" s="66"/>
      <c r="C84" s="66"/>
      <c r="D84" s="66"/>
      <c r="E84" s="66"/>
      <c r="F84" s="66"/>
      <c r="G84" s="66"/>
      <c r="H84" s="61"/>
      <c r="I84" s="61"/>
      <c r="J84" s="61"/>
      <c r="K84" s="61"/>
      <c r="L84" s="61"/>
      <c r="M84" s="61"/>
      <c r="N84" s="61"/>
      <c r="O84" s="61"/>
      <c r="P84" s="61"/>
      <c r="Q84" s="61"/>
      <c r="R84" s="61"/>
      <c r="S84" s="61"/>
      <c r="T84" s="61"/>
      <c r="U84" s="61"/>
      <c r="V84" s="66"/>
      <c r="W84" s="66"/>
      <c r="X84" s="66"/>
      <c r="Y84" s="66"/>
      <c r="Z84" s="66"/>
      <c r="AA84" s="66"/>
      <c r="AB84" s="66"/>
      <c r="AC84" s="64"/>
      <c r="AD84" s="66"/>
      <c r="AE84" s="66"/>
      <c r="AF84" s="66"/>
      <c r="AG84" s="66"/>
      <c r="AH84" s="66"/>
      <c r="AI84" s="66"/>
      <c r="AJ84" s="66"/>
      <c r="AK84" s="66"/>
      <c r="AL84" s="66"/>
      <c r="AM84" s="66"/>
      <c r="AN84" s="66"/>
      <c r="AO84" s="66"/>
      <c r="AP84" s="66"/>
      <c r="AQ84" s="61"/>
      <c r="AR84" s="61"/>
      <c r="AS84" s="61"/>
      <c r="AT84" s="61"/>
      <c r="AU84" s="61"/>
      <c r="AV84" s="61"/>
      <c r="AW84" s="61"/>
      <c r="AX84" s="61"/>
      <c r="AY84" s="61"/>
      <c r="AZ84" s="61"/>
      <c r="BA84" s="61"/>
      <c r="BB84" s="61"/>
      <c r="BC84" s="61"/>
      <c r="BD84" s="61"/>
      <c r="BE84" s="61"/>
      <c r="BF84" s="61"/>
      <c r="BG84" s="61"/>
      <c r="BH84" s="61"/>
      <c r="BI84" s="61"/>
      <c r="BJ84" s="61"/>
      <c r="BK84" s="61"/>
      <c r="BL84" s="61"/>
      <c r="BM84" s="61"/>
    </row>
    <row r="85" spans="1:65" x14ac:dyDescent="0.2">
      <c r="A85" s="66"/>
      <c r="B85" s="66"/>
      <c r="C85" s="66"/>
      <c r="D85" s="66"/>
      <c r="E85" s="66"/>
      <c r="F85" s="66"/>
      <c r="G85" s="66"/>
      <c r="H85" s="61"/>
      <c r="I85" s="61"/>
      <c r="J85" s="61"/>
      <c r="K85" s="61"/>
      <c r="L85" s="61"/>
      <c r="M85" s="61"/>
      <c r="N85" s="61"/>
      <c r="O85" s="61"/>
      <c r="P85" s="61"/>
      <c r="Q85" s="61"/>
      <c r="R85" s="61"/>
      <c r="S85" s="61"/>
      <c r="T85" s="61"/>
      <c r="U85" s="61"/>
      <c r="V85" s="66"/>
      <c r="W85" s="66"/>
      <c r="X85" s="66"/>
      <c r="Y85" s="66"/>
      <c r="Z85" s="66"/>
      <c r="AA85" s="66"/>
      <c r="AB85" s="66"/>
      <c r="AC85" s="64"/>
      <c r="AD85" s="66"/>
      <c r="AE85" s="66"/>
      <c r="AF85" s="66"/>
      <c r="AG85" s="66"/>
      <c r="AH85" s="66"/>
      <c r="AI85" s="66"/>
      <c r="AJ85" s="66"/>
      <c r="AK85" s="66"/>
      <c r="AL85" s="66"/>
      <c r="AM85" s="66"/>
      <c r="AN85" s="66"/>
      <c r="AO85" s="66"/>
      <c r="AP85" s="66"/>
      <c r="AQ85" s="61"/>
      <c r="AR85" s="61"/>
      <c r="AS85" s="61"/>
      <c r="AT85" s="61"/>
      <c r="AU85" s="61"/>
      <c r="AV85" s="61"/>
      <c r="AW85" s="61"/>
      <c r="AX85" s="61"/>
      <c r="AY85" s="61"/>
      <c r="AZ85" s="61"/>
      <c r="BA85" s="61"/>
      <c r="BB85" s="61"/>
      <c r="BC85" s="61"/>
      <c r="BD85" s="61"/>
      <c r="BE85" s="61"/>
      <c r="BF85" s="61"/>
      <c r="BG85" s="61"/>
      <c r="BH85" s="61"/>
      <c r="BI85" s="61"/>
      <c r="BJ85" s="61"/>
      <c r="BK85" s="61"/>
      <c r="BL85" s="61"/>
      <c r="BM85" s="61"/>
    </row>
    <row r="86" spans="1:65" x14ac:dyDescent="0.2">
      <c r="A86" s="66"/>
      <c r="B86" s="66"/>
      <c r="C86" s="66"/>
      <c r="D86" s="66"/>
      <c r="E86" s="66"/>
      <c r="F86" s="66"/>
      <c r="G86" s="66"/>
      <c r="H86" s="61"/>
      <c r="I86" s="61"/>
      <c r="J86" s="61"/>
      <c r="K86" s="61"/>
      <c r="L86" s="61"/>
      <c r="M86" s="61"/>
      <c r="N86" s="61"/>
      <c r="O86" s="61"/>
      <c r="P86" s="61"/>
      <c r="Q86" s="61"/>
      <c r="R86" s="61"/>
      <c r="S86" s="61"/>
      <c r="T86" s="61"/>
      <c r="U86" s="61"/>
      <c r="V86" s="66"/>
      <c r="W86" s="66"/>
      <c r="X86" s="66"/>
      <c r="Y86" s="66"/>
      <c r="Z86" s="66"/>
      <c r="AA86" s="66"/>
      <c r="AB86" s="66"/>
      <c r="AC86" s="64"/>
      <c r="AD86" s="66"/>
      <c r="AE86" s="66"/>
      <c r="AF86" s="66"/>
      <c r="AG86" s="66"/>
      <c r="AH86" s="66"/>
      <c r="AI86" s="66"/>
      <c r="AJ86" s="66"/>
      <c r="AK86" s="66"/>
      <c r="AL86" s="66"/>
      <c r="AM86" s="66"/>
      <c r="AN86" s="66"/>
      <c r="AO86" s="66"/>
      <c r="AP86" s="66"/>
      <c r="AQ86" s="61"/>
      <c r="AR86" s="61"/>
      <c r="AS86" s="61"/>
      <c r="AT86" s="61"/>
      <c r="AU86" s="61"/>
      <c r="AV86" s="61"/>
      <c r="AW86" s="61"/>
      <c r="AX86" s="61"/>
      <c r="AY86" s="61"/>
      <c r="AZ86" s="61"/>
      <c r="BA86" s="61"/>
      <c r="BB86" s="61"/>
      <c r="BC86" s="61"/>
      <c r="BD86" s="61"/>
      <c r="BE86" s="61"/>
      <c r="BF86" s="61"/>
      <c r="BG86" s="61"/>
      <c r="BH86" s="61"/>
      <c r="BI86" s="61"/>
      <c r="BJ86" s="61"/>
      <c r="BK86" s="61"/>
      <c r="BL86" s="61"/>
      <c r="BM86" s="61"/>
    </row>
    <row r="87" spans="1:65" x14ac:dyDescent="0.2">
      <c r="A87" s="66"/>
      <c r="B87" s="66"/>
      <c r="C87" s="66"/>
      <c r="D87" s="66"/>
      <c r="E87" s="66"/>
      <c r="F87" s="66"/>
      <c r="G87" s="66"/>
      <c r="H87" s="61"/>
      <c r="I87" s="61"/>
      <c r="J87" s="61"/>
      <c r="K87" s="61"/>
      <c r="L87" s="61"/>
      <c r="M87" s="61"/>
      <c r="N87" s="61"/>
      <c r="O87" s="61"/>
      <c r="P87" s="61"/>
      <c r="Q87" s="61"/>
      <c r="R87" s="61"/>
      <c r="S87" s="61"/>
      <c r="T87" s="61"/>
      <c r="U87" s="61"/>
      <c r="V87" s="66"/>
      <c r="W87" s="66"/>
      <c r="X87" s="66"/>
      <c r="Y87" s="66"/>
      <c r="Z87" s="66"/>
      <c r="AA87" s="66"/>
      <c r="AB87" s="66"/>
      <c r="AC87" s="64"/>
      <c r="AD87" s="66"/>
      <c r="AE87" s="66"/>
      <c r="AF87" s="66"/>
      <c r="AG87" s="66"/>
      <c r="AH87" s="66"/>
      <c r="AI87" s="66"/>
      <c r="AJ87" s="66"/>
      <c r="AK87" s="66"/>
      <c r="AL87" s="66"/>
      <c r="AM87" s="66"/>
      <c r="AN87" s="66"/>
      <c r="AO87" s="66"/>
      <c r="AP87" s="66"/>
      <c r="AQ87" s="61"/>
      <c r="AR87" s="61"/>
      <c r="AS87" s="61"/>
      <c r="AT87" s="61"/>
      <c r="AU87" s="61"/>
      <c r="AV87" s="61"/>
      <c r="AW87" s="61"/>
      <c r="AX87" s="61"/>
      <c r="AY87" s="61"/>
      <c r="AZ87" s="61"/>
      <c r="BA87" s="61"/>
      <c r="BB87" s="61"/>
      <c r="BC87" s="61"/>
      <c r="BD87" s="61"/>
      <c r="BE87" s="61"/>
      <c r="BF87" s="61"/>
      <c r="BG87" s="61"/>
      <c r="BH87" s="61"/>
      <c r="BI87" s="61"/>
      <c r="BJ87" s="61"/>
      <c r="BK87" s="61"/>
      <c r="BL87" s="61"/>
      <c r="BM87" s="61"/>
    </row>
    <row r="88" spans="1:65" x14ac:dyDescent="0.2">
      <c r="A88" s="66"/>
      <c r="B88" s="66"/>
      <c r="C88" s="66"/>
      <c r="D88" s="66"/>
      <c r="E88" s="66"/>
      <c r="F88" s="66"/>
      <c r="G88" s="66"/>
      <c r="H88" s="61"/>
      <c r="I88" s="61"/>
      <c r="J88" s="61"/>
      <c r="K88" s="61"/>
      <c r="L88" s="61"/>
      <c r="M88" s="61"/>
      <c r="N88" s="61"/>
      <c r="O88" s="61"/>
      <c r="P88" s="61"/>
      <c r="Q88" s="61"/>
      <c r="R88" s="61"/>
      <c r="S88" s="61"/>
      <c r="T88" s="61"/>
      <c r="U88" s="61"/>
      <c r="V88" s="66"/>
      <c r="W88" s="66"/>
      <c r="X88" s="66"/>
      <c r="Y88" s="66"/>
      <c r="Z88" s="66"/>
      <c r="AA88" s="66"/>
      <c r="AB88" s="66"/>
      <c r="AC88" s="64"/>
      <c r="AD88" s="66"/>
      <c r="AE88" s="66"/>
      <c r="AF88" s="66"/>
      <c r="AG88" s="66"/>
      <c r="AH88" s="66"/>
      <c r="AI88" s="66"/>
      <c r="AJ88" s="66"/>
      <c r="AK88" s="66"/>
      <c r="AL88" s="66"/>
      <c r="AM88" s="66"/>
      <c r="AN88" s="66"/>
      <c r="AO88" s="66"/>
      <c r="AP88" s="66"/>
      <c r="AQ88" s="61"/>
      <c r="AR88" s="61"/>
      <c r="AS88" s="61"/>
      <c r="AT88" s="61"/>
      <c r="AU88" s="61"/>
      <c r="AV88" s="61"/>
      <c r="AW88" s="61"/>
      <c r="AX88" s="61"/>
      <c r="AY88" s="61"/>
      <c r="AZ88" s="61"/>
      <c r="BA88" s="61"/>
      <c r="BB88" s="61"/>
      <c r="BC88" s="61"/>
      <c r="BD88" s="61"/>
      <c r="BE88" s="61"/>
      <c r="BF88" s="61"/>
      <c r="BG88" s="61"/>
      <c r="BH88" s="61"/>
      <c r="BI88" s="61"/>
      <c r="BJ88" s="61"/>
      <c r="BK88" s="61"/>
      <c r="BL88" s="61"/>
      <c r="BM88" s="61"/>
    </row>
    <row r="89" spans="1:65" x14ac:dyDescent="0.2">
      <c r="A89" s="66"/>
      <c r="B89" s="66"/>
      <c r="C89" s="66"/>
      <c r="D89" s="66"/>
      <c r="E89" s="66"/>
      <c r="F89" s="66"/>
      <c r="G89" s="66"/>
      <c r="H89" s="61"/>
      <c r="I89" s="61"/>
      <c r="J89" s="61"/>
      <c r="K89" s="61"/>
      <c r="L89" s="61"/>
      <c r="M89" s="61"/>
      <c r="N89" s="61"/>
      <c r="O89" s="61"/>
      <c r="P89" s="61"/>
      <c r="Q89" s="61"/>
      <c r="R89" s="61"/>
      <c r="S89" s="61"/>
      <c r="T89" s="61"/>
      <c r="U89" s="61"/>
      <c r="V89" s="66"/>
      <c r="W89" s="66"/>
      <c r="X89" s="66"/>
      <c r="Y89" s="66"/>
      <c r="Z89" s="66"/>
      <c r="AA89" s="66"/>
      <c r="AB89" s="66"/>
      <c r="AC89" s="64"/>
      <c r="AD89" s="66"/>
      <c r="AE89" s="66"/>
      <c r="AF89" s="66"/>
      <c r="AG89" s="66"/>
      <c r="AH89" s="66"/>
      <c r="AI89" s="66"/>
      <c r="AJ89" s="66"/>
      <c r="AK89" s="66"/>
      <c r="AL89" s="66"/>
      <c r="AM89" s="66"/>
      <c r="AN89" s="66"/>
      <c r="AO89" s="66"/>
      <c r="AP89" s="66"/>
      <c r="AQ89" s="61"/>
      <c r="AR89" s="61"/>
      <c r="AS89" s="61"/>
      <c r="AT89" s="61"/>
      <c r="AU89" s="61"/>
      <c r="AV89" s="61"/>
      <c r="AW89" s="61"/>
      <c r="AX89" s="61"/>
      <c r="AY89" s="61"/>
      <c r="AZ89" s="61"/>
      <c r="BA89" s="61"/>
      <c r="BB89" s="61"/>
      <c r="BC89" s="61"/>
      <c r="BD89" s="61"/>
      <c r="BE89" s="61"/>
      <c r="BF89" s="61"/>
      <c r="BG89" s="61"/>
      <c r="BH89" s="61"/>
      <c r="BI89" s="61"/>
      <c r="BJ89" s="61"/>
      <c r="BK89" s="61"/>
      <c r="BL89" s="61"/>
      <c r="BM89" s="61"/>
    </row>
    <row r="90" spans="1:65" x14ac:dyDescent="0.2">
      <c r="A90" s="66"/>
      <c r="B90" s="66"/>
      <c r="C90" s="66"/>
      <c r="D90" s="66"/>
      <c r="E90" s="66"/>
      <c r="F90" s="66"/>
      <c r="G90" s="66"/>
      <c r="H90" s="61"/>
      <c r="I90" s="61"/>
      <c r="J90" s="61"/>
      <c r="K90" s="61"/>
      <c r="L90" s="61"/>
      <c r="M90" s="61"/>
      <c r="N90" s="61"/>
      <c r="O90" s="61"/>
      <c r="P90" s="61"/>
      <c r="Q90" s="61"/>
      <c r="R90" s="61"/>
      <c r="S90" s="61"/>
      <c r="T90" s="61"/>
      <c r="U90" s="61"/>
      <c r="V90" s="66"/>
      <c r="W90" s="66"/>
      <c r="X90" s="66"/>
      <c r="Y90" s="66"/>
      <c r="Z90" s="66"/>
      <c r="AA90" s="66"/>
      <c r="AB90" s="66"/>
      <c r="AC90" s="64"/>
      <c r="AD90" s="66"/>
      <c r="AE90" s="66"/>
      <c r="AF90" s="66"/>
      <c r="AG90" s="66"/>
      <c r="AH90" s="66"/>
      <c r="AI90" s="66"/>
      <c r="AJ90" s="66"/>
      <c r="AK90" s="66"/>
      <c r="AL90" s="66"/>
      <c r="AM90" s="66"/>
      <c r="AN90" s="66"/>
      <c r="AO90" s="66"/>
      <c r="AP90" s="66"/>
      <c r="AQ90" s="61"/>
      <c r="AR90" s="61"/>
      <c r="AS90" s="61"/>
      <c r="AT90" s="61"/>
      <c r="AU90" s="61"/>
      <c r="AV90" s="61"/>
      <c r="AW90" s="61"/>
      <c r="AX90" s="61"/>
      <c r="AY90" s="61"/>
      <c r="AZ90" s="61"/>
      <c r="BA90" s="61"/>
      <c r="BB90" s="61"/>
      <c r="BC90" s="61"/>
      <c r="BD90" s="61"/>
      <c r="BE90" s="61"/>
      <c r="BF90" s="61"/>
      <c r="BG90" s="61"/>
      <c r="BH90" s="61"/>
      <c r="BI90" s="61"/>
      <c r="BJ90" s="61"/>
      <c r="BK90" s="61"/>
      <c r="BL90" s="61"/>
      <c r="BM90" s="61"/>
    </row>
    <row r="91" spans="1:65" x14ac:dyDescent="0.2">
      <c r="A91" s="66"/>
      <c r="B91" s="66"/>
      <c r="C91" s="66"/>
      <c r="D91" s="66"/>
      <c r="E91" s="66"/>
      <c r="F91" s="66"/>
      <c r="G91" s="66"/>
      <c r="H91" s="61"/>
      <c r="I91" s="61"/>
      <c r="J91" s="61"/>
      <c r="K91" s="61"/>
      <c r="L91" s="61"/>
      <c r="M91" s="61"/>
      <c r="N91" s="61"/>
      <c r="O91" s="61"/>
      <c r="P91" s="61"/>
      <c r="Q91" s="61"/>
      <c r="R91" s="61"/>
      <c r="S91" s="61"/>
      <c r="T91" s="61"/>
      <c r="U91" s="61"/>
      <c r="V91" s="66"/>
      <c r="W91" s="66"/>
      <c r="X91" s="66"/>
      <c r="Y91" s="66"/>
      <c r="Z91" s="66"/>
      <c r="AA91" s="66"/>
      <c r="AB91" s="66"/>
      <c r="AC91" s="64"/>
      <c r="AD91" s="66"/>
      <c r="AE91" s="66"/>
      <c r="AF91" s="66"/>
      <c r="AG91" s="66"/>
      <c r="AH91" s="66"/>
      <c r="AI91" s="66"/>
      <c r="AJ91" s="66"/>
      <c r="AK91" s="66"/>
      <c r="AL91" s="66"/>
      <c r="AM91" s="66"/>
      <c r="AN91" s="66"/>
      <c r="AO91" s="66"/>
      <c r="AP91" s="66"/>
      <c r="AQ91" s="61"/>
      <c r="AR91" s="61"/>
      <c r="AS91" s="61"/>
      <c r="AT91" s="61"/>
      <c r="AU91" s="61"/>
      <c r="AV91" s="61"/>
      <c r="AW91" s="61"/>
      <c r="AX91" s="61"/>
      <c r="AY91" s="61"/>
      <c r="AZ91" s="61"/>
      <c r="BA91" s="61"/>
      <c r="BB91" s="61"/>
      <c r="BC91" s="61"/>
      <c r="BD91" s="61"/>
      <c r="BE91" s="61"/>
      <c r="BF91" s="61"/>
      <c r="BG91" s="61"/>
      <c r="BH91" s="61"/>
      <c r="BI91" s="61"/>
      <c r="BJ91" s="61"/>
      <c r="BK91" s="61"/>
      <c r="BL91" s="61"/>
      <c r="BM91" s="61"/>
    </row>
    <row r="92" spans="1:65" x14ac:dyDescent="0.2">
      <c r="A92" s="66"/>
      <c r="B92" s="66"/>
      <c r="C92" s="66"/>
      <c r="D92" s="66"/>
      <c r="E92" s="66"/>
      <c r="F92" s="66"/>
      <c r="G92" s="66"/>
      <c r="H92" s="61"/>
      <c r="I92" s="61"/>
      <c r="J92" s="61"/>
      <c r="K92" s="61"/>
      <c r="L92" s="61"/>
      <c r="M92" s="61"/>
      <c r="N92" s="61"/>
      <c r="O92" s="61"/>
      <c r="P92" s="61"/>
      <c r="Q92" s="61"/>
      <c r="R92" s="61"/>
      <c r="S92" s="61"/>
      <c r="T92" s="61"/>
      <c r="U92" s="61"/>
      <c r="V92" s="66"/>
      <c r="W92" s="66"/>
      <c r="X92" s="66"/>
      <c r="Y92" s="66"/>
      <c r="Z92" s="66"/>
      <c r="AA92" s="66"/>
      <c r="AB92" s="66"/>
      <c r="AC92" s="64"/>
      <c r="AD92" s="66"/>
      <c r="AE92" s="66"/>
      <c r="AF92" s="66"/>
      <c r="AG92" s="66"/>
      <c r="AH92" s="66"/>
      <c r="AI92" s="66"/>
      <c r="AJ92" s="66"/>
      <c r="AK92" s="66"/>
      <c r="AL92" s="66"/>
      <c r="AM92" s="66"/>
      <c r="AN92" s="66"/>
      <c r="AO92" s="66"/>
      <c r="AP92" s="66"/>
      <c r="AQ92" s="61"/>
      <c r="AR92" s="61"/>
      <c r="AS92" s="61"/>
      <c r="AT92" s="61"/>
      <c r="AU92" s="61"/>
      <c r="AV92" s="61"/>
      <c r="AW92" s="61"/>
      <c r="AX92" s="61"/>
      <c r="AY92" s="61"/>
      <c r="AZ92" s="61"/>
      <c r="BA92" s="61"/>
      <c r="BB92" s="61"/>
      <c r="BC92" s="61"/>
      <c r="BD92" s="61"/>
      <c r="BE92" s="61"/>
      <c r="BF92" s="61"/>
      <c r="BG92" s="61"/>
      <c r="BH92" s="61"/>
      <c r="BI92" s="61"/>
      <c r="BJ92" s="61"/>
      <c r="BK92" s="61"/>
      <c r="BL92" s="61"/>
      <c r="BM92" s="61"/>
    </row>
    <row r="93" spans="1:65" x14ac:dyDescent="0.2">
      <c r="A93" s="66"/>
      <c r="B93" s="66"/>
      <c r="C93" s="66"/>
      <c r="D93" s="66"/>
      <c r="E93" s="66"/>
      <c r="F93" s="66"/>
      <c r="G93" s="66"/>
      <c r="H93" s="61"/>
      <c r="I93" s="61"/>
      <c r="J93" s="61"/>
      <c r="K93" s="61"/>
      <c r="L93" s="61"/>
      <c r="M93" s="61"/>
      <c r="N93" s="61"/>
      <c r="O93" s="61"/>
      <c r="P93" s="61"/>
      <c r="Q93" s="61"/>
      <c r="R93" s="61"/>
      <c r="S93" s="61"/>
      <c r="T93" s="61"/>
      <c r="U93" s="61"/>
      <c r="V93" s="66"/>
      <c r="W93" s="66"/>
      <c r="X93" s="66"/>
      <c r="Y93" s="66"/>
      <c r="Z93" s="66"/>
      <c r="AA93" s="66"/>
      <c r="AB93" s="66"/>
      <c r="AC93" s="64"/>
      <c r="AD93" s="66"/>
      <c r="AE93" s="66"/>
      <c r="AF93" s="66"/>
      <c r="AG93" s="66"/>
      <c r="AH93" s="66"/>
      <c r="AI93" s="66"/>
      <c r="AJ93" s="66"/>
      <c r="AK93" s="66"/>
      <c r="AL93" s="66"/>
      <c r="AM93" s="66"/>
      <c r="AN93" s="66"/>
      <c r="AO93" s="66"/>
      <c r="AP93" s="66"/>
      <c r="AQ93" s="61"/>
      <c r="AR93" s="61"/>
      <c r="AS93" s="61"/>
      <c r="AT93" s="61"/>
      <c r="AU93" s="61"/>
      <c r="AV93" s="61"/>
      <c r="AW93" s="61"/>
      <c r="AX93" s="61"/>
      <c r="AY93" s="61"/>
      <c r="AZ93" s="61"/>
      <c r="BA93" s="61"/>
      <c r="BB93" s="61"/>
      <c r="BC93" s="61"/>
      <c r="BD93" s="61"/>
      <c r="BE93" s="61"/>
      <c r="BF93" s="61"/>
      <c r="BG93" s="61"/>
      <c r="BH93" s="61"/>
      <c r="BI93" s="61"/>
      <c r="BJ93" s="61"/>
      <c r="BK93" s="61"/>
      <c r="BL93" s="61"/>
      <c r="BM93" s="61"/>
    </row>
    <row r="94" spans="1:65" x14ac:dyDescent="0.2">
      <c r="A94" s="66"/>
      <c r="B94" s="66"/>
      <c r="C94" s="66"/>
      <c r="D94" s="66"/>
      <c r="E94" s="66"/>
      <c r="F94" s="66"/>
      <c r="G94" s="66"/>
      <c r="H94" s="61"/>
      <c r="I94" s="61"/>
      <c r="J94" s="61"/>
      <c r="K94" s="61"/>
      <c r="L94" s="61"/>
      <c r="M94" s="61"/>
      <c r="N94" s="61"/>
      <c r="O94" s="61"/>
      <c r="P94" s="61"/>
      <c r="Q94" s="61"/>
      <c r="R94" s="61"/>
      <c r="S94" s="61"/>
      <c r="T94" s="61"/>
      <c r="U94" s="61"/>
      <c r="V94" s="66"/>
      <c r="W94" s="66"/>
      <c r="X94" s="66"/>
      <c r="Y94" s="66"/>
      <c r="Z94" s="66"/>
      <c r="AA94" s="66"/>
      <c r="AB94" s="66"/>
      <c r="AC94" s="64"/>
      <c r="AD94" s="66"/>
      <c r="AE94" s="66"/>
      <c r="AF94" s="66"/>
      <c r="AG94" s="66"/>
      <c r="AH94" s="66"/>
      <c r="AI94" s="66"/>
      <c r="AJ94" s="66"/>
      <c r="AK94" s="66"/>
      <c r="AL94" s="66"/>
      <c r="AM94" s="66"/>
      <c r="AN94" s="66"/>
      <c r="AO94" s="66"/>
      <c r="AP94" s="66"/>
      <c r="AQ94" s="61"/>
      <c r="AR94" s="61"/>
      <c r="AS94" s="61"/>
      <c r="AT94" s="61"/>
      <c r="AU94" s="61"/>
      <c r="AV94" s="61"/>
      <c r="AW94" s="61"/>
      <c r="AX94" s="61"/>
      <c r="AY94" s="61"/>
      <c r="AZ94" s="61"/>
      <c r="BA94" s="61"/>
      <c r="BB94" s="61"/>
      <c r="BC94" s="61"/>
      <c r="BD94" s="61"/>
      <c r="BE94" s="61"/>
      <c r="BF94" s="61"/>
      <c r="BG94" s="61"/>
      <c r="BH94" s="61"/>
      <c r="BI94" s="61"/>
      <c r="BJ94" s="61"/>
      <c r="BK94" s="61"/>
      <c r="BL94" s="61"/>
      <c r="BM94" s="61"/>
    </row>
    <row r="95" spans="1:65" x14ac:dyDescent="0.2">
      <c r="A95" s="66"/>
      <c r="B95" s="66"/>
      <c r="C95" s="66"/>
      <c r="D95" s="66"/>
      <c r="E95" s="66"/>
      <c r="F95" s="66"/>
      <c r="G95" s="66"/>
      <c r="H95" s="61"/>
      <c r="I95" s="61"/>
      <c r="J95" s="61"/>
      <c r="K95" s="61"/>
      <c r="L95" s="61"/>
      <c r="M95" s="61"/>
      <c r="N95" s="61"/>
      <c r="O95" s="61"/>
      <c r="P95" s="61"/>
      <c r="Q95" s="61"/>
      <c r="R95" s="61"/>
      <c r="S95" s="61"/>
      <c r="T95" s="61"/>
      <c r="U95" s="61"/>
      <c r="V95" s="66"/>
      <c r="W95" s="66"/>
      <c r="X95" s="66"/>
      <c r="Y95" s="66"/>
      <c r="Z95" s="66"/>
      <c r="AA95" s="66"/>
      <c r="AB95" s="66"/>
      <c r="AC95" s="64"/>
      <c r="AD95" s="66"/>
      <c r="AE95" s="66"/>
      <c r="AF95" s="66"/>
      <c r="AG95" s="66"/>
      <c r="AH95" s="66"/>
      <c r="AI95" s="66"/>
      <c r="AJ95" s="66"/>
      <c r="AK95" s="66"/>
      <c r="AL95" s="66"/>
      <c r="AM95" s="66"/>
      <c r="AN95" s="66"/>
      <c r="AO95" s="66"/>
      <c r="AP95" s="66"/>
      <c r="AQ95" s="61"/>
      <c r="AR95" s="61"/>
      <c r="AS95" s="61"/>
      <c r="AT95" s="61"/>
      <c r="AU95" s="61"/>
      <c r="AV95" s="61"/>
      <c r="AW95" s="61"/>
      <c r="AX95" s="61"/>
      <c r="AY95" s="61"/>
      <c r="AZ95" s="61"/>
      <c r="BA95" s="61"/>
      <c r="BB95" s="61"/>
      <c r="BC95" s="61"/>
      <c r="BD95" s="61"/>
      <c r="BE95" s="61"/>
      <c r="BF95" s="61"/>
      <c r="BG95" s="61"/>
      <c r="BH95" s="61"/>
      <c r="BI95" s="61"/>
      <c r="BJ95" s="61"/>
      <c r="BK95" s="61"/>
      <c r="BL95" s="61"/>
      <c r="BM95" s="61"/>
    </row>
    <row r="96" spans="1:65" x14ac:dyDescent="0.2">
      <c r="A96" s="66"/>
      <c r="B96" s="66"/>
      <c r="C96" s="66"/>
      <c r="D96" s="66"/>
      <c r="E96" s="66"/>
      <c r="F96" s="66"/>
      <c r="G96" s="66"/>
      <c r="H96" s="61"/>
      <c r="I96" s="61"/>
      <c r="J96" s="61"/>
      <c r="K96" s="61"/>
      <c r="L96" s="61"/>
      <c r="M96" s="61"/>
      <c r="N96" s="61"/>
      <c r="O96" s="61"/>
      <c r="P96" s="61"/>
      <c r="Q96" s="61"/>
      <c r="R96" s="61"/>
      <c r="S96" s="61"/>
      <c r="T96" s="61"/>
      <c r="U96" s="61"/>
      <c r="V96" s="66"/>
      <c r="W96" s="66"/>
      <c r="X96" s="66"/>
      <c r="Y96" s="66"/>
      <c r="Z96" s="66"/>
      <c r="AA96" s="66"/>
      <c r="AB96" s="66"/>
      <c r="AC96" s="64"/>
      <c r="AD96" s="66"/>
      <c r="AE96" s="66"/>
      <c r="AF96" s="66"/>
      <c r="AG96" s="66"/>
      <c r="AH96" s="66"/>
      <c r="AI96" s="66"/>
      <c r="AJ96" s="66"/>
      <c r="AK96" s="66"/>
      <c r="AL96" s="66"/>
      <c r="AM96" s="66"/>
      <c r="AN96" s="66"/>
      <c r="AO96" s="66"/>
      <c r="AP96" s="66"/>
      <c r="AQ96" s="61"/>
      <c r="AR96" s="61"/>
      <c r="AS96" s="61"/>
      <c r="AT96" s="61"/>
      <c r="AU96" s="61"/>
      <c r="AV96" s="61"/>
      <c r="AW96" s="61"/>
      <c r="AX96" s="61"/>
      <c r="AY96" s="61"/>
      <c r="AZ96" s="61"/>
      <c r="BA96" s="61"/>
      <c r="BB96" s="61"/>
      <c r="BC96" s="61"/>
      <c r="BD96" s="61"/>
      <c r="BE96" s="61"/>
      <c r="BF96" s="61"/>
      <c r="BG96" s="61"/>
      <c r="BH96" s="61"/>
      <c r="BI96" s="61"/>
      <c r="BJ96" s="61"/>
      <c r="BK96" s="61"/>
      <c r="BL96" s="61"/>
      <c r="BM96" s="61"/>
    </row>
    <row r="97" spans="1:90" x14ac:dyDescent="0.2">
      <c r="A97" s="66"/>
      <c r="B97" s="66"/>
      <c r="C97" s="66"/>
      <c r="D97" s="66"/>
      <c r="E97" s="66"/>
      <c r="F97" s="66"/>
      <c r="G97" s="66"/>
      <c r="H97" s="61"/>
      <c r="I97" s="61"/>
      <c r="J97" s="61"/>
      <c r="K97" s="61"/>
      <c r="L97" s="61"/>
      <c r="M97" s="61"/>
      <c r="N97" s="61"/>
      <c r="O97" s="61"/>
      <c r="P97" s="61"/>
      <c r="Q97" s="61"/>
      <c r="R97" s="61"/>
      <c r="S97" s="61"/>
      <c r="T97" s="61"/>
      <c r="U97" s="61"/>
      <c r="V97" s="66"/>
      <c r="W97" s="66"/>
      <c r="X97" s="66"/>
      <c r="Y97" s="66"/>
      <c r="Z97" s="66"/>
      <c r="AA97" s="66"/>
      <c r="AB97" s="66"/>
      <c r="AC97" s="64"/>
      <c r="AD97" s="66"/>
      <c r="AE97" s="66"/>
      <c r="AF97" s="66"/>
      <c r="AG97" s="66"/>
      <c r="AH97" s="66"/>
      <c r="AI97" s="66"/>
      <c r="AJ97" s="66"/>
      <c r="AK97" s="66"/>
      <c r="AL97" s="66"/>
      <c r="AM97" s="66"/>
      <c r="AN97" s="66"/>
      <c r="AO97" s="66"/>
      <c r="AP97" s="66"/>
      <c r="AQ97" s="61"/>
      <c r="AR97" s="61"/>
      <c r="AS97" s="61"/>
      <c r="AT97" s="61"/>
      <c r="AU97" s="61"/>
      <c r="AV97" s="61"/>
      <c r="AW97" s="61"/>
      <c r="AX97" s="61"/>
      <c r="AY97" s="61"/>
      <c r="AZ97" s="61"/>
      <c r="BA97" s="61"/>
      <c r="BB97" s="61"/>
      <c r="BC97" s="61"/>
      <c r="BD97" s="61"/>
      <c r="BE97" s="61"/>
      <c r="BF97" s="61"/>
      <c r="BG97" s="61"/>
      <c r="BH97" s="61"/>
      <c r="BI97" s="61"/>
      <c r="BJ97" s="61"/>
      <c r="BK97" s="61"/>
      <c r="BL97" s="61"/>
      <c r="BM97" s="61"/>
    </row>
    <row r="98" spans="1:90" x14ac:dyDescent="0.2">
      <c r="A98" s="66"/>
      <c r="B98" s="66"/>
      <c r="C98" s="66"/>
      <c r="D98" s="66"/>
      <c r="E98" s="66"/>
      <c r="F98" s="66"/>
      <c r="G98" s="66"/>
      <c r="H98" s="61"/>
      <c r="I98" s="61"/>
      <c r="J98" s="61"/>
      <c r="K98" s="61"/>
      <c r="L98" s="61"/>
      <c r="M98" s="61"/>
      <c r="N98" s="61"/>
      <c r="O98" s="61"/>
      <c r="P98" s="61"/>
      <c r="Q98" s="61"/>
      <c r="R98" s="61"/>
      <c r="S98" s="61"/>
      <c r="T98" s="61"/>
      <c r="U98" s="61"/>
      <c r="V98" s="66"/>
      <c r="W98" s="66"/>
      <c r="X98" s="66"/>
      <c r="Y98" s="66"/>
      <c r="Z98" s="66"/>
      <c r="AA98" s="66"/>
      <c r="AB98" s="66"/>
      <c r="AC98" s="64"/>
      <c r="AD98" s="66"/>
      <c r="AE98" s="66"/>
      <c r="AF98" s="66"/>
      <c r="AG98" s="66"/>
      <c r="AH98" s="66"/>
      <c r="AI98" s="66"/>
      <c r="AJ98" s="66"/>
      <c r="AK98" s="66"/>
      <c r="AL98" s="66"/>
      <c r="AM98" s="66"/>
      <c r="AN98" s="66"/>
      <c r="AO98" s="66"/>
      <c r="AP98" s="66"/>
      <c r="AQ98" s="61"/>
      <c r="AR98" s="61"/>
      <c r="AS98" s="61"/>
      <c r="AT98" s="61"/>
      <c r="AU98" s="61"/>
      <c r="AV98" s="61"/>
      <c r="AW98" s="61"/>
      <c r="AX98" s="61"/>
      <c r="AY98" s="61"/>
      <c r="AZ98" s="61"/>
      <c r="BA98" s="61"/>
      <c r="BB98" s="61"/>
      <c r="BC98" s="61"/>
      <c r="BD98" s="61"/>
      <c r="BE98" s="61"/>
      <c r="BF98" s="61"/>
      <c r="BG98" s="61"/>
      <c r="BH98" s="61"/>
      <c r="BI98" s="61"/>
      <c r="BJ98" s="61"/>
      <c r="BK98" s="61"/>
      <c r="BL98" s="61"/>
      <c r="BM98" s="61"/>
    </row>
    <row r="99" spans="1:90" x14ac:dyDescent="0.2">
      <c r="A99" s="66"/>
      <c r="B99" s="66"/>
      <c r="C99" s="66"/>
      <c r="D99" s="66"/>
      <c r="E99" s="66"/>
      <c r="F99" s="66"/>
      <c r="G99" s="66"/>
      <c r="H99" s="61"/>
      <c r="I99" s="61"/>
      <c r="J99" s="61"/>
      <c r="K99" s="61"/>
      <c r="L99" s="61"/>
      <c r="M99" s="61"/>
      <c r="N99" s="61"/>
      <c r="O99" s="61"/>
      <c r="P99" s="61"/>
      <c r="Q99" s="61"/>
      <c r="R99" s="61"/>
      <c r="S99" s="61"/>
      <c r="T99" s="61"/>
      <c r="U99" s="61"/>
      <c r="V99" s="66"/>
      <c r="W99" s="66"/>
      <c r="X99" s="66"/>
      <c r="Y99" s="66"/>
      <c r="Z99" s="66"/>
      <c r="AA99" s="66"/>
      <c r="AB99" s="66"/>
      <c r="AC99" s="64"/>
      <c r="AD99" s="66"/>
      <c r="AE99" s="66"/>
      <c r="AF99" s="66"/>
      <c r="AG99" s="66"/>
      <c r="AH99" s="66"/>
      <c r="AI99" s="66"/>
      <c r="AJ99" s="66"/>
      <c r="AK99" s="66"/>
      <c r="AL99" s="66"/>
      <c r="AM99" s="66"/>
      <c r="AN99" s="66"/>
      <c r="AO99" s="66"/>
      <c r="AP99" s="66"/>
      <c r="AQ99" s="61"/>
      <c r="AR99" s="61"/>
      <c r="AS99" s="61"/>
      <c r="AT99" s="61"/>
      <c r="AU99" s="61"/>
      <c r="AV99" s="61"/>
      <c r="AW99" s="61"/>
      <c r="AX99" s="61"/>
      <c r="AY99" s="61"/>
      <c r="AZ99" s="61"/>
      <c r="BA99" s="61"/>
      <c r="BB99" s="61"/>
      <c r="BC99" s="61"/>
      <c r="BD99" s="61"/>
      <c r="BE99" s="61"/>
      <c r="BF99" s="61"/>
      <c r="BG99" s="61"/>
      <c r="BH99" s="61"/>
      <c r="BI99" s="61"/>
      <c r="BJ99" s="61"/>
      <c r="BK99" s="61"/>
      <c r="BL99" s="61"/>
      <c r="BM99" s="61"/>
    </row>
    <row r="100" spans="1:90" x14ac:dyDescent="0.2">
      <c r="A100" s="66"/>
      <c r="B100" s="66"/>
      <c r="C100" s="66"/>
      <c r="D100" s="66"/>
      <c r="E100" s="66"/>
      <c r="F100" s="66"/>
      <c r="G100" s="66"/>
      <c r="H100" s="61"/>
      <c r="I100" s="61"/>
      <c r="J100" s="61"/>
      <c r="K100" s="61"/>
      <c r="L100" s="61"/>
      <c r="M100" s="61"/>
      <c r="N100" s="61"/>
      <c r="O100" s="61"/>
      <c r="P100" s="61"/>
      <c r="Q100" s="61"/>
      <c r="R100" s="61"/>
      <c r="S100" s="61"/>
      <c r="T100" s="61"/>
      <c r="U100" s="61"/>
      <c r="V100" s="66"/>
      <c r="W100" s="66"/>
      <c r="X100" s="66"/>
      <c r="Y100" s="66"/>
      <c r="Z100" s="66"/>
      <c r="AA100" s="66"/>
      <c r="AB100" s="66"/>
      <c r="AC100" s="64"/>
      <c r="AD100" s="66"/>
      <c r="AE100" s="66"/>
      <c r="AF100" s="66"/>
      <c r="AG100" s="66"/>
      <c r="AH100" s="66"/>
      <c r="AI100" s="66"/>
      <c r="AJ100" s="66"/>
      <c r="AK100" s="66"/>
      <c r="AL100" s="66"/>
      <c r="AM100" s="66"/>
      <c r="AN100" s="66"/>
      <c r="AO100" s="66"/>
      <c r="AP100" s="66"/>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row>
    <row r="101" spans="1:90" x14ac:dyDescent="0.2">
      <c r="A101" s="66"/>
      <c r="B101" s="66"/>
      <c r="C101" s="66"/>
      <c r="D101" s="66"/>
      <c r="E101" s="66"/>
      <c r="F101" s="66"/>
      <c r="G101" s="66"/>
      <c r="H101" s="61"/>
      <c r="I101" s="61"/>
      <c r="J101" s="61"/>
      <c r="K101" s="61"/>
      <c r="L101" s="61"/>
      <c r="M101" s="61"/>
      <c r="N101" s="61"/>
      <c r="O101" s="61"/>
      <c r="P101" s="61"/>
      <c r="Q101" s="61"/>
      <c r="R101" s="61"/>
      <c r="S101" s="61"/>
      <c r="T101" s="61"/>
      <c r="U101" s="61"/>
      <c r="V101" s="66"/>
      <c r="W101" s="66"/>
      <c r="X101" s="66"/>
      <c r="Y101" s="66"/>
      <c r="Z101" s="66"/>
      <c r="AA101" s="66"/>
      <c r="AB101" s="66"/>
      <c r="AC101" s="64"/>
      <c r="AD101" s="66"/>
      <c r="AE101" s="66"/>
      <c r="AF101" s="66"/>
      <c r="AG101" s="66"/>
      <c r="AH101" s="66"/>
      <c r="AI101" s="66"/>
      <c r="AJ101" s="66"/>
      <c r="AK101" s="66"/>
      <c r="AL101" s="66"/>
      <c r="AM101" s="66"/>
      <c r="AN101" s="66"/>
      <c r="AO101" s="66"/>
      <c r="AP101" s="66"/>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row>
    <row r="102" spans="1:90" x14ac:dyDescent="0.2">
      <c r="A102" s="66"/>
      <c r="B102" s="66"/>
      <c r="C102" s="66"/>
      <c r="D102" s="66"/>
      <c r="E102" s="66"/>
      <c r="F102" s="66"/>
      <c r="G102" s="66"/>
      <c r="H102" s="61"/>
      <c r="I102" s="61"/>
      <c r="J102" s="61"/>
      <c r="K102" s="61"/>
      <c r="L102" s="61"/>
      <c r="M102" s="61"/>
      <c r="N102" s="61"/>
      <c r="O102" s="61"/>
      <c r="P102" s="61"/>
      <c r="Q102" s="61"/>
      <c r="R102" s="61"/>
      <c r="S102" s="61"/>
      <c r="T102" s="61"/>
      <c r="U102" s="61"/>
      <c r="V102" s="66"/>
      <c r="W102" s="66"/>
      <c r="X102" s="66"/>
      <c r="Y102" s="66"/>
      <c r="Z102" s="66"/>
      <c r="AA102" s="66"/>
      <c r="AB102" s="66"/>
      <c r="AC102" s="64"/>
      <c r="AD102" s="66"/>
      <c r="AE102" s="66"/>
      <c r="AF102" s="66"/>
      <c r="AG102" s="66"/>
      <c r="AH102" s="66"/>
      <c r="AI102" s="66"/>
      <c r="AJ102" s="66"/>
      <c r="AK102" s="66"/>
      <c r="AL102" s="66"/>
      <c r="AM102" s="66"/>
      <c r="AN102" s="66"/>
      <c r="AO102" s="66"/>
      <c r="AP102" s="66"/>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row>
    <row r="103" spans="1:90" x14ac:dyDescent="0.2">
      <c r="A103" s="66"/>
      <c r="B103" s="66"/>
      <c r="C103" s="66"/>
      <c r="D103" s="66"/>
      <c r="E103" s="66"/>
      <c r="F103" s="66"/>
      <c r="G103" s="66"/>
      <c r="H103" s="61"/>
      <c r="I103" s="61"/>
      <c r="J103" s="61"/>
      <c r="K103" s="61"/>
      <c r="L103" s="61"/>
      <c r="M103" s="61"/>
      <c r="N103" s="61"/>
      <c r="O103" s="61"/>
      <c r="P103" s="61"/>
      <c r="Q103" s="61"/>
      <c r="R103" s="61"/>
      <c r="S103" s="61"/>
      <c r="T103" s="61"/>
      <c r="U103" s="61"/>
      <c r="V103" s="66"/>
      <c r="W103" s="66"/>
      <c r="X103" s="66"/>
      <c r="Y103" s="66"/>
      <c r="Z103" s="66"/>
      <c r="AA103" s="66"/>
      <c r="AB103" s="66"/>
      <c r="AC103" s="64"/>
      <c r="AD103" s="66"/>
      <c r="AE103" s="66"/>
      <c r="AF103" s="66"/>
      <c r="AG103" s="66"/>
      <c r="AH103" s="66"/>
      <c r="AI103" s="66"/>
      <c r="AJ103" s="66"/>
      <c r="AK103" s="66"/>
      <c r="AL103" s="66"/>
      <c r="AM103" s="66"/>
      <c r="AN103" s="66"/>
      <c r="AO103" s="66"/>
      <c r="AP103" s="66"/>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row>
    <row r="104" spans="1:90" x14ac:dyDescent="0.2">
      <c r="A104" s="66"/>
      <c r="B104" s="66"/>
      <c r="C104" s="66"/>
      <c r="D104" s="66"/>
      <c r="E104" s="66"/>
      <c r="F104" s="66"/>
      <c r="G104" s="66"/>
      <c r="H104" s="61"/>
      <c r="I104" s="61"/>
      <c r="J104" s="61"/>
      <c r="K104" s="61"/>
      <c r="L104" s="61"/>
      <c r="M104" s="61"/>
      <c r="N104" s="61"/>
      <c r="O104" s="61"/>
      <c r="P104" s="61"/>
      <c r="Q104" s="61"/>
      <c r="R104" s="61"/>
      <c r="S104" s="61"/>
      <c r="T104" s="61"/>
      <c r="U104" s="61"/>
      <c r="V104" s="66"/>
      <c r="W104" s="66"/>
      <c r="X104" s="66"/>
      <c r="Y104" s="66"/>
      <c r="Z104" s="66"/>
      <c r="AA104" s="66"/>
      <c r="AB104" s="66"/>
      <c r="AC104" s="64"/>
      <c r="AD104" s="66"/>
      <c r="AE104" s="66"/>
      <c r="AF104" s="66"/>
      <c r="AG104" s="66"/>
      <c r="AH104" s="66"/>
      <c r="AI104" s="66"/>
      <c r="AJ104" s="66"/>
      <c r="AK104" s="66"/>
      <c r="AL104" s="66"/>
      <c r="AM104" s="66"/>
      <c r="AN104" s="66"/>
      <c r="AO104" s="66"/>
      <c r="AP104" s="66"/>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row>
    <row r="105" spans="1:90" x14ac:dyDescent="0.2">
      <c r="A105" s="66"/>
      <c r="B105" s="66"/>
      <c r="C105" s="66"/>
      <c r="D105" s="66"/>
      <c r="E105" s="66"/>
      <c r="F105" s="66"/>
      <c r="G105" s="66"/>
      <c r="H105" s="61"/>
      <c r="I105" s="61"/>
      <c r="J105" s="61"/>
      <c r="K105" s="61"/>
      <c r="L105" s="61"/>
      <c r="M105" s="61"/>
      <c r="N105" s="61"/>
      <c r="O105" s="61"/>
      <c r="P105" s="61"/>
      <c r="Q105" s="61"/>
      <c r="R105" s="61"/>
      <c r="S105" s="61"/>
      <c r="T105" s="61"/>
      <c r="U105" s="61"/>
      <c r="V105" s="66"/>
      <c r="W105" s="66"/>
      <c r="X105" s="66"/>
      <c r="Y105" s="66"/>
      <c r="Z105" s="66"/>
      <c r="AA105" s="66"/>
      <c r="AB105" s="66"/>
      <c r="AC105" s="64"/>
      <c r="AD105" s="66"/>
      <c r="AE105" s="66"/>
      <c r="AF105" s="66"/>
      <c r="AG105" s="66"/>
      <c r="AH105" s="66"/>
      <c r="AI105" s="66"/>
      <c r="AJ105" s="66"/>
      <c r="AK105" s="66"/>
      <c r="AL105" s="66"/>
      <c r="AM105" s="66"/>
      <c r="AN105" s="66"/>
      <c r="AO105" s="66"/>
      <c r="AP105" s="66"/>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row>
    <row r="106" spans="1:90" x14ac:dyDescent="0.2">
      <c r="A106" s="66"/>
      <c r="B106" s="66"/>
      <c r="C106" s="66"/>
      <c r="D106" s="66"/>
      <c r="E106" s="66"/>
      <c r="F106" s="66"/>
      <c r="G106" s="66"/>
      <c r="H106" s="61"/>
      <c r="I106" s="61"/>
      <c r="J106" s="61"/>
      <c r="K106" s="61"/>
      <c r="L106" s="61"/>
      <c r="M106" s="61"/>
      <c r="N106" s="61"/>
      <c r="O106" s="61"/>
      <c r="P106" s="61"/>
      <c r="Q106" s="61"/>
      <c r="R106" s="61"/>
      <c r="S106" s="61"/>
      <c r="T106" s="61"/>
      <c r="U106" s="61"/>
      <c r="V106" s="66"/>
      <c r="W106" s="66"/>
      <c r="X106" s="66"/>
      <c r="Y106" s="66"/>
      <c r="Z106" s="66"/>
      <c r="AA106" s="66"/>
      <c r="AB106" s="66"/>
      <c r="AC106" s="64"/>
      <c r="AD106" s="66"/>
      <c r="AE106" s="66"/>
      <c r="AF106" s="66"/>
      <c r="AG106" s="66"/>
      <c r="AH106" s="66"/>
      <c r="AI106" s="66"/>
      <c r="AJ106" s="66"/>
      <c r="AK106" s="66"/>
      <c r="AL106" s="66"/>
      <c r="AM106" s="66"/>
      <c r="AN106" s="66"/>
      <c r="AO106" s="66"/>
      <c r="AP106" s="66"/>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row>
    <row r="107" spans="1:90" x14ac:dyDescent="0.2">
      <c r="A107" s="66"/>
      <c r="B107" s="66"/>
      <c r="C107" s="66"/>
      <c r="D107" s="66"/>
      <c r="E107" s="66"/>
      <c r="F107" s="66"/>
      <c r="G107" s="66"/>
      <c r="H107" s="61"/>
      <c r="I107" s="61"/>
      <c r="J107" s="61"/>
      <c r="K107" s="61"/>
      <c r="L107" s="61"/>
      <c r="M107" s="61"/>
      <c r="N107" s="61"/>
      <c r="O107" s="61"/>
      <c r="P107" s="61"/>
      <c r="Q107" s="61"/>
      <c r="R107" s="61"/>
      <c r="S107" s="61"/>
      <c r="T107" s="61"/>
      <c r="U107" s="61"/>
      <c r="V107" s="66"/>
      <c r="W107" s="66"/>
      <c r="X107" s="66"/>
      <c r="Y107" s="66"/>
      <c r="Z107" s="66"/>
      <c r="AA107" s="66"/>
      <c r="AB107" s="66"/>
      <c r="AC107" s="64"/>
      <c r="AD107" s="66"/>
      <c r="AE107" s="66"/>
      <c r="AF107" s="66"/>
      <c r="AG107" s="66"/>
      <c r="AH107" s="66"/>
      <c r="AI107" s="66"/>
      <c r="AJ107" s="66"/>
      <c r="AK107" s="66"/>
      <c r="AL107" s="66"/>
      <c r="AM107" s="66"/>
      <c r="AN107" s="66"/>
      <c r="AO107" s="66"/>
      <c r="AP107" s="66"/>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row>
    <row r="108" spans="1:90" x14ac:dyDescent="0.2">
      <c r="A108" s="66"/>
      <c r="B108" s="66"/>
      <c r="C108" s="66"/>
      <c r="D108" s="66"/>
      <c r="E108" s="66"/>
      <c r="F108" s="66"/>
      <c r="G108" s="66"/>
      <c r="H108" s="61"/>
      <c r="I108" s="61"/>
      <c r="J108" s="61"/>
      <c r="K108" s="61"/>
      <c r="L108" s="61"/>
      <c r="M108" s="61"/>
      <c r="N108" s="61"/>
      <c r="O108" s="61"/>
      <c r="P108" s="61"/>
      <c r="Q108" s="61"/>
      <c r="R108" s="61"/>
      <c r="S108" s="61"/>
      <c r="T108" s="61"/>
      <c r="U108" s="61"/>
      <c r="V108" s="66"/>
      <c r="W108" s="66"/>
      <c r="X108" s="66"/>
      <c r="Y108" s="66"/>
      <c r="Z108" s="66"/>
      <c r="AA108" s="66"/>
      <c r="AB108" s="66"/>
      <c r="AC108" s="64"/>
      <c r="AD108" s="66"/>
      <c r="AE108" s="66"/>
      <c r="AF108" s="66"/>
      <c r="AG108" s="66"/>
      <c r="AH108" s="66"/>
      <c r="AI108" s="66"/>
      <c r="AJ108" s="66"/>
      <c r="AK108" s="66"/>
      <c r="AL108" s="66"/>
      <c r="AM108" s="66"/>
      <c r="AN108" s="66"/>
      <c r="AO108" s="66"/>
      <c r="AP108" s="66"/>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row>
    <row r="109" spans="1:90" x14ac:dyDescent="0.2">
      <c r="A109" s="66"/>
      <c r="B109" s="66"/>
      <c r="C109" s="66"/>
      <c r="D109" s="66"/>
      <c r="E109" s="66"/>
      <c r="F109" s="66"/>
      <c r="G109" s="66"/>
      <c r="H109" s="61"/>
      <c r="I109" s="61"/>
      <c r="J109" s="61"/>
      <c r="K109" s="61"/>
      <c r="L109" s="61"/>
      <c r="M109" s="61"/>
      <c r="N109" s="61"/>
      <c r="O109" s="61"/>
      <c r="P109" s="61"/>
      <c r="Q109" s="61"/>
      <c r="R109" s="61"/>
      <c r="S109" s="61"/>
      <c r="T109" s="61"/>
      <c r="U109" s="61"/>
      <c r="V109" s="66"/>
      <c r="W109" s="66"/>
      <c r="X109" s="66"/>
      <c r="Y109" s="66"/>
      <c r="Z109" s="66"/>
      <c r="AA109" s="66"/>
      <c r="AB109" s="66"/>
      <c r="AC109" s="64"/>
      <c r="AD109" s="66"/>
      <c r="AE109" s="66"/>
      <c r="AF109" s="66"/>
      <c r="AG109" s="66"/>
      <c r="AH109" s="66"/>
      <c r="AI109" s="66"/>
      <c r="AJ109" s="66"/>
      <c r="AK109" s="66"/>
      <c r="AL109" s="66"/>
      <c r="AM109" s="66"/>
      <c r="AN109" s="66"/>
      <c r="AO109" s="66"/>
      <c r="AP109" s="66"/>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row>
    <row r="110" spans="1:90" x14ac:dyDescent="0.2">
      <c r="A110" s="66"/>
      <c r="B110" s="66"/>
      <c r="C110" s="66"/>
      <c r="D110" s="66"/>
      <c r="E110" s="66"/>
      <c r="F110" s="66"/>
      <c r="G110" s="66"/>
      <c r="H110" s="61"/>
      <c r="I110" s="61"/>
      <c r="J110" s="61"/>
      <c r="K110" s="61"/>
      <c r="L110" s="61"/>
      <c r="M110" s="61"/>
      <c r="N110" s="61"/>
      <c r="O110" s="61"/>
      <c r="P110" s="61"/>
      <c r="Q110" s="61"/>
      <c r="R110" s="61"/>
      <c r="S110" s="61"/>
      <c r="T110" s="61"/>
      <c r="U110" s="61"/>
      <c r="V110" s="66"/>
      <c r="W110" s="66"/>
      <c r="X110" s="66"/>
      <c r="Y110" s="66"/>
      <c r="Z110" s="66"/>
      <c r="AA110" s="66"/>
      <c r="AB110" s="66"/>
      <c r="AC110" s="64"/>
      <c r="AD110" s="66"/>
      <c r="AE110" s="66"/>
      <c r="AF110" s="66"/>
      <c r="AG110" s="66"/>
      <c r="AH110" s="66"/>
      <c r="AI110" s="66"/>
      <c r="AJ110" s="66"/>
      <c r="AK110" s="66"/>
      <c r="AL110" s="66"/>
      <c r="AM110" s="66"/>
      <c r="AN110" s="66"/>
      <c r="AO110" s="66"/>
      <c r="AP110" s="66"/>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row>
    <row r="111" spans="1:90" x14ac:dyDescent="0.2">
      <c r="A111" s="66"/>
      <c r="B111" s="66"/>
      <c r="C111" s="66"/>
      <c r="D111" s="66"/>
      <c r="E111" s="66"/>
      <c r="F111" s="66"/>
      <c r="G111" s="66"/>
      <c r="H111" s="61"/>
      <c r="I111" s="61"/>
      <c r="J111" s="61"/>
      <c r="K111" s="61"/>
      <c r="L111" s="61"/>
      <c r="M111" s="61"/>
      <c r="N111" s="61"/>
      <c r="O111" s="61"/>
      <c r="P111" s="61"/>
      <c r="Q111" s="61"/>
      <c r="R111" s="61"/>
      <c r="S111" s="61"/>
      <c r="T111" s="61"/>
      <c r="U111" s="61"/>
      <c r="V111" s="66"/>
      <c r="W111" s="66"/>
      <c r="X111" s="66"/>
      <c r="Y111" s="66"/>
      <c r="Z111" s="66"/>
      <c r="AA111" s="66"/>
      <c r="AB111" s="66"/>
      <c r="AC111" s="64"/>
      <c r="AD111" s="66"/>
      <c r="AE111" s="66"/>
      <c r="AF111" s="66"/>
      <c r="AG111" s="66"/>
      <c r="AH111" s="66"/>
      <c r="AI111" s="66"/>
      <c r="AJ111" s="66"/>
      <c r="AK111" s="66"/>
      <c r="AL111" s="66"/>
      <c r="AM111" s="66"/>
      <c r="AN111" s="66"/>
      <c r="AO111" s="66"/>
      <c r="AP111" s="66"/>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row>
    <row r="112" spans="1:90" x14ac:dyDescent="0.2">
      <c r="A112" s="66"/>
      <c r="B112" s="66"/>
      <c r="C112" s="66"/>
      <c r="D112" s="66"/>
      <c r="E112" s="66"/>
      <c r="F112" s="66"/>
      <c r="G112" s="66"/>
      <c r="H112" s="61"/>
      <c r="I112" s="61"/>
      <c r="J112" s="61"/>
      <c r="K112" s="61"/>
      <c r="L112" s="61"/>
      <c r="M112" s="61"/>
      <c r="N112" s="61"/>
      <c r="O112" s="61"/>
      <c r="P112" s="61"/>
      <c r="Q112" s="61"/>
      <c r="R112" s="61"/>
      <c r="S112" s="61"/>
      <c r="T112" s="61"/>
      <c r="U112" s="61"/>
      <c r="V112" s="66"/>
      <c r="W112" s="66"/>
      <c r="X112" s="66"/>
      <c r="Y112" s="66"/>
      <c r="Z112" s="66"/>
      <c r="AA112" s="66"/>
      <c r="AB112" s="66"/>
      <c r="AC112" s="64"/>
      <c r="AD112" s="66"/>
      <c r="AE112" s="66"/>
      <c r="AF112" s="66"/>
      <c r="AG112" s="66"/>
      <c r="AH112" s="66"/>
      <c r="AI112" s="66"/>
      <c r="AJ112" s="66"/>
      <c r="AK112" s="66"/>
      <c r="AL112" s="66"/>
      <c r="AM112" s="66"/>
      <c r="AN112" s="66"/>
      <c r="AO112" s="66"/>
      <c r="AP112" s="66"/>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row>
    <row r="113" spans="1:90" x14ac:dyDescent="0.2">
      <c r="A113" s="66"/>
      <c r="B113" s="66"/>
      <c r="C113" s="66"/>
      <c r="D113" s="66"/>
      <c r="E113" s="66"/>
      <c r="F113" s="66"/>
      <c r="G113" s="66"/>
      <c r="H113" s="61"/>
      <c r="I113" s="61"/>
      <c r="J113" s="61"/>
      <c r="K113" s="61"/>
      <c r="L113" s="61"/>
      <c r="M113" s="61"/>
      <c r="N113" s="61"/>
      <c r="O113" s="61"/>
      <c r="P113" s="61"/>
      <c r="Q113" s="61"/>
      <c r="R113" s="61"/>
      <c r="S113" s="61"/>
      <c r="T113" s="61"/>
      <c r="U113" s="61"/>
      <c r="V113" s="66"/>
      <c r="W113" s="66"/>
      <c r="X113" s="66"/>
      <c r="Y113" s="66"/>
      <c r="Z113" s="66"/>
      <c r="AA113" s="66"/>
      <c r="AB113" s="66"/>
      <c r="AC113" s="64"/>
      <c r="AD113" s="66"/>
      <c r="AE113" s="66"/>
      <c r="AF113" s="66"/>
      <c r="AG113" s="66"/>
      <c r="AH113" s="66"/>
      <c r="AI113" s="66"/>
      <c r="AJ113" s="66"/>
      <c r="AK113" s="66"/>
      <c r="AL113" s="66"/>
      <c r="AM113" s="66"/>
      <c r="AN113" s="66"/>
      <c r="AO113" s="66"/>
      <c r="AP113" s="66"/>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row>
    <row r="114" spans="1:90" x14ac:dyDescent="0.2">
      <c r="A114" s="66"/>
      <c r="B114" s="66"/>
      <c r="C114" s="66"/>
      <c r="D114" s="66"/>
      <c r="E114" s="66"/>
      <c r="F114" s="66"/>
      <c r="G114" s="66"/>
      <c r="H114" s="61"/>
      <c r="I114" s="61"/>
      <c r="J114" s="61"/>
      <c r="K114" s="61"/>
      <c r="L114" s="61"/>
      <c r="M114" s="61"/>
      <c r="N114" s="61"/>
      <c r="O114" s="61"/>
      <c r="P114" s="61"/>
      <c r="Q114" s="61"/>
      <c r="R114" s="61"/>
      <c r="S114" s="61"/>
      <c r="T114" s="61"/>
      <c r="U114" s="61"/>
      <c r="V114" s="66"/>
      <c r="W114" s="66"/>
      <c r="X114" s="66"/>
      <c r="Y114" s="66"/>
      <c r="Z114" s="66"/>
      <c r="AA114" s="66"/>
      <c r="AB114" s="66"/>
      <c r="AC114" s="64"/>
      <c r="AD114" s="66"/>
      <c r="AE114" s="66"/>
      <c r="AF114" s="66"/>
      <c r="AG114" s="66"/>
      <c r="AH114" s="66"/>
      <c r="AI114" s="66"/>
      <c r="AJ114" s="66"/>
      <c r="AK114" s="66"/>
      <c r="AL114" s="66"/>
      <c r="AM114" s="66"/>
      <c r="AN114" s="66"/>
      <c r="AO114" s="66"/>
      <c r="AP114" s="66"/>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c r="CE114" s="61"/>
      <c r="CF114" s="61"/>
      <c r="CG114" s="61"/>
      <c r="CH114" s="61"/>
      <c r="CI114" s="61"/>
      <c r="CJ114" s="61"/>
      <c r="CK114" s="61"/>
      <c r="CL114" s="61"/>
    </row>
    <row r="115" spans="1:90" x14ac:dyDescent="0.2">
      <c r="A115" s="66"/>
      <c r="B115" s="66"/>
      <c r="C115" s="66"/>
      <c r="D115" s="66"/>
      <c r="E115" s="66"/>
      <c r="F115" s="66"/>
      <c r="G115" s="66"/>
      <c r="H115" s="61"/>
      <c r="I115" s="61"/>
      <c r="J115" s="61"/>
      <c r="K115" s="61"/>
      <c r="L115" s="61"/>
      <c r="M115" s="61"/>
      <c r="N115" s="61"/>
      <c r="O115" s="61"/>
      <c r="P115" s="61"/>
      <c r="Q115" s="61"/>
      <c r="R115" s="61"/>
      <c r="S115" s="61"/>
      <c r="T115" s="61"/>
      <c r="U115" s="61"/>
      <c r="V115" s="66"/>
      <c r="W115" s="66"/>
      <c r="X115" s="66"/>
      <c r="Y115" s="66"/>
      <c r="Z115" s="66"/>
      <c r="AA115" s="66"/>
      <c r="AB115" s="66"/>
      <c r="AC115" s="64"/>
      <c r="AD115" s="66"/>
      <c r="AE115" s="66"/>
      <c r="AF115" s="66"/>
      <c r="AG115" s="66"/>
      <c r="AH115" s="66"/>
      <c r="AI115" s="66"/>
      <c r="AJ115" s="66"/>
      <c r="AK115" s="66"/>
      <c r="AL115" s="66"/>
      <c r="AM115" s="66"/>
      <c r="AN115" s="66"/>
      <c r="AO115" s="66"/>
      <c r="AP115" s="66"/>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row>
    <row r="116" spans="1:90" x14ac:dyDescent="0.2">
      <c r="A116" s="66"/>
      <c r="B116" s="66"/>
      <c r="C116" s="66"/>
      <c r="D116" s="66"/>
      <c r="E116" s="66"/>
      <c r="F116" s="66"/>
      <c r="G116" s="66"/>
      <c r="H116" s="61"/>
      <c r="I116" s="61"/>
      <c r="J116" s="61"/>
      <c r="K116" s="61"/>
      <c r="L116" s="61"/>
      <c r="M116" s="61"/>
      <c r="N116" s="61"/>
      <c r="O116" s="61"/>
      <c r="P116" s="61"/>
      <c r="Q116" s="61"/>
      <c r="R116" s="61"/>
      <c r="S116" s="61"/>
      <c r="T116" s="61"/>
      <c r="U116" s="61"/>
      <c r="V116" s="66"/>
      <c r="W116" s="66"/>
      <c r="X116" s="66"/>
      <c r="Y116" s="66"/>
      <c r="Z116" s="66"/>
      <c r="AA116" s="66"/>
      <c r="AB116" s="66"/>
      <c r="AC116" s="64"/>
      <c r="AD116" s="66"/>
      <c r="AE116" s="66"/>
      <c r="AF116" s="66"/>
      <c r="AG116" s="66"/>
      <c r="AH116" s="66"/>
      <c r="AI116" s="66"/>
      <c r="AJ116" s="66"/>
      <c r="AK116" s="66"/>
      <c r="AL116" s="66"/>
      <c r="AM116" s="66"/>
      <c r="AN116" s="66"/>
      <c r="AO116" s="66"/>
      <c r="AP116" s="66"/>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row>
    <row r="117" spans="1:90" x14ac:dyDescent="0.2">
      <c r="A117" s="66"/>
      <c r="B117" s="66"/>
      <c r="C117" s="66"/>
      <c r="D117" s="66"/>
      <c r="E117" s="66"/>
      <c r="F117" s="66"/>
      <c r="G117" s="66"/>
      <c r="H117" s="61"/>
      <c r="I117" s="61"/>
      <c r="J117" s="61"/>
      <c r="K117" s="61"/>
      <c r="L117" s="61"/>
      <c r="M117" s="61"/>
      <c r="N117" s="61"/>
      <c r="O117" s="61"/>
      <c r="P117" s="61"/>
      <c r="Q117" s="61"/>
      <c r="R117" s="61"/>
      <c r="S117" s="61"/>
      <c r="T117" s="61"/>
      <c r="U117" s="61"/>
      <c r="V117" s="66"/>
      <c r="W117" s="66"/>
      <c r="X117" s="66"/>
      <c r="Y117" s="66"/>
      <c r="Z117" s="66"/>
      <c r="AA117" s="66"/>
      <c r="AB117" s="66"/>
      <c r="AC117" s="64"/>
      <c r="AD117" s="66"/>
      <c r="AE117" s="66"/>
      <c r="AF117" s="66"/>
      <c r="AG117" s="66"/>
      <c r="AH117" s="66"/>
      <c r="AI117" s="66"/>
      <c r="AJ117" s="66"/>
      <c r="AK117" s="66"/>
      <c r="AL117" s="66"/>
      <c r="AM117" s="66"/>
      <c r="AN117" s="66"/>
      <c r="AO117" s="66"/>
      <c r="AP117" s="66"/>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row>
    <row r="118" spans="1:90" x14ac:dyDescent="0.2">
      <c r="A118" s="66"/>
      <c r="B118" s="66"/>
      <c r="C118" s="66"/>
      <c r="D118" s="66"/>
      <c r="E118" s="66"/>
      <c r="F118" s="66"/>
      <c r="G118" s="66"/>
      <c r="H118" s="61"/>
      <c r="I118" s="61"/>
      <c r="J118" s="61"/>
      <c r="K118" s="61"/>
      <c r="L118" s="61"/>
      <c r="M118" s="61"/>
      <c r="N118" s="61"/>
      <c r="O118" s="61"/>
      <c r="P118" s="61"/>
      <c r="Q118" s="61"/>
      <c r="R118" s="61"/>
      <c r="S118" s="61"/>
      <c r="T118" s="61"/>
      <c r="U118" s="61"/>
      <c r="V118" s="66"/>
      <c r="W118" s="66"/>
      <c r="X118" s="66"/>
      <c r="Y118" s="66"/>
      <c r="Z118" s="66"/>
      <c r="AA118" s="66"/>
      <c r="AB118" s="66"/>
      <c r="AC118" s="64"/>
      <c r="AD118" s="66"/>
      <c r="AE118" s="66"/>
      <c r="AF118" s="66"/>
      <c r="AG118" s="66"/>
      <c r="AH118" s="66"/>
      <c r="AI118" s="66"/>
      <c r="AJ118" s="66"/>
      <c r="AK118" s="66"/>
      <c r="AL118" s="66"/>
      <c r="AM118" s="66"/>
      <c r="AN118" s="66"/>
      <c r="AO118" s="66"/>
      <c r="AP118" s="66"/>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row>
    <row r="119" spans="1:90" x14ac:dyDescent="0.2">
      <c r="A119" s="66"/>
      <c r="B119" s="66"/>
      <c r="C119" s="66"/>
      <c r="D119" s="66"/>
      <c r="E119" s="66"/>
      <c r="F119" s="66"/>
      <c r="G119" s="66"/>
      <c r="H119" s="61"/>
      <c r="I119" s="61"/>
      <c r="J119" s="61"/>
      <c r="K119" s="61"/>
      <c r="L119" s="61"/>
      <c r="M119" s="61"/>
      <c r="N119" s="61"/>
      <c r="O119" s="61"/>
      <c r="P119" s="61"/>
      <c r="Q119" s="61"/>
      <c r="R119" s="61"/>
      <c r="S119" s="61"/>
      <c r="T119" s="61"/>
      <c r="U119" s="61"/>
      <c r="V119" s="66"/>
      <c r="W119" s="66"/>
      <c r="X119" s="66"/>
      <c r="Y119" s="66"/>
      <c r="Z119" s="66"/>
      <c r="AA119" s="66"/>
      <c r="AB119" s="66"/>
      <c r="AC119" s="64"/>
      <c r="AD119" s="66"/>
      <c r="AE119" s="66"/>
      <c r="AF119" s="66"/>
      <c r="AG119" s="66"/>
      <c r="AH119" s="66"/>
      <c r="AI119" s="66"/>
      <c r="AJ119" s="66"/>
      <c r="AK119" s="66"/>
      <c r="AL119" s="66"/>
      <c r="AM119" s="66"/>
      <c r="AN119" s="66"/>
      <c r="AO119" s="66"/>
      <c r="AP119" s="66"/>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row>
    <row r="120" spans="1:90" x14ac:dyDescent="0.2">
      <c r="A120" s="66"/>
      <c r="B120" s="66"/>
      <c r="C120" s="66"/>
      <c r="D120" s="66"/>
      <c r="E120" s="66"/>
      <c r="F120" s="66"/>
      <c r="G120" s="66"/>
      <c r="H120" s="61"/>
      <c r="I120" s="61"/>
      <c r="J120" s="61"/>
      <c r="K120" s="61"/>
      <c r="L120" s="61"/>
      <c r="M120" s="61"/>
      <c r="N120" s="61"/>
      <c r="O120" s="61"/>
      <c r="P120" s="61"/>
      <c r="Q120" s="61"/>
      <c r="R120" s="61"/>
      <c r="S120" s="61"/>
      <c r="T120" s="61"/>
      <c r="U120" s="61"/>
      <c r="V120" s="66"/>
      <c r="W120" s="66"/>
      <c r="X120" s="66"/>
      <c r="Y120" s="66"/>
      <c r="Z120" s="66"/>
      <c r="AA120" s="66"/>
      <c r="AB120" s="66"/>
      <c r="AC120" s="64"/>
      <c r="AD120" s="66"/>
      <c r="AE120" s="66"/>
      <c r="AF120" s="66"/>
      <c r="AG120" s="66"/>
      <c r="AH120" s="66"/>
      <c r="AI120" s="66"/>
      <c r="AJ120" s="66"/>
      <c r="AK120" s="66"/>
      <c r="AL120" s="66"/>
      <c r="AM120" s="66"/>
      <c r="AN120" s="66"/>
      <c r="AO120" s="66"/>
      <c r="AP120" s="66"/>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row>
    <row r="121" spans="1:90" x14ac:dyDescent="0.2">
      <c r="A121" s="66"/>
      <c r="B121" s="66"/>
      <c r="C121" s="66"/>
      <c r="D121" s="66"/>
      <c r="E121" s="66"/>
      <c r="F121" s="66"/>
      <c r="G121" s="66"/>
      <c r="H121" s="61"/>
      <c r="I121" s="61"/>
      <c r="J121" s="61"/>
      <c r="K121" s="61"/>
      <c r="L121" s="61"/>
      <c r="M121" s="61"/>
      <c r="N121" s="61"/>
      <c r="O121" s="61"/>
      <c r="P121" s="61"/>
      <c r="Q121" s="61"/>
      <c r="R121" s="61"/>
      <c r="S121" s="61"/>
      <c r="T121" s="61"/>
      <c r="U121" s="61"/>
      <c r="V121" s="66"/>
      <c r="W121" s="66"/>
      <c r="X121" s="66"/>
      <c r="Y121" s="66"/>
      <c r="Z121" s="66"/>
      <c r="AA121" s="66"/>
      <c r="AB121" s="66"/>
      <c r="AC121" s="64"/>
      <c r="AD121" s="66"/>
      <c r="AE121" s="66"/>
      <c r="AF121" s="66"/>
      <c r="AG121" s="66"/>
      <c r="AH121" s="66"/>
      <c r="AI121" s="66"/>
      <c r="AJ121" s="66"/>
      <c r="AK121" s="66"/>
      <c r="AL121" s="66"/>
      <c r="AM121" s="66"/>
      <c r="AN121" s="66"/>
      <c r="AO121" s="66"/>
      <c r="AP121" s="66"/>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c r="CE121" s="61"/>
      <c r="CF121" s="61"/>
      <c r="CG121" s="61"/>
      <c r="CH121" s="61"/>
      <c r="CI121" s="61"/>
      <c r="CJ121" s="61"/>
      <c r="CK121" s="61"/>
      <c r="CL121" s="61"/>
    </row>
    <row r="122" spans="1:90" x14ac:dyDescent="0.2">
      <c r="A122" s="66"/>
      <c r="B122" s="66"/>
      <c r="C122" s="66"/>
      <c r="D122" s="66"/>
      <c r="E122" s="66"/>
      <c r="F122" s="66"/>
      <c r="G122" s="66"/>
      <c r="H122" s="61"/>
      <c r="I122" s="61"/>
      <c r="J122" s="61"/>
      <c r="K122" s="61"/>
      <c r="L122" s="61"/>
      <c r="M122" s="61"/>
      <c r="N122" s="61"/>
      <c r="O122" s="61"/>
      <c r="P122" s="61"/>
      <c r="Q122" s="61"/>
      <c r="R122" s="61"/>
      <c r="S122" s="61"/>
      <c r="T122" s="61"/>
      <c r="U122" s="61"/>
      <c r="V122" s="66"/>
      <c r="W122" s="66"/>
      <c r="X122" s="66"/>
      <c r="Y122" s="66"/>
      <c r="Z122" s="66"/>
      <c r="AA122" s="66"/>
      <c r="AB122" s="66"/>
      <c r="AC122" s="64"/>
      <c r="AD122" s="66"/>
      <c r="AE122" s="66"/>
      <c r="AF122" s="66"/>
      <c r="AG122" s="66"/>
      <c r="AH122" s="66"/>
      <c r="AI122" s="66"/>
      <c r="AJ122" s="66"/>
      <c r="AK122" s="66"/>
      <c r="AL122" s="66"/>
      <c r="AM122" s="66"/>
      <c r="AN122" s="66"/>
      <c r="AO122" s="66"/>
      <c r="AP122" s="66"/>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row>
    <row r="123" spans="1:90" x14ac:dyDescent="0.2">
      <c r="A123" s="66"/>
      <c r="B123" s="66"/>
      <c r="C123" s="66"/>
      <c r="D123" s="66"/>
      <c r="E123" s="66"/>
      <c r="F123" s="66"/>
      <c r="G123" s="66"/>
      <c r="H123" s="61"/>
      <c r="I123" s="61"/>
      <c r="J123" s="61"/>
      <c r="K123" s="61"/>
      <c r="L123" s="61"/>
      <c r="M123" s="61"/>
      <c r="N123" s="61"/>
      <c r="O123" s="61"/>
      <c r="P123" s="61"/>
      <c r="Q123" s="61"/>
      <c r="R123" s="61"/>
      <c r="S123" s="61"/>
      <c r="T123" s="61"/>
      <c r="U123" s="61"/>
      <c r="V123" s="66"/>
      <c r="W123" s="66"/>
      <c r="X123" s="66"/>
      <c r="Y123" s="66"/>
      <c r="Z123" s="66"/>
      <c r="AA123" s="66"/>
      <c r="AB123" s="66"/>
      <c r="AC123" s="64"/>
      <c r="AD123" s="66"/>
      <c r="AE123" s="66"/>
      <c r="AF123" s="66"/>
      <c r="AG123" s="66"/>
      <c r="AH123" s="66"/>
      <c r="AI123" s="66"/>
      <c r="AJ123" s="66"/>
      <c r="AK123" s="66"/>
      <c r="AL123" s="66"/>
      <c r="AM123" s="66"/>
      <c r="AN123" s="66"/>
      <c r="AO123" s="66"/>
      <c r="AP123" s="66"/>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c r="CA123" s="61"/>
      <c r="CB123" s="61"/>
      <c r="CC123" s="61"/>
      <c r="CD123" s="61"/>
      <c r="CE123" s="61"/>
      <c r="CF123" s="61"/>
      <c r="CG123" s="61"/>
      <c r="CH123" s="61"/>
      <c r="CI123" s="61"/>
      <c r="CJ123" s="61"/>
      <c r="CK123" s="61"/>
      <c r="CL123" s="61"/>
    </row>
    <row r="124" spans="1:90" x14ac:dyDescent="0.2">
      <c r="A124" s="66"/>
      <c r="B124" s="66"/>
      <c r="C124" s="66"/>
      <c r="D124" s="66"/>
      <c r="E124" s="66"/>
      <c r="F124" s="66"/>
      <c r="G124" s="66"/>
      <c r="H124" s="61"/>
      <c r="I124" s="61"/>
      <c r="J124" s="61"/>
      <c r="K124" s="61"/>
      <c r="L124" s="61"/>
      <c r="M124" s="61"/>
      <c r="N124" s="61"/>
      <c r="O124" s="61"/>
      <c r="P124" s="61"/>
      <c r="Q124" s="61"/>
      <c r="R124" s="61"/>
      <c r="S124" s="61"/>
      <c r="T124" s="61"/>
      <c r="U124" s="61"/>
      <c r="V124" s="66"/>
      <c r="W124" s="66"/>
      <c r="X124" s="66"/>
      <c r="Y124" s="66"/>
      <c r="Z124" s="66"/>
      <c r="AA124" s="66"/>
      <c r="AB124" s="66"/>
      <c r="AC124" s="64"/>
      <c r="AD124" s="66"/>
      <c r="AE124" s="66"/>
      <c r="AF124" s="66"/>
      <c r="AG124" s="66"/>
      <c r="AH124" s="66"/>
      <c r="AI124" s="66"/>
      <c r="AJ124" s="66"/>
      <c r="AK124" s="66"/>
      <c r="AL124" s="66"/>
      <c r="AM124" s="66"/>
      <c r="AN124" s="66"/>
      <c r="AO124" s="66"/>
      <c r="AP124" s="66"/>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row>
    <row r="125" spans="1:90" x14ac:dyDescent="0.2">
      <c r="A125" s="66"/>
      <c r="B125" s="66"/>
      <c r="C125" s="66"/>
      <c r="D125" s="66"/>
      <c r="E125" s="66"/>
      <c r="F125" s="66"/>
      <c r="G125" s="66"/>
      <c r="H125" s="61"/>
      <c r="I125" s="61"/>
      <c r="J125" s="61"/>
      <c r="K125" s="61"/>
      <c r="L125" s="61"/>
      <c r="M125" s="61"/>
      <c r="N125" s="61"/>
      <c r="O125" s="61"/>
      <c r="P125" s="61"/>
      <c r="Q125" s="61"/>
      <c r="R125" s="61"/>
      <c r="S125" s="61"/>
      <c r="T125" s="61"/>
      <c r="U125" s="61"/>
      <c r="V125" s="66"/>
      <c r="W125" s="66"/>
      <c r="X125" s="66"/>
      <c r="Y125" s="66"/>
      <c r="Z125" s="66"/>
      <c r="AA125" s="66"/>
      <c r="AB125" s="66"/>
      <c r="AC125" s="64"/>
      <c r="AD125" s="66"/>
      <c r="AE125" s="66"/>
      <c r="AF125" s="66"/>
      <c r="AG125" s="66"/>
      <c r="AH125" s="66"/>
      <c r="AI125" s="66"/>
      <c r="AJ125" s="66"/>
      <c r="AK125" s="66"/>
      <c r="AL125" s="66"/>
      <c r="AM125" s="66"/>
      <c r="AN125" s="66"/>
      <c r="AO125" s="66"/>
      <c r="AP125" s="66"/>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row>
    <row r="126" spans="1:90" x14ac:dyDescent="0.2">
      <c r="A126" s="66"/>
      <c r="B126" s="66"/>
      <c r="C126" s="66"/>
      <c r="D126" s="66"/>
      <c r="E126" s="66"/>
      <c r="F126" s="66"/>
      <c r="G126" s="66"/>
      <c r="H126" s="61"/>
      <c r="I126" s="61"/>
      <c r="J126" s="61"/>
      <c r="K126" s="61"/>
      <c r="L126" s="61"/>
      <c r="M126" s="61"/>
      <c r="N126" s="61"/>
      <c r="O126" s="61"/>
      <c r="P126" s="61"/>
      <c r="Q126" s="61"/>
      <c r="R126" s="61"/>
      <c r="S126" s="61"/>
      <c r="T126" s="61"/>
      <c r="U126" s="61"/>
      <c r="V126" s="66"/>
      <c r="W126" s="66"/>
      <c r="X126" s="66"/>
      <c r="Y126" s="66"/>
      <c r="Z126" s="66"/>
      <c r="AA126" s="66"/>
      <c r="AB126" s="66"/>
      <c r="AC126" s="64"/>
      <c r="AD126" s="66"/>
      <c r="AE126" s="66"/>
      <c r="AF126" s="66"/>
      <c r="AG126" s="66"/>
      <c r="AH126" s="66"/>
      <c r="AI126" s="66"/>
      <c r="AJ126" s="66"/>
      <c r="AK126" s="66"/>
      <c r="AL126" s="66"/>
      <c r="AM126" s="66"/>
      <c r="AN126" s="66"/>
      <c r="AO126" s="66"/>
      <c r="AP126" s="66"/>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row>
    <row r="127" spans="1:90" x14ac:dyDescent="0.2">
      <c r="A127" s="66"/>
      <c r="B127" s="66"/>
      <c r="C127" s="66"/>
      <c r="D127" s="66"/>
      <c r="E127" s="66"/>
      <c r="F127" s="66"/>
      <c r="G127" s="66"/>
      <c r="H127" s="61"/>
      <c r="I127" s="61"/>
      <c r="J127" s="61"/>
      <c r="K127" s="61"/>
      <c r="L127" s="61"/>
      <c r="M127" s="61"/>
      <c r="N127" s="61"/>
      <c r="O127" s="61"/>
      <c r="P127" s="61"/>
      <c r="Q127" s="61"/>
      <c r="R127" s="61"/>
      <c r="S127" s="61"/>
      <c r="T127" s="61"/>
      <c r="U127" s="61"/>
      <c r="V127" s="66"/>
      <c r="W127" s="66"/>
      <c r="X127" s="66"/>
      <c r="Y127" s="66"/>
      <c r="Z127" s="66"/>
      <c r="AA127" s="66"/>
      <c r="AB127" s="66"/>
      <c r="AC127" s="64"/>
      <c r="AD127" s="66"/>
      <c r="AE127" s="66"/>
      <c r="AF127" s="66"/>
      <c r="AG127" s="66"/>
      <c r="AH127" s="66"/>
      <c r="AI127" s="66"/>
      <c r="AJ127" s="66"/>
      <c r="AK127" s="66"/>
      <c r="AL127" s="66"/>
      <c r="AM127" s="66"/>
      <c r="AN127" s="66"/>
      <c r="AO127" s="66"/>
      <c r="AP127" s="66"/>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row>
    <row r="128" spans="1:90" x14ac:dyDescent="0.2">
      <c r="A128" s="66"/>
      <c r="B128" s="66"/>
      <c r="C128" s="66"/>
      <c r="D128" s="66"/>
      <c r="E128" s="66"/>
      <c r="F128" s="66"/>
      <c r="G128" s="66"/>
      <c r="H128" s="61"/>
      <c r="I128" s="61"/>
      <c r="J128" s="61"/>
      <c r="K128" s="61"/>
      <c r="L128" s="61"/>
      <c r="M128" s="61"/>
      <c r="N128" s="61"/>
      <c r="O128" s="61"/>
      <c r="P128" s="61"/>
      <c r="Q128" s="61"/>
      <c r="R128" s="61"/>
      <c r="S128" s="61"/>
      <c r="T128" s="61"/>
      <c r="U128" s="61"/>
      <c r="V128" s="66"/>
      <c r="W128" s="66"/>
      <c r="X128" s="66"/>
      <c r="Y128" s="66"/>
      <c r="Z128" s="66"/>
      <c r="AA128" s="66"/>
      <c r="AB128" s="66"/>
      <c r="AC128" s="64"/>
      <c r="AD128" s="66"/>
      <c r="AE128" s="66"/>
      <c r="AF128" s="66"/>
      <c r="AG128" s="66"/>
      <c r="AH128" s="66"/>
      <c r="AI128" s="66"/>
      <c r="AJ128" s="66"/>
      <c r="AK128" s="66"/>
      <c r="AL128" s="66"/>
      <c r="AM128" s="66"/>
      <c r="AN128" s="66"/>
      <c r="AO128" s="66"/>
      <c r="AP128" s="66"/>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row>
    <row r="129" spans="1:90" x14ac:dyDescent="0.2">
      <c r="A129" s="66"/>
      <c r="B129" s="66"/>
      <c r="C129" s="66"/>
      <c r="D129" s="66"/>
      <c r="E129" s="66"/>
      <c r="F129" s="66"/>
      <c r="G129" s="66"/>
      <c r="H129" s="61"/>
      <c r="I129" s="61"/>
      <c r="J129" s="61"/>
      <c r="K129" s="61"/>
      <c r="L129" s="61"/>
      <c r="M129" s="61"/>
      <c r="N129" s="61"/>
      <c r="O129" s="61"/>
      <c r="P129" s="61"/>
      <c r="Q129" s="61"/>
      <c r="R129" s="61"/>
      <c r="S129" s="61"/>
      <c r="T129" s="61"/>
      <c r="U129" s="61"/>
      <c r="V129" s="66"/>
      <c r="W129" s="66"/>
      <c r="X129" s="66"/>
      <c r="Y129" s="66"/>
      <c r="Z129" s="66"/>
      <c r="AA129" s="66"/>
      <c r="AB129" s="66"/>
      <c r="AC129" s="64"/>
      <c r="AD129" s="66"/>
      <c r="AE129" s="66"/>
      <c r="AF129" s="66"/>
      <c r="AG129" s="66"/>
      <c r="AH129" s="66"/>
      <c r="AI129" s="66"/>
      <c r="AJ129" s="66"/>
      <c r="AK129" s="66"/>
      <c r="AL129" s="66"/>
      <c r="AM129" s="66"/>
      <c r="AN129" s="66"/>
      <c r="AO129" s="66"/>
      <c r="AP129" s="66"/>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row>
    <row r="130" spans="1:90" x14ac:dyDescent="0.2">
      <c r="A130" s="66"/>
      <c r="B130" s="66"/>
      <c r="C130" s="66"/>
      <c r="D130" s="66"/>
      <c r="E130" s="66"/>
      <c r="F130" s="66"/>
      <c r="G130" s="66"/>
      <c r="H130" s="61"/>
      <c r="I130" s="61"/>
      <c r="J130" s="61"/>
      <c r="K130" s="61"/>
      <c r="L130" s="61"/>
      <c r="M130" s="61"/>
      <c r="N130" s="61"/>
      <c r="O130" s="61"/>
      <c r="P130" s="61"/>
      <c r="Q130" s="61"/>
      <c r="R130" s="61"/>
      <c r="S130" s="61"/>
      <c r="T130" s="61"/>
      <c r="U130" s="61"/>
      <c r="V130" s="66"/>
      <c r="W130" s="66"/>
      <c r="X130" s="66"/>
      <c r="Y130" s="66"/>
      <c r="Z130" s="66"/>
      <c r="AA130" s="66"/>
      <c r="AB130" s="66"/>
      <c r="AC130" s="64"/>
      <c r="AD130" s="66"/>
      <c r="AE130" s="66"/>
      <c r="AF130" s="66"/>
      <c r="AG130" s="66"/>
      <c r="AH130" s="66"/>
      <c r="AI130" s="66"/>
      <c r="AJ130" s="66"/>
      <c r="AK130" s="66"/>
      <c r="AL130" s="66"/>
      <c r="AM130" s="66"/>
      <c r="AN130" s="66"/>
      <c r="AO130" s="66"/>
      <c r="AP130" s="66"/>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row>
    <row r="131" spans="1:90" x14ac:dyDescent="0.2">
      <c r="A131" s="66"/>
      <c r="B131" s="66"/>
      <c r="C131" s="66"/>
      <c r="D131" s="66"/>
      <c r="E131" s="66"/>
      <c r="F131" s="66"/>
      <c r="G131" s="66"/>
      <c r="H131" s="61"/>
      <c r="I131" s="61"/>
      <c r="J131" s="61"/>
      <c r="K131" s="61"/>
      <c r="L131" s="61"/>
      <c r="M131" s="61"/>
      <c r="N131" s="61"/>
      <c r="O131" s="61"/>
      <c r="P131" s="61"/>
      <c r="Q131" s="61"/>
      <c r="R131" s="61"/>
      <c r="S131" s="61"/>
      <c r="T131" s="61"/>
      <c r="U131" s="61"/>
      <c r="V131" s="66"/>
      <c r="W131" s="66"/>
      <c r="X131" s="66"/>
      <c r="Y131" s="66"/>
      <c r="Z131" s="66"/>
      <c r="AA131" s="66"/>
      <c r="AB131" s="66"/>
      <c r="AC131" s="64"/>
      <c r="AD131" s="66"/>
      <c r="AE131" s="66"/>
      <c r="AF131" s="66"/>
      <c r="AG131" s="66"/>
      <c r="AH131" s="66"/>
      <c r="AI131" s="66"/>
      <c r="AJ131" s="66"/>
      <c r="AK131" s="66"/>
      <c r="AL131" s="66"/>
      <c r="AM131" s="66"/>
      <c r="AN131" s="66"/>
      <c r="AO131" s="66"/>
      <c r="AP131" s="66"/>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row>
    <row r="132" spans="1:90" x14ac:dyDescent="0.2">
      <c r="A132" s="66"/>
      <c r="B132" s="66"/>
      <c r="C132" s="66"/>
      <c r="D132" s="66"/>
      <c r="E132" s="66"/>
      <c r="F132" s="66"/>
      <c r="G132" s="66"/>
      <c r="H132" s="61"/>
      <c r="I132" s="61"/>
      <c r="J132" s="61"/>
      <c r="K132" s="61"/>
      <c r="L132" s="61"/>
      <c r="M132" s="61"/>
      <c r="N132" s="61"/>
      <c r="O132" s="61"/>
      <c r="P132" s="61"/>
      <c r="Q132" s="61"/>
      <c r="R132" s="61"/>
      <c r="S132" s="61"/>
      <c r="T132" s="61"/>
      <c r="U132" s="61"/>
      <c r="V132" s="66"/>
      <c r="W132" s="66"/>
      <c r="X132" s="66"/>
      <c r="Y132" s="66"/>
      <c r="Z132" s="66"/>
      <c r="AA132" s="66"/>
      <c r="AB132" s="66"/>
      <c r="AC132" s="64"/>
      <c r="AD132" s="66"/>
      <c r="AE132" s="66"/>
      <c r="AF132" s="66"/>
      <c r="AG132" s="66"/>
      <c r="AH132" s="66"/>
      <c r="AI132" s="66"/>
      <c r="AJ132" s="66"/>
      <c r="AK132" s="66"/>
      <c r="AL132" s="66"/>
      <c r="AM132" s="66"/>
      <c r="AN132" s="66"/>
      <c r="AO132" s="66"/>
      <c r="AP132" s="66"/>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row>
    <row r="133" spans="1:90" x14ac:dyDescent="0.2">
      <c r="A133" s="66"/>
      <c r="B133" s="66"/>
      <c r="C133" s="66"/>
      <c r="D133" s="66"/>
      <c r="E133" s="66"/>
      <c r="F133" s="66"/>
      <c r="G133" s="66"/>
      <c r="H133" s="61"/>
      <c r="I133" s="61"/>
      <c r="J133" s="61"/>
      <c r="K133" s="61"/>
      <c r="L133" s="61"/>
      <c r="M133" s="61"/>
      <c r="N133" s="61"/>
      <c r="O133" s="61"/>
      <c r="P133" s="61"/>
      <c r="Q133" s="61"/>
      <c r="R133" s="61"/>
      <c r="S133" s="61"/>
      <c r="T133" s="61"/>
      <c r="U133" s="61"/>
      <c r="V133" s="66"/>
      <c r="W133" s="66"/>
      <c r="X133" s="66"/>
      <c r="Y133" s="66"/>
      <c r="Z133" s="66"/>
      <c r="AA133" s="66"/>
      <c r="AB133" s="66"/>
      <c r="AC133" s="64"/>
      <c r="AD133" s="66"/>
      <c r="AE133" s="66"/>
      <c r="AF133" s="66"/>
      <c r="AG133" s="66"/>
      <c r="AH133" s="66"/>
      <c r="AI133" s="66"/>
      <c r="AJ133" s="66"/>
      <c r="AK133" s="66"/>
      <c r="AL133" s="66"/>
      <c r="AM133" s="66"/>
      <c r="AN133" s="66"/>
      <c r="AO133" s="66"/>
      <c r="AP133" s="66"/>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c r="CA133" s="61"/>
      <c r="CB133" s="61"/>
      <c r="CC133" s="61"/>
      <c r="CD133" s="61"/>
      <c r="CE133" s="61"/>
      <c r="CF133" s="61"/>
      <c r="CG133" s="61"/>
      <c r="CH133" s="61"/>
      <c r="CI133" s="61"/>
      <c r="CJ133" s="61"/>
      <c r="CK133" s="61"/>
      <c r="CL133" s="61"/>
    </row>
    <row r="134" spans="1:90" x14ac:dyDescent="0.2">
      <c r="A134" s="66"/>
      <c r="B134" s="66"/>
      <c r="C134" s="66"/>
      <c r="D134" s="66"/>
      <c r="E134" s="66"/>
      <c r="F134" s="66"/>
      <c r="G134" s="66"/>
      <c r="H134" s="61"/>
      <c r="I134" s="61"/>
      <c r="J134" s="61"/>
      <c r="K134" s="61"/>
      <c r="L134" s="61"/>
      <c r="M134" s="61"/>
      <c r="N134" s="61"/>
      <c r="O134" s="61"/>
      <c r="P134" s="61"/>
      <c r="Q134" s="61"/>
      <c r="R134" s="61"/>
      <c r="S134" s="61"/>
      <c r="T134" s="61"/>
      <c r="U134" s="61"/>
      <c r="V134" s="66"/>
      <c r="W134" s="66"/>
      <c r="X134" s="66"/>
      <c r="Y134" s="66"/>
      <c r="Z134" s="66"/>
      <c r="AA134" s="66"/>
      <c r="AB134" s="66"/>
      <c r="AC134" s="64"/>
      <c r="AD134" s="66"/>
      <c r="AE134" s="66"/>
      <c r="AF134" s="66"/>
      <c r="AG134" s="66"/>
      <c r="AH134" s="66"/>
      <c r="AI134" s="66"/>
      <c r="AJ134" s="66"/>
      <c r="AK134" s="66"/>
      <c r="AL134" s="66"/>
      <c r="AM134" s="66"/>
      <c r="AN134" s="66"/>
      <c r="AO134" s="66"/>
      <c r="AP134" s="66"/>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row>
    <row r="135" spans="1:90" x14ac:dyDescent="0.2">
      <c r="A135" s="66"/>
      <c r="B135" s="66"/>
      <c r="C135" s="66"/>
      <c r="D135" s="66"/>
      <c r="E135" s="66"/>
      <c r="F135" s="66"/>
      <c r="G135" s="66"/>
      <c r="H135" s="61"/>
      <c r="I135" s="61"/>
      <c r="J135" s="61"/>
      <c r="K135" s="61"/>
      <c r="L135" s="61"/>
      <c r="M135" s="61"/>
      <c r="N135" s="61"/>
      <c r="O135" s="61"/>
      <c r="P135" s="61"/>
      <c r="Q135" s="61"/>
      <c r="R135" s="61"/>
      <c r="S135" s="61"/>
      <c r="T135" s="61"/>
      <c r="U135" s="61"/>
      <c r="V135" s="66"/>
      <c r="W135" s="66"/>
      <c r="X135" s="66"/>
      <c r="Y135" s="66"/>
      <c r="Z135" s="66"/>
      <c r="AA135" s="66"/>
      <c r="AB135" s="66"/>
      <c r="AC135" s="64"/>
      <c r="AD135" s="66"/>
      <c r="AE135" s="66"/>
      <c r="AF135" s="66"/>
      <c r="AG135" s="66"/>
      <c r="AH135" s="66"/>
      <c r="AI135" s="66"/>
      <c r="AJ135" s="66"/>
      <c r="AK135" s="66"/>
      <c r="AL135" s="66"/>
      <c r="AM135" s="66"/>
      <c r="AN135" s="66"/>
      <c r="AO135" s="66"/>
      <c r="AP135" s="66"/>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row>
    <row r="136" spans="1:90" x14ac:dyDescent="0.2">
      <c r="A136" s="66"/>
      <c r="B136" s="66"/>
      <c r="C136" s="66"/>
      <c r="D136" s="66"/>
      <c r="E136" s="66"/>
      <c r="F136" s="66"/>
      <c r="G136" s="66"/>
      <c r="H136" s="61"/>
      <c r="I136" s="61"/>
      <c r="J136" s="61"/>
      <c r="K136" s="61"/>
      <c r="L136" s="61"/>
      <c r="M136" s="61"/>
      <c r="N136" s="61"/>
      <c r="O136" s="61"/>
      <c r="P136" s="61"/>
      <c r="Q136" s="61"/>
      <c r="R136" s="61"/>
      <c r="S136" s="61"/>
      <c r="T136" s="61"/>
      <c r="U136" s="61"/>
      <c r="V136" s="66"/>
      <c r="W136" s="66"/>
      <c r="X136" s="66"/>
      <c r="Y136" s="66"/>
      <c r="Z136" s="66"/>
      <c r="AA136" s="66"/>
      <c r="AB136" s="66"/>
      <c r="AC136" s="64"/>
      <c r="AD136" s="66"/>
      <c r="AE136" s="66"/>
      <c r="AF136" s="66"/>
      <c r="AG136" s="66"/>
      <c r="AH136" s="66"/>
      <c r="AI136" s="66"/>
      <c r="AJ136" s="66"/>
      <c r="AK136" s="66"/>
      <c r="AL136" s="66"/>
      <c r="AM136" s="66"/>
      <c r="AN136" s="66"/>
      <c r="AO136" s="66"/>
      <c r="AP136" s="66"/>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row>
    <row r="137" spans="1:90" x14ac:dyDescent="0.2">
      <c r="A137" s="66"/>
      <c r="B137" s="66"/>
      <c r="C137" s="66"/>
      <c r="D137" s="66"/>
      <c r="E137" s="66"/>
      <c r="F137" s="66"/>
      <c r="G137" s="66"/>
      <c r="H137" s="61"/>
      <c r="I137" s="61"/>
      <c r="J137" s="61"/>
      <c r="K137" s="61"/>
      <c r="L137" s="61"/>
      <c r="M137" s="61"/>
      <c r="N137" s="61"/>
      <c r="O137" s="61"/>
      <c r="P137" s="61"/>
      <c r="Q137" s="61"/>
      <c r="R137" s="61"/>
      <c r="S137" s="61"/>
      <c r="T137" s="61"/>
      <c r="U137" s="61"/>
      <c r="V137" s="66"/>
      <c r="W137" s="66"/>
      <c r="X137" s="66"/>
      <c r="Y137" s="66"/>
      <c r="Z137" s="66"/>
      <c r="AA137" s="66"/>
      <c r="AB137" s="66"/>
      <c r="AC137" s="64"/>
      <c r="AD137" s="66"/>
      <c r="AE137" s="66"/>
      <c r="AF137" s="66"/>
      <c r="AG137" s="66"/>
      <c r="AH137" s="66"/>
      <c r="AI137" s="66"/>
      <c r="AJ137" s="66"/>
      <c r="AK137" s="66"/>
      <c r="AL137" s="66"/>
      <c r="AM137" s="66"/>
      <c r="AN137" s="66"/>
      <c r="AO137" s="66"/>
      <c r="AP137" s="66"/>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row>
    <row r="138" spans="1:90" x14ac:dyDescent="0.2">
      <c r="A138" s="66"/>
      <c r="B138" s="66"/>
      <c r="C138" s="66"/>
      <c r="D138" s="66"/>
      <c r="E138" s="66"/>
      <c r="F138" s="66"/>
      <c r="G138" s="66"/>
      <c r="H138" s="61"/>
      <c r="I138" s="61"/>
      <c r="J138" s="61"/>
      <c r="K138" s="61"/>
      <c r="L138" s="61"/>
      <c r="M138" s="61"/>
      <c r="N138" s="61"/>
      <c r="O138" s="61"/>
      <c r="P138" s="61"/>
      <c r="Q138" s="61"/>
      <c r="R138" s="61"/>
      <c r="S138" s="61"/>
      <c r="T138" s="61"/>
      <c r="U138" s="61"/>
      <c r="V138" s="66"/>
      <c r="W138" s="66"/>
      <c r="X138" s="66"/>
      <c r="Y138" s="66"/>
      <c r="Z138" s="66"/>
      <c r="AA138" s="66"/>
      <c r="AB138" s="66"/>
      <c r="AC138" s="64"/>
      <c r="AD138" s="66"/>
      <c r="AE138" s="66"/>
      <c r="AF138" s="66"/>
      <c r="AG138" s="66"/>
      <c r="AH138" s="66"/>
      <c r="AI138" s="66"/>
      <c r="AJ138" s="66"/>
      <c r="AK138" s="66"/>
      <c r="AL138" s="66"/>
      <c r="AM138" s="66"/>
      <c r="AN138" s="66"/>
      <c r="AO138" s="66"/>
      <c r="AP138" s="66"/>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row>
    <row r="139" spans="1:90" x14ac:dyDescent="0.2">
      <c r="A139" s="66"/>
      <c r="B139" s="66"/>
      <c r="C139" s="66"/>
      <c r="D139" s="66"/>
      <c r="E139" s="66"/>
      <c r="F139" s="66"/>
      <c r="G139" s="66"/>
      <c r="H139" s="61"/>
      <c r="I139" s="61"/>
      <c r="J139" s="61"/>
      <c r="K139" s="61"/>
      <c r="L139" s="61"/>
      <c r="M139" s="61"/>
      <c r="N139" s="61"/>
      <c r="O139" s="61"/>
      <c r="P139" s="61"/>
      <c r="Q139" s="61"/>
      <c r="R139" s="61"/>
      <c r="S139" s="61"/>
      <c r="T139" s="61"/>
      <c r="U139" s="61"/>
      <c r="V139" s="66"/>
      <c r="W139" s="66"/>
      <c r="X139" s="66"/>
      <c r="Y139" s="66"/>
      <c r="Z139" s="66"/>
      <c r="AA139" s="66"/>
      <c r="AB139" s="66"/>
      <c r="AC139" s="64"/>
      <c r="AD139" s="66"/>
      <c r="AE139" s="66"/>
      <c r="AF139" s="66"/>
      <c r="AG139" s="66"/>
      <c r="AH139" s="66"/>
      <c r="AI139" s="66"/>
      <c r="AJ139" s="66"/>
      <c r="AK139" s="66"/>
      <c r="AL139" s="66"/>
      <c r="AM139" s="66"/>
      <c r="AN139" s="66"/>
      <c r="AO139" s="66"/>
      <c r="AP139" s="66"/>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row>
    <row r="140" spans="1:90" x14ac:dyDescent="0.2">
      <c r="A140" s="66"/>
      <c r="B140" s="66"/>
      <c r="C140" s="66"/>
      <c r="D140" s="66"/>
      <c r="E140" s="66"/>
      <c r="F140" s="66"/>
      <c r="G140" s="66"/>
      <c r="H140" s="61"/>
      <c r="I140" s="61"/>
      <c r="J140" s="61"/>
      <c r="K140" s="61"/>
      <c r="L140" s="61"/>
      <c r="M140" s="61"/>
      <c r="N140" s="61"/>
      <c r="O140" s="61"/>
      <c r="P140" s="61"/>
      <c r="Q140" s="61"/>
      <c r="R140" s="61"/>
      <c r="S140" s="61"/>
      <c r="T140" s="61"/>
      <c r="U140" s="61"/>
      <c r="V140" s="66"/>
      <c r="W140" s="66"/>
      <c r="X140" s="66"/>
      <c r="Y140" s="66"/>
      <c r="Z140" s="66"/>
      <c r="AA140" s="66"/>
      <c r="AB140" s="66"/>
      <c r="AC140" s="64"/>
      <c r="AD140" s="66"/>
      <c r="AE140" s="66"/>
      <c r="AF140" s="66"/>
      <c r="AG140" s="66"/>
      <c r="AH140" s="66"/>
      <c r="AI140" s="66"/>
      <c r="AJ140" s="66"/>
      <c r="AK140" s="66"/>
      <c r="AL140" s="66"/>
      <c r="AM140" s="66"/>
      <c r="AN140" s="66"/>
      <c r="AO140" s="66"/>
      <c r="AP140" s="66"/>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row>
    <row r="141" spans="1:90" x14ac:dyDescent="0.2">
      <c r="A141" s="66"/>
      <c r="B141" s="66"/>
      <c r="C141" s="66"/>
      <c r="D141" s="66"/>
      <c r="E141" s="66"/>
      <c r="F141" s="66"/>
      <c r="G141" s="66"/>
      <c r="H141" s="61"/>
      <c r="I141" s="61"/>
      <c r="J141" s="61"/>
      <c r="K141" s="61"/>
      <c r="L141" s="61"/>
      <c r="M141" s="61"/>
      <c r="N141" s="61"/>
      <c r="O141" s="61"/>
      <c r="P141" s="61"/>
      <c r="Q141" s="61"/>
      <c r="R141" s="61"/>
      <c r="S141" s="61"/>
      <c r="T141" s="61"/>
      <c r="U141" s="61"/>
      <c r="V141" s="66"/>
      <c r="W141" s="66"/>
      <c r="X141" s="66"/>
      <c r="Y141" s="66"/>
      <c r="Z141" s="66"/>
      <c r="AA141" s="66"/>
      <c r="AB141" s="66"/>
      <c r="AC141" s="64"/>
      <c r="AD141" s="66"/>
      <c r="AE141" s="66"/>
      <c r="AF141" s="66"/>
      <c r="AG141" s="66"/>
      <c r="AH141" s="66"/>
      <c r="AI141" s="66"/>
      <c r="AJ141" s="66"/>
      <c r="AK141" s="66"/>
      <c r="AL141" s="66"/>
      <c r="AM141" s="66"/>
      <c r="AN141" s="66"/>
      <c r="AO141" s="66"/>
      <c r="AP141" s="66"/>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row>
    <row r="142" spans="1:90" x14ac:dyDescent="0.2">
      <c r="A142" s="66"/>
      <c r="B142" s="66"/>
      <c r="C142" s="66"/>
      <c r="D142" s="66"/>
      <c r="E142" s="66"/>
      <c r="F142" s="66"/>
      <c r="G142" s="66"/>
      <c r="H142" s="61"/>
      <c r="I142" s="61"/>
      <c r="J142" s="61"/>
      <c r="K142" s="61"/>
      <c r="L142" s="61"/>
      <c r="M142" s="61"/>
      <c r="N142" s="61"/>
      <c r="O142" s="61"/>
      <c r="P142" s="61"/>
      <c r="Q142" s="61"/>
      <c r="R142" s="61"/>
      <c r="S142" s="61"/>
      <c r="T142" s="61"/>
      <c r="U142" s="61"/>
      <c r="V142" s="66"/>
      <c r="W142" s="66"/>
      <c r="X142" s="66"/>
      <c r="Y142" s="66"/>
      <c r="Z142" s="66"/>
      <c r="AA142" s="66"/>
      <c r="AB142" s="66"/>
      <c r="AC142" s="64"/>
      <c r="AD142" s="66"/>
      <c r="AE142" s="66"/>
      <c r="AF142" s="66"/>
      <c r="AG142" s="66"/>
      <c r="AH142" s="66"/>
      <c r="AI142" s="66"/>
      <c r="AJ142" s="66"/>
      <c r="AK142" s="66"/>
      <c r="AL142" s="66"/>
      <c r="AM142" s="66"/>
      <c r="AN142" s="66"/>
      <c r="AO142" s="66"/>
      <c r="AP142" s="66"/>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row>
    <row r="143" spans="1:90" x14ac:dyDescent="0.2">
      <c r="A143" s="66"/>
      <c r="B143" s="66"/>
      <c r="C143" s="66"/>
      <c r="D143" s="66"/>
      <c r="E143" s="66"/>
      <c r="F143" s="66"/>
      <c r="G143" s="66"/>
      <c r="H143" s="61"/>
      <c r="I143" s="61"/>
      <c r="J143" s="61"/>
      <c r="K143" s="61"/>
      <c r="L143" s="61"/>
      <c r="M143" s="61"/>
      <c r="N143" s="61"/>
      <c r="O143" s="61"/>
      <c r="P143" s="61"/>
      <c r="Q143" s="61"/>
      <c r="R143" s="61"/>
      <c r="S143" s="61"/>
      <c r="T143" s="61"/>
      <c r="U143" s="61"/>
      <c r="V143" s="66"/>
      <c r="W143" s="66"/>
      <c r="X143" s="66"/>
      <c r="Y143" s="66"/>
      <c r="Z143" s="66"/>
      <c r="AA143" s="66"/>
      <c r="AB143" s="66"/>
      <c r="AC143" s="64"/>
      <c r="AD143" s="66"/>
      <c r="AE143" s="66"/>
      <c r="AF143" s="66"/>
      <c r="AG143" s="66"/>
      <c r="AH143" s="66"/>
      <c r="AI143" s="66"/>
      <c r="AJ143" s="66"/>
      <c r="AK143" s="66"/>
      <c r="AL143" s="66"/>
      <c r="AM143" s="66"/>
      <c r="AN143" s="66"/>
      <c r="AO143" s="66"/>
      <c r="AP143" s="66"/>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row>
    <row r="144" spans="1:90" x14ac:dyDescent="0.2">
      <c r="A144" s="66"/>
      <c r="B144" s="66"/>
      <c r="C144" s="66"/>
      <c r="D144" s="66"/>
      <c r="E144" s="66"/>
      <c r="F144" s="66"/>
      <c r="G144" s="66"/>
      <c r="H144" s="61"/>
      <c r="I144" s="61"/>
      <c r="J144" s="61"/>
      <c r="K144" s="61"/>
      <c r="L144" s="61"/>
      <c r="M144" s="61"/>
      <c r="N144" s="61"/>
      <c r="O144" s="61"/>
      <c r="P144" s="61"/>
      <c r="Q144" s="61"/>
      <c r="R144" s="61"/>
      <c r="S144" s="61"/>
      <c r="T144" s="61"/>
      <c r="U144" s="61"/>
      <c r="V144" s="66"/>
      <c r="W144" s="66"/>
      <c r="X144" s="66"/>
      <c r="Y144" s="66"/>
      <c r="Z144" s="66"/>
      <c r="AA144" s="66"/>
      <c r="AB144" s="66"/>
      <c r="AC144" s="64"/>
      <c r="AD144" s="66"/>
      <c r="AE144" s="66"/>
      <c r="AF144" s="66"/>
      <c r="AG144" s="66"/>
      <c r="AH144" s="66"/>
      <c r="AI144" s="66"/>
      <c r="AJ144" s="66"/>
      <c r="AK144" s="66"/>
      <c r="AL144" s="66"/>
      <c r="AM144" s="66"/>
      <c r="AN144" s="66"/>
      <c r="AO144" s="66"/>
      <c r="AP144" s="66"/>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row>
    <row r="145" spans="1:90" x14ac:dyDescent="0.2">
      <c r="A145" s="66"/>
      <c r="B145" s="66"/>
      <c r="C145" s="66"/>
      <c r="D145" s="66"/>
      <c r="E145" s="66"/>
      <c r="F145" s="66"/>
      <c r="G145" s="66"/>
      <c r="H145" s="61"/>
      <c r="I145" s="61"/>
      <c r="J145" s="61"/>
      <c r="K145" s="61"/>
      <c r="L145" s="61"/>
      <c r="M145" s="61"/>
      <c r="N145" s="61"/>
      <c r="O145" s="61"/>
      <c r="P145" s="61"/>
      <c r="Q145" s="61"/>
      <c r="R145" s="61"/>
      <c r="S145" s="61"/>
      <c r="T145" s="61"/>
      <c r="U145" s="61"/>
      <c r="V145" s="66"/>
      <c r="W145" s="66"/>
      <c r="X145" s="66"/>
      <c r="Y145" s="66"/>
      <c r="Z145" s="66"/>
      <c r="AA145" s="66"/>
      <c r="AB145" s="66"/>
      <c r="AC145" s="64"/>
      <c r="AD145" s="66"/>
      <c r="AE145" s="66"/>
      <c r="AF145" s="66"/>
      <c r="AG145" s="66"/>
      <c r="AH145" s="66"/>
      <c r="AI145" s="66"/>
      <c r="AJ145" s="66"/>
      <c r="AK145" s="66"/>
      <c r="AL145" s="66"/>
      <c r="AM145" s="66"/>
      <c r="AN145" s="66"/>
      <c r="AO145" s="66"/>
      <c r="AP145" s="66"/>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row>
    <row r="146" spans="1:90" x14ac:dyDescent="0.2">
      <c r="A146" s="66"/>
      <c r="B146" s="66"/>
      <c r="C146" s="66"/>
      <c r="D146" s="66"/>
      <c r="E146" s="66"/>
      <c r="F146" s="66"/>
      <c r="G146" s="66"/>
      <c r="H146" s="61"/>
      <c r="I146" s="61"/>
      <c r="J146" s="61"/>
      <c r="K146" s="61"/>
      <c r="L146" s="61"/>
      <c r="M146" s="61"/>
      <c r="N146" s="61"/>
      <c r="O146" s="61"/>
      <c r="P146" s="61"/>
      <c r="Q146" s="61"/>
      <c r="R146" s="61"/>
      <c r="S146" s="61"/>
      <c r="T146" s="61"/>
      <c r="U146" s="61"/>
      <c r="V146" s="66"/>
      <c r="W146" s="66"/>
      <c r="X146" s="66"/>
      <c r="Y146" s="66"/>
      <c r="Z146" s="66"/>
      <c r="AA146" s="66"/>
      <c r="AB146" s="66"/>
      <c r="AC146" s="64"/>
      <c r="AD146" s="66"/>
      <c r="AE146" s="66"/>
      <c r="AF146" s="66"/>
      <c r="AG146" s="66"/>
      <c r="AH146" s="66"/>
      <c r="AI146" s="66"/>
      <c r="AJ146" s="66"/>
      <c r="AK146" s="66"/>
      <c r="AL146" s="66"/>
      <c r="AM146" s="66"/>
      <c r="AN146" s="66"/>
      <c r="AO146" s="66"/>
      <c r="AP146" s="66"/>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row>
    <row r="147" spans="1:90" x14ac:dyDescent="0.2">
      <c r="A147" s="66"/>
      <c r="B147" s="66"/>
      <c r="C147" s="66"/>
      <c r="D147" s="66"/>
      <c r="E147" s="66"/>
      <c r="F147" s="66"/>
      <c r="G147" s="66"/>
      <c r="H147" s="61"/>
      <c r="I147" s="61"/>
      <c r="J147" s="61"/>
      <c r="K147" s="61"/>
      <c r="L147" s="61"/>
      <c r="M147" s="61"/>
      <c r="N147" s="61"/>
      <c r="O147" s="61"/>
      <c r="P147" s="61"/>
      <c r="Q147" s="61"/>
      <c r="R147" s="61"/>
      <c r="S147" s="61"/>
      <c r="T147" s="61"/>
      <c r="U147" s="61"/>
      <c r="V147" s="66"/>
      <c r="W147" s="66"/>
      <c r="X147" s="66"/>
      <c r="Y147" s="66"/>
      <c r="Z147" s="66"/>
      <c r="AA147" s="66"/>
      <c r="AB147" s="66"/>
      <c r="AC147" s="64"/>
      <c r="AD147" s="66"/>
      <c r="AE147" s="66"/>
      <c r="AF147" s="66"/>
      <c r="AG147" s="66"/>
      <c r="AH147" s="66"/>
      <c r="AI147" s="66"/>
      <c r="AJ147" s="66"/>
      <c r="AK147" s="66"/>
      <c r="AL147" s="66"/>
      <c r="AM147" s="66"/>
      <c r="AN147" s="66"/>
      <c r="AO147" s="66"/>
      <c r="AP147" s="66"/>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row>
    <row r="148" spans="1:90" x14ac:dyDescent="0.2">
      <c r="A148" s="66"/>
      <c r="B148" s="66"/>
      <c r="C148" s="66"/>
      <c r="D148" s="66"/>
      <c r="E148" s="66"/>
      <c r="F148" s="66"/>
      <c r="G148" s="66"/>
      <c r="H148" s="61"/>
      <c r="I148" s="61"/>
      <c r="J148" s="61"/>
      <c r="K148" s="61"/>
      <c r="L148" s="61"/>
      <c r="M148" s="61"/>
      <c r="N148" s="61"/>
      <c r="O148" s="61"/>
      <c r="P148" s="61"/>
      <c r="Q148" s="61"/>
      <c r="R148" s="61"/>
      <c r="S148" s="61"/>
      <c r="T148" s="61"/>
      <c r="U148" s="61"/>
      <c r="V148" s="66"/>
      <c r="W148" s="66"/>
      <c r="X148" s="66"/>
      <c r="Y148" s="66"/>
      <c r="Z148" s="66"/>
      <c r="AA148" s="66"/>
      <c r="AB148" s="66"/>
      <c r="AC148" s="64"/>
      <c r="AD148" s="66"/>
      <c r="AE148" s="66"/>
      <c r="AF148" s="66"/>
      <c r="AG148" s="66"/>
      <c r="AH148" s="66"/>
      <c r="AI148" s="66"/>
      <c r="AJ148" s="66"/>
      <c r="AK148" s="66"/>
      <c r="AL148" s="66"/>
      <c r="AM148" s="66"/>
      <c r="AN148" s="66"/>
      <c r="AO148" s="66"/>
      <c r="AP148" s="66"/>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row>
    <row r="149" spans="1:90" x14ac:dyDescent="0.2">
      <c r="A149" s="66"/>
      <c r="B149" s="66"/>
      <c r="C149" s="66"/>
      <c r="D149" s="66"/>
      <c r="E149" s="66"/>
      <c r="F149" s="66"/>
      <c r="G149" s="66"/>
      <c r="H149" s="61"/>
      <c r="I149" s="61"/>
      <c r="J149" s="61"/>
      <c r="K149" s="61"/>
      <c r="L149" s="61"/>
      <c r="M149" s="61"/>
      <c r="N149" s="61"/>
      <c r="O149" s="61"/>
      <c r="P149" s="61"/>
      <c r="Q149" s="61"/>
      <c r="R149" s="61"/>
      <c r="S149" s="61"/>
      <c r="T149" s="61"/>
      <c r="U149" s="61"/>
      <c r="V149" s="66"/>
      <c r="W149" s="66"/>
      <c r="X149" s="66"/>
      <c r="Y149" s="66"/>
      <c r="Z149" s="66"/>
      <c r="AA149" s="66"/>
      <c r="AB149" s="66"/>
      <c r="AC149" s="64"/>
      <c r="AD149" s="66"/>
      <c r="AE149" s="66"/>
      <c r="AF149" s="66"/>
      <c r="AG149" s="66"/>
      <c r="AH149" s="66"/>
      <c r="AI149" s="66"/>
      <c r="AJ149" s="66"/>
      <c r="AK149" s="66"/>
      <c r="AL149" s="66"/>
      <c r="AM149" s="66"/>
      <c r="AN149" s="66"/>
      <c r="AO149" s="66"/>
      <c r="AP149" s="66"/>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row>
    <row r="150" spans="1:90" x14ac:dyDescent="0.2">
      <c r="A150" s="66"/>
      <c r="B150" s="66"/>
      <c r="C150" s="66"/>
      <c r="D150" s="66"/>
      <c r="E150" s="66"/>
      <c r="F150" s="66"/>
      <c r="G150" s="66"/>
      <c r="H150" s="61"/>
      <c r="I150" s="61"/>
      <c r="J150" s="61"/>
      <c r="K150" s="61"/>
      <c r="L150" s="61"/>
      <c r="M150" s="61"/>
      <c r="N150" s="61"/>
      <c r="O150" s="61"/>
      <c r="P150" s="61"/>
      <c r="Q150" s="61"/>
      <c r="R150" s="61"/>
      <c r="S150" s="61"/>
      <c r="T150" s="61"/>
      <c r="U150" s="61"/>
      <c r="V150" s="66"/>
      <c r="W150" s="66"/>
      <c r="X150" s="66"/>
      <c r="Y150" s="66"/>
      <c r="Z150" s="66"/>
      <c r="AA150" s="66"/>
      <c r="AB150" s="66"/>
      <c r="AC150" s="64"/>
      <c r="AD150" s="66"/>
      <c r="AE150" s="66"/>
      <c r="AF150" s="66"/>
      <c r="AG150" s="66"/>
      <c r="AH150" s="66"/>
      <c r="AI150" s="66"/>
      <c r="AJ150" s="66"/>
      <c r="AK150" s="66"/>
      <c r="AL150" s="66"/>
      <c r="AM150" s="66"/>
      <c r="AN150" s="66"/>
      <c r="AO150" s="66"/>
      <c r="AP150" s="66"/>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row>
    <row r="151" spans="1:90" x14ac:dyDescent="0.2">
      <c r="A151" s="66"/>
      <c r="B151" s="66"/>
      <c r="C151" s="66"/>
      <c r="D151" s="66"/>
      <c r="E151" s="66"/>
      <c r="F151" s="66"/>
      <c r="G151" s="66"/>
      <c r="H151" s="61"/>
      <c r="I151" s="61"/>
      <c r="J151" s="61"/>
      <c r="K151" s="61"/>
      <c r="L151" s="61"/>
      <c r="M151" s="61"/>
      <c r="N151" s="61"/>
      <c r="O151" s="61"/>
      <c r="P151" s="61"/>
      <c r="Q151" s="61"/>
      <c r="R151" s="61"/>
      <c r="S151" s="61"/>
      <c r="T151" s="61"/>
      <c r="U151" s="61"/>
      <c r="V151" s="66"/>
      <c r="W151" s="66"/>
      <c r="X151" s="66"/>
      <c r="Y151" s="66"/>
      <c r="Z151" s="66"/>
      <c r="AA151" s="66"/>
      <c r="AB151" s="66"/>
      <c r="AC151" s="64"/>
      <c r="AD151" s="66"/>
      <c r="AE151" s="66"/>
      <c r="AF151" s="66"/>
      <c r="AG151" s="66"/>
      <c r="AH151" s="66"/>
      <c r="AI151" s="66"/>
      <c r="AJ151" s="66"/>
      <c r="AK151" s="66"/>
      <c r="AL151" s="66"/>
      <c r="AM151" s="66"/>
      <c r="AN151" s="66"/>
      <c r="AO151" s="66"/>
      <c r="AP151" s="66"/>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row>
    <row r="152" spans="1:90" x14ac:dyDescent="0.2">
      <c r="A152" s="66"/>
      <c r="B152" s="66"/>
      <c r="C152" s="66"/>
      <c r="D152" s="66"/>
      <c r="E152" s="66"/>
      <c r="F152" s="66"/>
      <c r="G152" s="66"/>
      <c r="H152" s="61"/>
      <c r="I152" s="61"/>
      <c r="J152" s="61"/>
      <c r="K152" s="61"/>
      <c r="L152" s="61"/>
      <c r="M152" s="61"/>
      <c r="N152" s="61"/>
      <c r="O152" s="61"/>
      <c r="P152" s="61"/>
      <c r="Q152" s="61"/>
      <c r="R152" s="61"/>
      <c r="S152" s="61"/>
      <c r="T152" s="61"/>
      <c r="U152" s="61"/>
      <c r="V152" s="66"/>
      <c r="W152" s="66"/>
      <c r="X152" s="66"/>
      <c r="Y152" s="66"/>
      <c r="Z152" s="66"/>
      <c r="AA152" s="66"/>
      <c r="AB152" s="66"/>
      <c r="AC152" s="64"/>
      <c r="AD152" s="66"/>
      <c r="AE152" s="66"/>
      <c r="AF152" s="66"/>
      <c r="AG152" s="66"/>
      <c r="AH152" s="66"/>
      <c r="AI152" s="66"/>
      <c r="AJ152" s="66"/>
      <c r="AK152" s="66"/>
      <c r="AL152" s="66"/>
      <c r="AM152" s="66"/>
      <c r="AN152" s="66"/>
      <c r="AO152" s="66"/>
      <c r="AP152" s="66"/>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row>
    <row r="153" spans="1:90" x14ac:dyDescent="0.2">
      <c r="A153" s="66"/>
      <c r="B153" s="66"/>
      <c r="C153" s="66"/>
      <c r="D153" s="66"/>
      <c r="E153" s="66"/>
      <c r="F153" s="66"/>
      <c r="G153" s="66"/>
      <c r="H153" s="61"/>
      <c r="I153" s="61"/>
      <c r="J153" s="61"/>
      <c r="K153" s="61"/>
      <c r="L153" s="61"/>
      <c r="M153" s="61"/>
      <c r="N153" s="61"/>
      <c r="O153" s="61"/>
      <c r="P153" s="61"/>
      <c r="Q153" s="61"/>
      <c r="R153" s="61"/>
      <c r="S153" s="61"/>
      <c r="T153" s="61"/>
      <c r="U153" s="61"/>
      <c r="V153" s="66"/>
      <c r="W153" s="66"/>
      <c r="X153" s="66"/>
      <c r="Y153" s="66"/>
      <c r="Z153" s="66"/>
      <c r="AA153" s="66"/>
      <c r="AB153" s="66"/>
      <c r="AC153" s="64"/>
      <c r="AD153" s="66"/>
      <c r="AE153" s="66"/>
      <c r="AF153" s="66"/>
      <c r="AG153" s="66"/>
      <c r="AH153" s="66"/>
      <c r="AI153" s="66"/>
      <c r="AJ153" s="66"/>
      <c r="AK153" s="66"/>
      <c r="AL153" s="66"/>
      <c r="AM153" s="66"/>
      <c r="AN153" s="66"/>
      <c r="AO153" s="66"/>
      <c r="AP153" s="66"/>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row>
    <row r="154" spans="1:90" x14ac:dyDescent="0.2">
      <c r="A154" s="66"/>
      <c r="B154" s="66"/>
      <c r="C154" s="66"/>
      <c r="D154" s="66"/>
      <c r="E154" s="66"/>
      <c r="F154" s="66"/>
      <c r="G154" s="66"/>
      <c r="H154" s="61"/>
      <c r="I154" s="61"/>
      <c r="J154" s="61"/>
      <c r="K154" s="61"/>
      <c r="L154" s="61"/>
      <c r="M154" s="61"/>
      <c r="N154" s="61"/>
      <c r="O154" s="61"/>
      <c r="P154" s="61"/>
      <c r="Q154" s="61"/>
      <c r="R154" s="61"/>
      <c r="S154" s="61"/>
      <c r="T154" s="61"/>
      <c r="U154" s="61"/>
      <c r="V154" s="66"/>
      <c r="W154" s="66"/>
      <c r="X154" s="66"/>
      <c r="Y154" s="66"/>
      <c r="Z154" s="66"/>
      <c r="AA154" s="66"/>
      <c r="AB154" s="66"/>
      <c r="AC154" s="64"/>
      <c r="AD154" s="66"/>
      <c r="AE154" s="66"/>
      <c r="AF154" s="66"/>
      <c r="AG154" s="66"/>
      <c r="AH154" s="66"/>
      <c r="AI154" s="66"/>
      <c r="AJ154" s="66"/>
      <c r="AK154" s="66"/>
      <c r="AL154" s="66"/>
      <c r="AM154" s="66"/>
      <c r="AN154" s="66"/>
      <c r="AO154" s="66"/>
      <c r="AP154" s="66"/>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row>
    <row r="155" spans="1:90" x14ac:dyDescent="0.2">
      <c r="A155" s="66"/>
      <c r="B155" s="66"/>
      <c r="C155" s="66"/>
      <c r="D155" s="66"/>
      <c r="E155" s="66"/>
      <c r="F155" s="66"/>
      <c r="G155" s="66"/>
      <c r="H155" s="61"/>
      <c r="I155" s="61"/>
      <c r="J155" s="61"/>
      <c r="K155" s="61"/>
      <c r="L155" s="61"/>
      <c r="M155" s="61"/>
      <c r="N155" s="61"/>
      <c r="O155" s="61"/>
      <c r="P155" s="61"/>
      <c r="Q155" s="61"/>
      <c r="R155" s="61"/>
      <c r="S155" s="61"/>
      <c r="T155" s="61"/>
      <c r="U155" s="61"/>
      <c r="V155" s="66"/>
      <c r="W155" s="66"/>
      <c r="X155" s="66"/>
      <c r="Y155" s="66"/>
      <c r="Z155" s="66"/>
      <c r="AA155" s="66"/>
      <c r="AB155" s="66"/>
      <c r="AC155" s="64"/>
      <c r="AD155" s="66"/>
      <c r="AE155" s="66"/>
      <c r="AF155" s="66"/>
      <c r="AG155" s="66"/>
      <c r="AH155" s="66"/>
      <c r="AI155" s="66"/>
      <c r="AJ155" s="66"/>
      <c r="AK155" s="66"/>
      <c r="AL155" s="66"/>
      <c r="AM155" s="66"/>
      <c r="AN155" s="66"/>
      <c r="AO155" s="66"/>
      <c r="AP155" s="66"/>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row>
    <row r="156" spans="1:90" x14ac:dyDescent="0.2">
      <c r="A156" s="66"/>
      <c r="B156" s="66"/>
      <c r="C156" s="66"/>
      <c r="D156" s="66"/>
      <c r="E156" s="66"/>
      <c r="F156" s="66"/>
      <c r="G156" s="66"/>
      <c r="H156" s="61"/>
      <c r="I156" s="61"/>
      <c r="J156" s="61"/>
      <c r="K156" s="61"/>
      <c r="L156" s="61"/>
      <c r="M156" s="61"/>
      <c r="N156" s="61"/>
      <c r="O156" s="61"/>
      <c r="P156" s="61"/>
      <c r="Q156" s="61"/>
      <c r="R156" s="61"/>
      <c r="S156" s="61"/>
      <c r="T156" s="61"/>
      <c r="U156" s="61"/>
      <c r="V156" s="66"/>
      <c r="W156" s="66"/>
      <c r="X156" s="66"/>
      <c r="Y156" s="66"/>
      <c r="Z156" s="66"/>
      <c r="AA156" s="66"/>
      <c r="AB156" s="66"/>
      <c r="AC156" s="64"/>
      <c r="AD156" s="66"/>
      <c r="AE156" s="66"/>
      <c r="AF156" s="66"/>
      <c r="AG156" s="66"/>
      <c r="AH156" s="66"/>
      <c r="AI156" s="66"/>
      <c r="AJ156" s="66"/>
      <c r="AK156" s="66"/>
      <c r="AL156" s="66"/>
      <c r="AM156" s="66"/>
      <c r="AN156" s="66"/>
      <c r="AO156" s="66"/>
      <c r="AP156" s="66"/>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row>
    <row r="157" spans="1:90" x14ac:dyDescent="0.2">
      <c r="A157" s="66"/>
      <c r="B157" s="66"/>
      <c r="C157" s="66"/>
      <c r="D157" s="66"/>
      <c r="E157" s="66"/>
      <c r="F157" s="66"/>
      <c r="G157" s="66"/>
      <c r="H157" s="61"/>
      <c r="I157" s="61"/>
      <c r="J157" s="61"/>
      <c r="K157" s="61"/>
      <c r="L157" s="61"/>
      <c r="M157" s="61"/>
      <c r="N157" s="61"/>
      <c r="O157" s="61"/>
      <c r="P157" s="61"/>
      <c r="Q157" s="61"/>
      <c r="R157" s="61"/>
      <c r="S157" s="61"/>
      <c r="T157" s="61"/>
      <c r="U157" s="61"/>
      <c r="V157" s="66"/>
      <c r="W157" s="66"/>
      <c r="X157" s="66"/>
      <c r="Y157" s="66"/>
      <c r="Z157" s="66"/>
      <c r="AA157" s="66"/>
      <c r="AB157" s="66"/>
      <c r="AC157" s="64"/>
      <c r="AD157" s="66"/>
      <c r="AE157" s="66"/>
      <c r="AF157" s="66"/>
      <c r="AG157" s="66"/>
      <c r="AH157" s="66"/>
      <c r="AI157" s="66"/>
      <c r="AJ157" s="66"/>
      <c r="AK157" s="66"/>
      <c r="AL157" s="66"/>
      <c r="AM157" s="66"/>
      <c r="AN157" s="66"/>
      <c r="AO157" s="66"/>
      <c r="AP157" s="66"/>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row>
    <row r="158" spans="1:90" x14ac:dyDescent="0.2">
      <c r="A158" s="66"/>
      <c r="B158" s="66"/>
      <c r="C158" s="66"/>
      <c r="D158" s="66"/>
      <c r="E158" s="66"/>
      <c r="F158" s="66"/>
      <c r="G158" s="66"/>
      <c r="H158" s="61"/>
      <c r="I158" s="61"/>
      <c r="J158" s="61"/>
      <c r="K158" s="61"/>
      <c r="L158" s="61"/>
      <c r="M158" s="61"/>
      <c r="N158" s="61"/>
      <c r="O158" s="61"/>
      <c r="P158" s="61"/>
      <c r="Q158" s="61"/>
      <c r="R158" s="61"/>
      <c r="S158" s="61"/>
      <c r="T158" s="61"/>
      <c r="U158" s="61"/>
      <c r="V158" s="66"/>
      <c r="W158" s="66"/>
      <c r="X158" s="66"/>
      <c r="Y158" s="66"/>
      <c r="Z158" s="66"/>
      <c r="AA158" s="66"/>
      <c r="AB158" s="66"/>
      <c r="AC158" s="64"/>
      <c r="AD158" s="66"/>
      <c r="AE158" s="66"/>
      <c r="AF158" s="66"/>
      <c r="AG158" s="66"/>
      <c r="AH158" s="66"/>
      <c r="AI158" s="66"/>
      <c r="AJ158" s="66"/>
      <c r="AK158" s="66"/>
      <c r="AL158" s="66"/>
      <c r="AM158" s="66"/>
      <c r="AN158" s="66"/>
      <c r="AO158" s="66"/>
      <c r="AP158" s="66"/>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row>
    <row r="159" spans="1:90" x14ac:dyDescent="0.2">
      <c r="A159" s="66"/>
      <c r="B159" s="66"/>
      <c r="C159" s="66"/>
      <c r="D159" s="66"/>
      <c r="E159" s="66"/>
      <c r="F159" s="66"/>
      <c r="G159" s="66"/>
      <c r="H159" s="61"/>
      <c r="I159" s="61"/>
      <c r="J159" s="61"/>
      <c r="K159" s="61"/>
      <c r="L159" s="61"/>
      <c r="M159" s="61"/>
      <c r="N159" s="61"/>
      <c r="O159" s="61"/>
      <c r="P159" s="61"/>
      <c r="Q159" s="61"/>
      <c r="R159" s="61"/>
      <c r="S159" s="61"/>
      <c r="T159" s="61"/>
      <c r="U159" s="61"/>
      <c r="V159" s="66"/>
      <c r="W159" s="66"/>
      <c r="X159" s="66"/>
      <c r="Y159" s="66"/>
      <c r="Z159" s="66"/>
      <c r="AA159" s="66"/>
      <c r="AB159" s="66"/>
      <c r="AC159" s="64"/>
      <c r="AD159" s="66"/>
      <c r="AE159" s="66"/>
      <c r="AF159" s="66"/>
      <c r="AG159" s="66"/>
      <c r="AH159" s="66"/>
      <c r="AI159" s="66"/>
      <c r="AJ159" s="66"/>
      <c r="AK159" s="66"/>
      <c r="AL159" s="66"/>
      <c r="AM159" s="66"/>
      <c r="AN159" s="66"/>
      <c r="AO159" s="66"/>
      <c r="AP159" s="66"/>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row>
    <row r="160" spans="1:90" x14ac:dyDescent="0.2">
      <c r="A160" s="66"/>
      <c r="B160" s="66"/>
      <c r="C160" s="66"/>
      <c r="D160" s="66"/>
      <c r="E160" s="66"/>
      <c r="F160" s="66"/>
      <c r="G160" s="66"/>
      <c r="H160" s="61"/>
      <c r="I160" s="61"/>
      <c r="J160" s="61"/>
      <c r="K160" s="61"/>
      <c r="L160" s="61"/>
      <c r="M160" s="61"/>
      <c r="N160" s="61"/>
      <c r="O160" s="61"/>
      <c r="P160" s="61"/>
      <c r="Q160" s="61"/>
      <c r="R160" s="61"/>
      <c r="S160" s="61"/>
      <c r="T160" s="61"/>
      <c r="U160" s="61"/>
      <c r="V160" s="66"/>
      <c r="W160" s="66"/>
      <c r="X160" s="66"/>
      <c r="Y160" s="66"/>
      <c r="Z160" s="66"/>
      <c r="AA160" s="66"/>
      <c r="AB160" s="66"/>
      <c r="AC160" s="64"/>
      <c r="AD160" s="66"/>
      <c r="AE160" s="66"/>
      <c r="AF160" s="66"/>
      <c r="AG160" s="66"/>
      <c r="AH160" s="66"/>
      <c r="AI160" s="66"/>
      <c r="AJ160" s="66"/>
      <c r="AK160" s="66"/>
      <c r="AL160" s="66"/>
      <c r="AM160" s="66"/>
      <c r="AN160" s="66"/>
      <c r="AO160" s="66"/>
      <c r="AP160" s="66"/>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row>
    <row r="161" spans="1:90" x14ac:dyDescent="0.2">
      <c r="A161" s="66"/>
      <c r="B161" s="66"/>
      <c r="C161" s="66"/>
      <c r="D161" s="66"/>
      <c r="E161" s="66"/>
      <c r="F161" s="66"/>
      <c r="G161" s="66"/>
      <c r="H161" s="61"/>
      <c r="I161" s="61"/>
      <c r="J161" s="61"/>
      <c r="K161" s="61"/>
      <c r="L161" s="61"/>
      <c r="M161" s="61"/>
      <c r="N161" s="61"/>
      <c r="O161" s="61"/>
      <c r="P161" s="61"/>
      <c r="Q161" s="61"/>
      <c r="R161" s="61"/>
      <c r="S161" s="61"/>
      <c r="T161" s="61"/>
      <c r="U161" s="61"/>
      <c r="V161" s="66"/>
      <c r="W161" s="66"/>
      <c r="X161" s="66"/>
      <c r="Y161" s="66"/>
      <c r="Z161" s="66"/>
      <c r="AA161" s="66"/>
      <c r="AB161" s="66"/>
      <c r="AC161" s="64"/>
      <c r="AD161" s="66"/>
      <c r="AE161" s="66"/>
      <c r="AF161" s="66"/>
      <c r="AG161" s="66"/>
      <c r="AH161" s="66"/>
      <c r="AI161" s="66"/>
      <c r="AJ161" s="66"/>
      <c r="AK161" s="66"/>
      <c r="AL161" s="66"/>
      <c r="AM161" s="66"/>
      <c r="AN161" s="66"/>
      <c r="AO161" s="66"/>
      <c r="AP161" s="66"/>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row>
    <row r="162" spans="1:90" x14ac:dyDescent="0.2">
      <c r="A162" s="66"/>
      <c r="B162" s="66"/>
      <c r="C162" s="66"/>
      <c r="D162" s="66"/>
      <c r="E162" s="66"/>
      <c r="F162" s="66"/>
      <c r="G162" s="66"/>
      <c r="H162" s="61"/>
      <c r="I162" s="61"/>
      <c r="J162" s="61"/>
      <c r="K162" s="61"/>
      <c r="L162" s="61"/>
      <c r="M162" s="61"/>
      <c r="N162" s="61"/>
      <c r="O162" s="61"/>
      <c r="P162" s="61"/>
      <c r="Q162" s="61"/>
      <c r="R162" s="61"/>
      <c r="S162" s="61"/>
      <c r="T162" s="61"/>
      <c r="U162" s="61"/>
      <c r="V162" s="66"/>
      <c r="W162" s="66"/>
      <c r="X162" s="66"/>
      <c r="Y162" s="66"/>
      <c r="Z162" s="66"/>
      <c r="AA162" s="66"/>
      <c r="AB162" s="66"/>
      <c r="AC162" s="64"/>
      <c r="AD162" s="66"/>
      <c r="AE162" s="66"/>
      <c r="AF162" s="66"/>
      <c r="AG162" s="66"/>
      <c r="AH162" s="66"/>
      <c r="AI162" s="66"/>
      <c r="AJ162" s="66"/>
      <c r="AK162" s="66"/>
      <c r="AL162" s="66"/>
      <c r="AM162" s="66"/>
      <c r="AN162" s="66"/>
      <c r="AO162" s="66"/>
      <c r="AP162" s="66"/>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row>
    <row r="163" spans="1:90" x14ac:dyDescent="0.2">
      <c r="A163" s="66"/>
      <c r="B163" s="66"/>
      <c r="C163" s="66"/>
      <c r="D163" s="66"/>
      <c r="E163" s="66"/>
      <c r="F163" s="66"/>
      <c r="G163" s="66"/>
      <c r="H163" s="61"/>
      <c r="I163" s="61"/>
      <c r="J163" s="61"/>
      <c r="K163" s="61"/>
      <c r="L163" s="61"/>
      <c r="M163" s="61"/>
      <c r="N163" s="61"/>
      <c r="O163" s="61"/>
      <c r="P163" s="61"/>
      <c r="Q163" s="61"/>
      <c r="R163" s="61"/>
      <c r="S163" s="61"/>
      <c r="T163" s="61"/>
      <c r="U163" s="61"/>
      <c r="V163" s="66"/>
      <c r="W163" s="66"/>
      <c r="X163" s="66"/>
      <c r="Y163" s="66"/>
      <c r="Z163" s="66"/>
      <c r="AA163" s="66"/>
      <c r="AB163" s="66"/>
      <c r="AC163" s="64"/>
      <c r="AD163" s="66"/>
      <c r="AE163" s="66"/>
      <c r="AF163" s="66"/>
      <c r="AG163" s="66"/>
      <c r="AH163" s="66"/>
      <c r="AI163" s="66"/>
      <c r="AJ163" s="66"/>
      <c r="AK163" s="66"/>
      <c r="AL163" s="66"/>
      <c r="AM163" s="66"/>
      <c r="AN163" s="66"/>
      <c r="AO163" s="66"/>
      <c r="AP163" s="66"/>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row>
    <row r="164" spans="1:90" x14ac:dyDescent="0.2">
      <c r="A164" s="66"/>
      <c r="B164" s="66"/>
      <c r="C164" s="66"/>
      <c r="D164" s="66"/>
      <c r="E164" s="66"/>
      <c r="F164" s="66"/>
      <c r="G164" s="66"/>
      <c r="H164" s="61"/>
      <c r="I164" s="61"/>
      <c r="J164" s="61"/>
      <c r="K164" s="61"/>
      <c r="L164" s="61"/>
      <c r="M164" s="61"/>
      <c r="N164" s="61"/>
      <c r="O164" s="61"/>
      <c r="P164" s="61"/>
      <c r="Q164" s="61"/>
      <c r="R164" s="61"/>
      <c r="S164" s="61"/>
      <c r="T164" s="61"/>
      <c r="U164" s="61"/>
      <c r="V164" s="66"/>
      <c r="W164" s="66"/>
      <c r="X164" s="66"/>
      <c r="Y164" s="66"/>
      <c r="Z164" s="66"/>
      <c r="AA164" s="66"/>
      <c r="AB164" s="66"/>
      <c r="AC164" s="64"/>
      <c r="AD164" s="66"/>
      <c r="AE164" s="66"/>
      <c r="AF164" s="66"/>
      <c r="AG164" s="66"/>
      <c r="AH164" s="66"/>
      <c r="AI164" s="66"/>
      <c r="AJ164" s="66"/>
      <c r="AK164" s="66"/>
      <c r="AL164" s="66"/>
      <c r="AM164" s="66"/>
      <c r="AN164" s="66"/>
      <c r="AO164" s="66"/>
      <c r="AP164" s="66"/>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row>
    <row r="165" spans="1:90" x14ac:dyDescent="0.2">
      <c r="A165" s="66"/>
      <c r="B165" s="66"/>
      <c r="C165" s="66"/>
      <c r="D165" s="66"/>
      <c r="E165" s="66"/>
      <c r="F165" s="66"/>
      <c r="G165" s="66"/>
      <c r="H165" s="61"/>
      <c r="I165" s="61"/>
      <c r="J165" s="61"/>
      <c r="K165" s="61"/>
      <c r="L165" s="61"/>
      <c r="M165" s="61"/>
      <c r="N165" s="61"/>
      <c r="O165" s="61"/>
      <c r="P165" s="61"/>
      <c r="Q165" s="61"/>
      <c r="R165" s="61"/>
      <c r="S165" s="61"/>
      <c r="T165" s="61"/>
      <c r="U165" s="61"/>
      <c r="V165" s="66"/>
      <c r="W165" s="66"/>
      <c r="X165" s="66"/>
      <c r="Y165" s="66"/>
      <c r="Z165" s="66"/>
      <c r="AA165" s="66"/>
      <c r="AB165" s="66"/>
      <c r="AC165" s="64"/>
      <c r="AD165" s="66"/>
      <c r="AE165" s="66"/>
      <c r="AF165" s="66"/>
      <c r="AG165" s="66"/>
      <c r="AH165" s="66"/>
      <c r="AI165" s="66"/>
      <c r="AJ165" s="66"/>
      <c r="AK165" s="66"/>
      <c r="AL165" s="66"/>
      <c r="AM165" s="66"/>
      <c r="AN165" s="66"/>
      <c r="AO165" s="66"/>
      <c r="AP165" s="66"/>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row>
    <row r="166" spans="1:90" x14ac:dyDescent="0.2">
      <c r="A166" s="66"/>
      <c r="B166" s="66"/>
      <c r="C166" s="66"/>
      <c r="D166" s="66"/>
      <c r="E166" s="66"/>
      <c r="F166" s="66"/>
      <c r="G166" s="66"/>
      <c r="H166" s="61"/>
      <c r="I166" s="61"/>
      <c r="J166" s="61"/>
      <c r="K166" s="61"/>
      <c r="L166" s="61"/>
      <c r="M166" s="61"/>
      <c r="N166" s="61"/>
      <c r="O166" s="61"/>
      <c r="P166" s="61"/>
      <c r="Q166" s="61"/>
      <c r="R166" s="61"/>
      <c r="S166" s="61"/>
      <c r="T166" s="61"/>
      <c r="U166" s="61"/>
      <c r="V166" s="66"/>
      <c r="W166" s="66"/>
      <c r="X166" s="66"/>
      <c r="Y166" s="66"/>
      <c r="Z166" s="66"/>
      <c r="AA166" s="66"/>
      <c r="AB166" s="66"/>
      <c r="AC166" s="64"/>
      <c r="AD166" s="66"/>
      <c r="AE166" s="66"/>
      <c r="AF166" s="66"/>
      <c r="AG166" s="66"/>
      <c r="AH166" s="66"/>
      <c r="AI166" s="66"/>
      <c r="AJ166" s="66"/>
      <c r="AK166" s="66"/>
      <c r="AL166" s="66"/>
      <c r="AM166" s="66"/>
      <c r="AN166" s="66"/>
      <c r="AO166" s="66"/>
      <c r="AP166" s="66"/>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row>
    <row r="167" spans="1:90" x14ac:dyDescent="0.2">
      <c r="A167" s="66"/>
      <c r="B167" s="66"/>
      <c r="C167" s="66"/>
      <c r="D167" s="66"/>
      <c r="E167" s="66"/>
      <c r="F167" s="66"/>
      <c r="G167" s="66"/>
      <c r="H167" s="61"/>
      <c r="I167" s="61"/>
      <c r="J167" s="61"/>
      <c r="K167" s="61"/>
      <c r="L167" s="61"/>
      <c r="M167" s="61"/>
      <c r="N167" s="61"/>
      <c r="O167" s="61"/>
      <c r="P167" s="61"/>
      <c r="Q167" s="61"/>
      <c r="R167" s="61"/>
      <c r="S167" s="61"/>
      <c r="T167" s="61"/>
      <c r="U167" s="61"/>
      <c r="V167" s="66"/>
      <c r="W167" s="66"/>
      <c r="X167" s="66"/>
      <c r="Y167" s="66"/>
      <c r="Z167" s="66"/>
      <c r="AA167" s="66"/>
      <c r="AB167" s="66"/>
      <c r="AC167" s="64"/>
      <c r="AD167" s="66"/>
      <c r="AE167" s="66"/>
      <c r="AF167" s="66"/>
      <c r="AG167" s="66"/>
      <c r="AH167" s="66"/>
      <c r="AI167" s="66"/>
      <c r="AJ167" s="66"/>
      <c r="AK167" s="66"/>
      <c r="AL167" s="66"/>
      <c r="AM167" s="66"/>
      <c r="AN167" s="66"/>
      <c r="AO167" s="66"/>
      <c r="AP167" s="66"/>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row>
    <row r="168" spans="1:90" x14ac:dyDescent="0.2">
      <c r="A168" s="66"/>
      <c r="B168" s="66"/>
      <c r="C168" s="66"/>
      <c r="D168" s="66"/>
      <c r="E168" s="66"/>
      <c r="F168" s="66"/>
      <c r="G168" s="66"/>
      <c r="H168" s="61"/>
      <c r="I168" s="61"/>
      <c r="J168" s="61"/>
      <c r="K168" s="61"/>
      <c r="L168" s="61"/>
      <c r="M168" s="61"/>
      <c r="N168" s="61"/>
      <c r="O168" s="61"/>
      <c r="P168" s="61"/>
      <c r="Q168" s="61"/>
      <c r="R168" s="61"/>
      <c r="S168" s="61"/>
      <c r="T168" s="61"/>
      <c r="U168" s="61"/>
      <c r="V168" s="66"/>
      <c r="W168" s="66"/>
      <c r="X168" s="66"/>
      <c r="Y168" s="66"/>
      <c r="Z168" s="66"/>
      <c r="AA168" s="66"/>
      <c r="AB168" s="66"/>
      <c r="AC168" s="64"/>
      <c r="AD168" s="66"/>
      <c r="AE168" s="66"/>
      <c r="AF168" s="66"/>
      <c r="AG168" s="66"/>
      <c r="AH168" s="66"/>
      <c r="AI168" s="66"/>
      <c r="AJ168" s="66"/>
      <c r="AK168" s="66"/>
      <c r="AL168" s="66"/>
      <c r="AM168" s="66"/>
      <c r="AN168" s="66"/>
      <c r="AO168" s="66"/>
      <c r="AP168" s="66"/>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row>
    <row r="169" spans="1:90" x14ac:dyDescent="0.2">
      <c r="A169" s="66"/>
      <c r="B169" s="66"/>
      <c r="C169" s="66"/>
      <c r="D169" s="66"/>
      <c r="E169" s="66"/>
      <c r="F169" s="66"/>
      <c r="G169" s="66"/>
      <c r="H169" s="61"/>
      <c r="I169" s="61"/>
      <c r="J169" s="61"/>
      <c r="K169" s="61"/>
      <c r="L169" s="61"/>
      <c r="M169" s="61"/>
      <c r="N169" s="61"/>
      <c r="O169" s="61"/>
      <c r="P169" s="61"/>
      <c r="Q169" s="61"/>
      <c r="R169" s="61"/>
      <c r="S169" s="61"/>
      <c r="T169" s="61"/>
      <c r="U169" s="61"/>
      <c r="V169" s="66"/>
      <c r="W169" s="66"/>
      <c r="X169" s="66"/>
      <c r="Y169" s="66"/>
      <c r="Z169" s="66"/>
      <c r="AA169" s="66"/>
      <c r="AB169" s="66"/>
      <c r="AC169" s="64"/>
      <c r="AD169" s="66"/>
      <c r="AE169" s="66"/>
      <c r="AF169" s="66"/>
      <c r="AG169" s="66"/>
      <c r="AH169" s="66"/>
      <c r="AI169" s="66"/>
      <c r="AJ169" s="66"/>
      <c r="AK169" s="66"/>
      <c r="AL169" s="66"/>
      <c r="AM169" s="66"/>
      <c r="AN169" s="66"/>
      <c r="AO169" s="66"/>
      <c r="AP169" s="66"/>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row>
    <row r="170" spans="1:90" x14ac:dyDescent="0.2">
      <c r="A170" s="66"/>
      <c r="B170" s="66"/>
      <c r="C170" s="66"/>
      <c r="D170" s="66"/>
      <c r="E170" s="66"/>
      <c r="F170" s="66"/>
      <c r="G170" s="66"/>
      <c r="H170" s="61"/>
      <c r="I170" s="61"/>
      <c r="J170" s="61"/>
      <c r="K170" s="61"/>
      <c r="L170" s="61"/>
      <c r="M170" s="61"/>
      <c r="N170" s="61"/>
      <c r="O170" s="61"/>
      <c r="P170" s="61"/>
      <c r="Q170" s="61"/>
      <c r="R170" s="61"/>
      <c r="S170" s="61"/>
      <c r="T170" s="61"/>
      <c r="U170" s="61"/>
      <c r="V170" s="66"/>
      <c r="W170" s="66"/>
      <c r="X170" s="66"/>
      <c r="Y170" s="66"/>
      <c r="Z170" s="66"/>
      <c r="AA170" s="66"/>
      <c r="AB170" s="66"/>
      <c r="AC170" s="64"/>
      <c r="AD170" s="66"/>
      <c r="AE170" s="66"/>
      <c r="AF170" s="66"/>
      <c r="AG170" s="66"/>
      <c r="AH170" s="66"/>
      <c r="AI170" s="66"/>
      <c r="AJ170" s="66"/>
      <c r="AK170" s="66"/>
      <c r="AL170" s="66"/>
      <c r="AM170" s="66"/>
      <c r="AN170" s="66"/>
      <c r="AO170" s="66"/>
      <c r="AP170" s="66"/>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row>
    <row r="171" spans="1:90" x14ac:dyDescent="0.2">
      <c r="A171" s="66"/>
      <c r="B171" s="66"/>
      <c r="C171" s="66"/>
      <c r="D171" s="66"/>
      <c r="E171" s="66"/>
      <c r="F171" s="66"/>
      <c r="G171" s="66"/>
      <c r="H171" s="61"/>
      <c r="I171" s="61"/>
      <c r="J171" s="61"/>
      <c r="K171" s="61"/>
      <c r="L171" s="61"/>
      <c r="M171" s="61"/>
      <c r="N171" s="61"/>
      <c r="O171" s="61"/>
      <c r="P171" s="61"/>
      <c r="Q171" s="61"/>
      <c r="R171" s="61"/>
      <c r="S171" s="61"/>
      <c r="T171" s="61"/>
      <c r="U171" s="61"/>
      <c r="V171" s="66"/>
      <c r="W171" s="66"/>
      <c r="X171" s="66"/>
      <c r="Y171" s="66"/>
      <c r="Z171" s="66"/>
      <c r="AA171" s="66"/>
      <c r="AB171" s="66"/>
      <c r="AC171" s="64"/>
      <c r="AD171" s="66"/>
      <c r="AE171" s="66"/>
      <c r="AF171" s="66"/>
      <c r="AG171" s="66"/>
      <c r="AH171" s="66"/>
      <c r="AI171" s="66"/>
      <c r="AJ171" s="66"/>
      <c r="AK171" s="66"/>
      <c r="AL171" s="66"/>
      <c r="AM171" s="66"/>
      <c r="AN171" s="66"/>
      <c r="AO171" s="66"/>
      <c r="AP171" s="66"/>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row>
    <row r="172" spans="1:90" x14ac:dyDescent="0.2">
      <c r="A172" s="66"/>
      <c r="B172" s="66"/>
      <c r="C172" s="66"/>
      <c r="D172" s="66"/>
      <c r="E172" s="66"/>
      <c r="F172" s="66"/>
      <c r="G172" s="66"/>
      <c r="H172" s="61"/>
      <c r="I172" s="61"/>
      <c r="J172" s="61"/>
      <c r="K172" s="61"/>
      <c r="L172" s="61"/>
      <c r="M172" s="61"/>
      <c r="N172" s="61"/>
      <c r="O172" s="61"/>
      <c r="P172" s="61"/>
      <c r="Q172" s="61"/>
      <c r="R172" s="61"/>
      <c r="S172" s="61"/>
      <c r="T172" s="61"/>
      <c r="U172" s="61"/>
      <c r="V172" s="66"/>
      <c r="W172" s="66"/>
      <c r="X172" s="66"/>
      <c r="Y172" s="66"/>
      <c r="Z172" s="66"/>
      <c r="AA172" s="66"/>
      <c r="AB172" s="66"/>
      <c r="AC172" s="64"/>
      <c r="AD172" s="66"/>
      <c r="AE172" s="66"/>
      <c r="AF172" s="66"/>
      <c r="AG172" s="66"/>
      <c r="AH172" s="66"/>
      <c r="AI172" s="66"/>
      <c r="AJ172" s="66"/>
      <c r="AK172" s="66"/>
      <c r="AL172" s="66"/>
      <c r="AM172" s="66"/>
      <c r="AN172" s="66"/>
      <c r="AO172" s="66"/>
      <c r="AP172" s="66"/>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row>
    <row r="173" spans="1:90" x14ac:dyDescent="0.2">
      <c r="A173" s="66"/>
      <c r="B173" s="66"/>
      <c r="C173" s="66"/>
      <c r="D173" s="66"/>
      <c r="E173" s="66"/>
      <c r="F173" s="66"/>
      <c r="G173" s="66"/>
      <c r="H173" s="61"/>
      <c r="I173" s="61"/>
      <c r="J173" s="61"/>
      <c r="K173" s="61"/>
      <c r="L173" s="61"/>
      <c r="M173" s="61"/>
      <c r="N173" s="61"/>
      <c r="O173" s="61"/>
      <c r="P173" s="61"/>
      <c r="Q173" s="61"/>
      <c r="R173" s="61"/>
      <c r="S173" s="61"/>
      <c r="T173" s="61"/>
      <c r="U173" s="61"/>
      <c r="V173" s="66"/>
      <c r="W173" s="66"/>
      <c r="X173" s="66"/>
      <c r="Y173" s="66"/>
      <c r="Z173" s="66"/>
      <c r="AA173" s="66"/>
      <c r="AB173" s="66"/>
      <c r="AC173" s="64"/>
      <c r="AD173" s="66"/>
      <c r="AE173" s="66"/>
      <c r="AF173" s="66"/>
      <c r="AG173" s="66"/>
      <c r="AH173" s="66"/>
      <c r="AI173" s="66"/>
      <c r="AJ173" s="66"/>
      <c r="AK173" s="66"/>
      <c r="AL173" s="66"/>
      <c r="AM173" s="66"/>
      <c r="AN173" s="66"/>
      <c r="AO173" s="66"/>
      <c r="AP173" s="66"/>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row>
    <row r="174" spans="1:90" x14ac:dyDescent="0.2">
      <c r="A174" s="66"/>
      <c r="B174" s="66"/>
      <c r="C174" s="66"/>
      <c r="D174" s="66"/>
      <c r="E174" s="66"/>
      <c r="F174" s="66"/>
      <c r="G174" s="66"/>
      <c r="H174" s="61"/>
      <c r="I174" s="61"/>
      <c r="J174" s="61"/>
      <c r="K174" s="61"/>
      <c r="L174" s="61"/>
      <c r="M174" s="61"/>
      <c r="N174" s="61"/>
      <c r="O174" s="61"/>
      <c r="P174" s="61"/>
      <c r="Q174" s="61"/>
      <c r="R174" s="61"/>
      <c r="S174" s="61"/>
      <c r="T174" s="61"/>
      <c r="U174" s="61"/>
      <c r="V174" s="66"/>
      <c r="W174" s="66"/>
      <c r="X174" s="66"/>
      <c r="Y174" s="66"/>
      <c r="Z174" s="66"/>
      <c r="AA174" s="66"/>
      <c r="AB174" s="66"/>
      <c r="AC174" s="64"/>
      <c r="AD174" s="66"/>
      <c r="AE174" s="66"/>
      <c r="AF174" s="66"/>
      <c r="AG174" s="66"/>
      <c r="AH174" s="66"/>
      <c r="AI174" s="66"/>
      <c r="AJ174" s="66"/>
      <c r="AK174" s="66"/>
      <c r="AL174" s="66"/>
      <c r="AM174" s="66"/>
      <c r="AN174" s="66"/>
      <c r="AO174" s="66"/>
      <c r="AP174" s="66"/>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row>
    <row r="175" spans="1:90" x14ac:dyDescent="0.2">
      <c r="A175" s="66"/>
      <c r="B175" s="66"/>
      <c r="C175" s="66"/>
      <c r="D175" s="66"/>
      <c r="E175" s="66"/>
      <c r="F175" s="66"/>
      <c r="G175" s="66"/>
      <c r="H175" s="61"/>
      <c r="I175" s="61"/>
      <c r="J175" s="61"/>
      <c r="K175" s="61"/>
      <c r="L175" s="61"/>
      <c r="M175" s="61"/>
      <c r="N175" s="61"/>
      <c r="O175" s="61"/>
      <c r="P175" s="61"/>
      <c r="Q175" s="61"/>
      <c r="R175" s="61"/>
      <c r="S175" s="61"/>
      <c r="T175" s="61"/>
      <c r="U175" s="61"/>
      <c r="V175" s="66"/>
      <c r="W175" s="66"/>
      <c r="X175" s="66"/>
      <c r="Y175" s="66"/>
      <c r="Z175" s="66"/>
      <c r="AA175" s="66"/>
      <c r="AB175" s="66"/>
      <c r="AC175" s="64"/>
      <c r="AD175" s="66"/>
      <c r="AE175" s="66"/>
      <c r="AF175" s="66"/>
      <c r="AG175" s="66"/>
      <c r="AH175" s="66"/>
      <c r="AI175" s="66"/>
      <c r="AJ175" s="66"/>
      <c r="AK175" s="66"/>
      <c r="AL175" s="66"/>
      <c r="AM175" s="66"/>
      <c r="AN175" s="66"/>
      <c r="AO175" s="66"/>
      <c r="AP175" s="66"/>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row>
    <row r="176" spans="1:90" x14ac:dyDescent="0.2">
      <c r="A176" s="66"/>
      <c r="B176" s="66"/>
      <c r="C176" s="66"/>
      <c r="D176" s="66"/>
      <c r="E176" s="66"/>
      <c r="F176" s="66"/>
      <c r="G176" s="66"/>
      <c r="H176" s="61"/>
      <c r="I176" s="61"/>
      <c r="J176" s="61"/>
      <c r="K176" s="61"/>
      <c r="L176" s="61"/>
      <c r="M176" s="61"/>
      <c r="N176" s="61"/>
      <c r="O176" s="61"/>
      <c r="P176" s="61"/>
      <c r="Q176" s="61"/>
      <c r="R176" s="61"/>
      <c r="S176" s="61"/>
      <c r="T176" s="61"/>
      <c r="U176" s="61"/>
      <c r="V176" s="66"/>
      <c r="W176" s="66"/>
      <c r="X176" s="66"/>
      <c r="Y176" s="66"/>
      <c r="Z176" s="66"/>
      <c r="AA176" s="66"/>
      <c r="AB176" s="66"/>
      <c r="AC176" s="64"/>
      <c r="AD176" s="66"/>
      <c r="AE176" s="66"/>
      <c r="AF176" s="66"/>
      <c r="AG176" s="66"/>
      <c r="AH176" s="66"/>
      <c r="AI176" s="66"/>
      <c r="AJ176" s="66"/>
      <c r="AK176" s="66"/>
      <c r="AL176" s="66"/>
      <c r="AM176" s="66"/>
      <c r="AN176" s="66"/>
      <c r="AO176" s="66"/>
      <c r="AP176" s="66"/>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row>
    <row r="177" spans="1:90" x14ac:dyDescent="0.2">
      <c r="A177" s="66"/>
      <c r="B177" s="66"/>
      <c r="C177" s="66"/>
      <c r="D177" s="66"/>
      <c r="E177" s="66"/>
      <c r="F177" s="66"/>
      <c r="G177" s="66"/>
      <c r="H177" s="61"/>
      <c r="I177" s="61"/>
      <c r="J177" s="61"/>
      <c r="K177" s="61"/>
      <c r="L177" s="61"/>
      <c r="M177" s="61"/>
      <c r="N177" s="61"/>
      <c r="O177" s="61"/>
      <c r="P177" s="61"/>
      <c r="Q177" s="61"/>
      <c r="R177" s="61"/>
      <c r="S177" s="61"/>
      <c r="T177" s="61"/>
      <c r="U177" s="61"/>
      <c r="V177" s="66"/>
      <c r="W177" s="66"/>
      <c r="X177" s="66"/>
      <c r="Y177" s="66"/>
      <c r="Z177" s="66"/>
      <c r="AA177" s="66"/>
      <c r="AB177" s="66"/>
      <c r="AC177" s="64"/>
      <c r="AD177" s="66"/>
      <c r="AE177" s="66"/>
      <c r="AF177" s="66"/>
      <c r="AG177" s="66"/>
      <c r="AH177" s="66"/>
      <c r="AI177" s="66"/>
      <c r="AJ177" s="66"/>
      <c r="AK177" s="66"/>
      <c r="AL177" s="66"/>
      <c r="AM177" s="66"/>
      <c r="AN177" s="66"/>
      <c r="AO177" s="66"/>
      <c r="AP177" s="66"/>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row>
    <row r="178" spans="1:90" x14ac:dyDescent="0.2">
      <c r="A178" s="66"/>
      <c r="B178" s="66"/>
      <c r="C178" s="66"/>
      <c r="D178" s="66"/>
      <c r="E178" s="66"/>
      <c r="F178" s="66"/>
      <c r="G178" s="66"/>
      <c r="H178" s="61"/>
      <c r="I178" s="61"/>
      <c r="J178" s="61"/>
      <c r="K178" s="61"/>
      <c r="L178" s="61"/>
      <c r="M178" s="61"/>
      <c r="N178" s="61"/>
      <c r="O178" s="61"/>
      <c r="P178" s="61"/>
      <c r="Q178" s="61"/>
      <c r="R178" s="61"/>
      <c r="S178" s="61"/>
      <c r="T178" s="61"/>
      <c r="U178" s="61"/>
      <c r="V178" s="66"/>
      <c r="W178" s="66"/>
      <c r="X178" s="66"/>
      <c r="Y178" s="66"/>
      <c r="Z178" s="66"/>
      <c r="AA178" s="66"/>
      <c r="AB178" s="66"/>
      <c r="AC178" s="64"/>
      <c r="AD178" s="66"/>
      <c r="AE178" s="66"/>
      <c r="AF178" s="66"/>
      <c r="AG178" s="66"/>
      <c r="AH178" s="66"/>
      <c r="AI178" s="66"/>
      <c r="AJ178" s="66"/>
      <c r="AK178" s="66"/>
      <c r="AL178" s="66"/>
      <c r="AM178" s="66"/>
      <c r="AN178" s="66"/>
      <c r="AO178" s="66"/>
      <c r="AP178" s="66"/>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row>
    <row r="179" spans="1:90" x14ac:dyDescent="0.2">
      <c r="A179" s="66"/>
      <c r="B179" s="66"/>
      <c r="C179" s="66"/>
      <c r="D179" s="66"/>
      <c r="E179" s="66"/>
      <c r="F179" s="66"/>
      <c r="G179" s="66"/>
      <c r="H179" s="61"/>
      <c r="I179" s="61"/>
      <c r="J179" s="61"/>
      <c r="K179" s="61"/>
      <c r="L179" s="61"/>
      <c r="M179" s="61"/>
      <c r="N179" s="61"/>
      <c r="O179" s="61"/>
      <c r="P179" s="61"/>
      <c r="Q179" s="61"/>
      <c r="R179" s="61"/>
      <c r="S179" s="61"/>
      <c r="T179" s="61"/>
      <c r="U179" s="61"/>
      <c r="V179" s="66"/>
      <c r="W179" s="66"/>
      <c r="X179" s="66"/>
      <c r="Y179" s="66"/>
      <c r="Z179" s="66"/>
      <c r="AA179" s="66"/>
      <c r="AB179" s="66"/>
      <c r="AC179" s="64"/>
      <c r="AD179" s="66"/>
      <c r="AE179" s="66"/>
      <c r="AF179" s="66"/>
      <c r="AG179" s="66"/>
      <c r="AH179" s="66"/>
      <c r="AI179" s="66"/>
      <c r="AJ179" s="66"/>
      <c r="AK179" s="66"/>
      <c r="AL179" s="66"/>
      <c r="AM179" s="66"/>
      <c r="AN179" s="66"/>
      <c r="AO179" s="66"/>
      <c r="AP179" s="66"/>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row>
    <row r="180" spans="1:90" x14ac:dyDescent="0.2">
      <c r="A180" s="66"/>
      <c r="B180" s="66"/>
      <c r="C180" s="66"/>
      <c r="D180" s="66"/>
      <c r="E180" s="66"/>
      <c r="F180" s="66"/>
      <c r="G180" s="66"/>
      <c r="H180" s="61"/>
      <c r="I180" s="61"/>
      <c r="J180" s="61"/>
      <c r="K180" s="61"/>
      <c r="L180" s="61"/>
      <c r="M180" s="61"/>
      <c r="N180" s="61"/>
      <c r="O180" s="61"/>
      <c r="P180" s="61"/>
      <c r="Q180" s="61"/>
      <c r="R180" s="61"/>
      <c r="S180" s="61"/>
      <c r="T180" s="61"/>
      <c r="U180" s="61"/>
      <c r="V180" s="66"/>
      <c r="W180" s="66"/>
      <c r="X180" s="66"/>
      <c r="Y180" s="66"/>
      <c r="Z180" s="66"/>
      <c r="AA180" s="66"/>
      <c r="AB180" s="66"/>
      <c r="AC180" s="64"/>
      <c r="AD180" s="66"/>
      <c r="AE180" s="66"/>
      <c r="AF180" s="66"/>
      <c r="AG180" s="66"/>
      <c r="AH180" s="66"/>
      <c r="AI180" s="66"/>
      <c r="AJ180" s="66"/>
      <c r="AK180" s="66"/>
      <c r="AL180" s="66"/>
      <c r="AM180" s="66"/>
      <c r="AN180" s="66"/>
      <c r="AO180" s="66"/>
      <c r="AP180" s="66"/>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row>
    <row r="181" spans="1:90" x14ac:dyDescent="0.2">
      <c r="A181" s="66"/>
      <c r="B181" s="66"/>
      <c r="C181" s="66"/>
      <c r="D181" s="66"/>
      <c r="E181" s="66"/>
      <c r="F181" s="66"/>
      <c r="G181" s="66"/>
      <c r="H181" s="61"/>
      <c r="I181" s="61"/>
      <c r="J181" s="61"/>
      <c r="K181" s="61"/>
      <c r="L181" s="61"/>
      <c r="M181" s="61"/>
      <c r="N181" s="61"/>
      <c r="O181" s="61"/>
      <c r="P181" s="61"/>
      <c r="Q181" s="61"/>
      <c r="R181" s="61"/>
      <c r="S181" s="61"/>
      <c r="T181" s="61"/>
      <c r="U181" s="61"/>
      <c r="V181" s="66"/>
      <c r="W181" s="66"/>
      <c r="X181" s="66"/>
      <c r="Y181" s="66"/>
      <c r="Z181" s="66"/>
      <c r="AA181" s="66"/>
      <c r="AB181" s="66"/>
      <c r="AC181" s="64"/>
      <c r="AD181" s="66"/>
      <c r="AE181" s="66"/>
      <c r="AF181" s="66"/>
      <c r="AG181" s="66"/>
      <c r="AH181" s="66"/>
      <c r="AI181" s="66"/>
      <c r="AJ181" s="66"/>
      <c r="AK181" s="66"/>
      <c r="AL181" s="66"/>
      <c r="AM181" s="66"/>
      <c r="AN181" s="66"/>
      <c r="AO181" s="66"/>
      <c r="AP181" s="66"/>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row>
    <row r="182" spans="1:90" x14ac:dyDescent="0.2">
      <c r="A182" s="66"/>
      <c r="B182" s="66"/>
      <c r="C182" s="66"/>
      <c r="D182" s="66"/>
      <c r="E182" s="66"/>
      <c r="F182" s="66"/>
      <c r="G182" s="66"/>
      <c r="H182" s="61"/>
      <c r="I182" s="61"/>
      <c r="J182" s="61"/>
      <c r="K182" s="61"/>
      <c r="L182" s="61"/>
      <c r="M182" s="61"/>
      <c r="N182" s="61"/>
      <c r="O182" s="61"/>
      <c r="P182" s="61"/>
      <c r="Q182" s="61"/>
      <c r="R182" s="61"/>
      <c r="S182" s="61"/>
      <c r="T182" s="61"/>
      <c r="U182" s="61"/>
      <c r="V182" s="66"/>
      <c r="W182" s="66"/>
      <c r="X182" s="66"/>
      <c r="Y182" s="66"/>
      <c r="Z182" s="66"/>
      <c r="AA182" s="66"/>
      <c r="AB182" s="66"/>
      <c r="AC182" s="64"/>
      <c r="AD182" s="66"/>
      <c r="AE182" s="66"/>
      <c r="AF182" s="66"/>
      <c r="AG182" s="66"/>
      <c r="AH182" s="66"/>
      <c r="AI182" s="66"/>
      <c r="AJ182" s="66"/>
      <c r="AK182" s="66"/>
      <c r="AL182" s="66"/>
      <c r="AM182" s="66"/>
      <c r="AN182" s="66"/>
      <c r="AO182" s="66"/>
      <c r="AP182" s="66"/>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row>
    <row r="183" spans="1:90" x14ac:dyDescent="0.2">
      <c r="A183" s="66"/>
      <c r="B183" s="66"/>
      <c r="C183" s="66"/>
      <c r="D183" s="66"/>
      <c r="E183" s="66"/>
      <c r="F183" s="66"/>
      <c r="G183" s="66"/>
      <c r="H183" s="61"/>
      <c r="I183" s="61"/>
      <c r="J183" s="61"/>
      <c r="K183" s="61"/>
      <c r="L183" s="61"/>
      <c r="M183" s="61"/>
      <c r="N183" s="61"/>
      <c r="O183" s="61"/>
      <c r="P183" s="61"/>
      <c r="Q183" s="61"/>
      <c r="R183" s="61"/>
      <c r="S183" s="61"/>
      <c r="T183" s="61"/>
      <c r="U183" s="61"/>
      <c r="V183" s="66"/>
      <c r="W183" s="66"/>
      <c r="X183" s="66"/>
      <c r="Y183" s="66"/>
      <c r="Z183" s="66"/>
      <c r="AA183" s="66"/>
      <c r="AB183" s="66"/>
      <c r="AC183" s="64"/>
      <c r="AD183" s="66"/>
      <c r="AE183" s="66"/>
      <c r="AF183" s="66"/>
      <c r="AG183" s="66"/>
      <c r="AH183" s="66"/>
      <c r="AI183" s="66"/>
      <c r="AJ183" s="66"/>
      <c r="AK183" s="66"/>
      <c r="AL183" s="66"/>
      <c r="AM183" s="66"/>
      <c r="AN183" s="66"/>
      <c r="AO183" s="66"/>
      <c r="AP183" s="66"/>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row>
    <row r="184" spans="1:90" x14ac:dyDescent="0.2">
      <c r="A184" s="66"/>
      <c r="B184" s="66"/>
      <c r="C184" s="66"/>
      <c r="D184" s="66"/>
      <c r="E184" s="66"/>
      <c r="F184" s="66"/>
      <c r="G184" s="66"/>
      <c r="H184" s="61"/>
      <c r="I184" s="61"/>
      <c r="J184" s="61"/>
      <c r="K184" s="61"/>
      <c r="L184" s="61"/>
      <c r="M184" s="61"/>
      <c r="N184" s="61"/>
      <c r="O184" s="61"/>
      <c r="P184" s="61"/>
      <c r="Q184" s="61"/>
      <c r="R184" s="61"/>
      <c r="S184" s="61"/>
      <c r="T184" s="61"/>
      <c r="U184" s="61"/>
      <c r="V184" s="66"/>
      <c r="W184" s="66"/>
      <c r="X184" s="66"/>
      <c r="Y184" s="66"/>
      <c r="Z184" s="66"/>
      <c r="AA184" s="66"/>
      <c r="AB184" s="66"/>
      <c r="AC184" s="64"/>
      <c r="AD184" s="66"/>
      <c r="AE184" s="66"/>
      <c r="AF184" s="66"/>
      <c r="AG184" s="66"/>
      <c r="AH184" s="66"/>
      <c r="AI184" s="66"/>
      <c r="AJ184" s="66"/>
      <c r="AK184" s="66"/>
      <c r="AL184" s="66"/>
      <c r="AM184" s="66"/>
      <c r="AN184" s="66"/>
      <c r="AO184" s="66"/>
      <c r="AP184" s="66"/>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row>
    <row r="185" spans="1:90" x14ac:dyDescent="0.2">
      <c r="A185" s="66"/>
      <c r="B185" s="66"/>
      <c r="C185" s="66"/>
      <c r="D185" s="66"/>
      <c r="E185" s="66"/>
      <c r="F185" s="66"/>
      <c r="G185" s="66"/>
      <c r="H185" s="61"/>
      <c r="I185" s="61"/>
      <c r="J185" s="61"/>
      <c r="K185" s="61"/>
      <c r="L185" s="61"/>
      <c r="M185" s="61"/>
      <c r="N185" s="61"/>
      <c r="O185" s="61"/>
      <c r="P185" s="61"/>
      <c r="Q185" s="61"/>
      <c r="R185" s="61"/>
      <c r="S185" s="61"/>
      <c r="T185" s="61"/>
      <c r="U185" s="61"/>
      <c r="V185" s="66"/>
      <c r="W185" s="66"/>
      <c r="X185" s="66"/>
      <c r="Y185" s="66"/>
      <c r="Z185" s="66"/>
      <c r="AA185" s="66"/>
      <c r="AB185" s="66"/>
      <c r="AC185" s="64"/>
      <c r="AD185" s="66"/>
      <c r="AE185" s="66"/>
      <c r="AF185" s="66"/>
      <c r="AG185" s="66"/>
      <c r="AH185" s="66"/>
      <c r="AI185" s="66"/>
      <c r="AJ185" s="66"/>
      <c r="AK185" s="66"/>
      <c r="AL185" s="66"/>
      <c r="AM185" s="66"/>
      <c r="AN185" s="66"/>
      <c r="AO185" s="66"/>
      <c r="AP185" s="66"/>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row>
    <row r="186" spans="1:90" x14ac:dyDescent="0.2">
      <c r="A186" s="66"/>
      <c r="B186" s="66"/>
      <c r="C186" s="66"/>
      <c r="D186" s="66"/>
      <c r="E186" s="66"/>
      <c r="F186" s="66"/>
      <c r="G186" s="66"/>
      <c r="H186" s="61"/>
      <c r="I186" s="61"/>
      <c r="J186" s="61"/>
      <c r="K186" s="61"/>
      <c r="L186" s="61"/>
      <c r="M186" s="61"/>
      <c r="N186" s="61"/>
      <c r="O186" s="61"/>
      <c r="P186" s="61"/>
      <c r="Q186" s="61"/>
      <c r="R186" s="61"/>
      <c r="S186" s="61"/>
      <c r="T186" s="61"/>
      <c r="U186" s="61"/>
      <c r="V186" s="66"/>
      <c r="W186" s="66"/>
      <c r="X186" s="66"/>
      <c r="Y186" s="66"/>
      <c r="Z186" s="66"/>
      <c r="AA186" s="66"/>
      <c r="AB186" s="66"/>
      <c r="AC186" s="64"/>
      <c r="AD186" s="66"/>
      <c r="AE186" s="66"/>
      <c r="AF186" s="66"/>
      <c r="AG186" s="66"/>
      <c r="AH186" s="66"/>
      <c r="AI186" s="66"/>
      <c r="AJ186" s="66"/>
      <c r="AK186" s="66"/>
      <c r="AL186" s="66"/>
      <c r="AM186" s="66"/>
      <c r="AN186" s="66"/>
      <c r="AO186" s="66"/>
      <c r="AP186" s="66"/>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row>
    <row r="187" spans="1:90" x14ac:dyDescent="0.2">
      <c r="A187" s="66"/>
      <c r="B187" s="66"/>
      <c r="C187" s="66"/>
      <c r="D187" s="66"/>
      <c r="E187" s="66"/>
      <c r="F187" s="66"/>
      <c r="G187" s="66"/>
      <c r="H187" s="61"/>
      <c r="I187" s="61"/>
      <c r="J187" s="61"/>
      <c r="K187" s="61"/>
      <c r="L187" s="61"/>
      <c r="M187" s="61"/>
      <c r="N187" s="61"/>
      <c r="O187" s="61"/>
      <c r="P187" s="61"/>
      <c r="Q187" s="61"/>
      <c r="R187" s="61"/>
      <c r="S187" s="61"/>
      <c r="T187" s="61"/>
      <c r="U187" s="61"/>
      <c r="V187" s="66"/>
      <c r="W187" s="66"/>
      <c r="X187" s="66"/>
      <c r="Y187" s="66"/>
      <c r="Z187" s="66"/>
      <c r="AA187" s="66"/>
      <c r="AB187" s="66"/>
      <c r="AC187" s="64"/>
      <c r="AD187" s="66"/>
      <c r="AE187" s="66"/>
      <c r="AF187" s="66"/>
      <c r="AG187" s="66"/>
      <c r="AH187" s="66"/>
      <c r="AI187" s="66"/>
      <c r="AJ187" s="66"/>
      <c r="AK187" s="66"/>
      <c r="AL187" s="66"/>
      <c r="AM187" s="66"/>
      <c r="AN187" s="66"/>
      <c r="AO187" s="66"/>
      <c r="AP187" s="66"/>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row>
    <row r="188" spans="1:90" x14ac:dyDescent="0.2">
      <c r="A188" s="66"/>
      <c r="B188" s="66"/>
      <c r="C188" s="66"/>
      <c r="D188" s="66"/>
      <c r="E188" s="66"/>
      <c r="F188" s="66"/>
      <c r="G188" s="66"/>
      <c r="H188" s="61"/>
      <c r="I188" s="61"/>
      <c r="J188" s="61"/>
      <c r="K188" s="61"/>
      <c r="L188" s="61"/>
      <c r="M188" s="61"/>
      <c r="N188" s="61"/>
      <c r="O188" s="61"/>
      <c r="P188" s="61"/>
      <c r="Q188" s="61"/>
      <c r="R188" s="61"/>
      <c r="S188" s="61"/>
      <c r="T188" s="61"/>
      <c r="U188" s="61"/>
      <c r="V188" s="66"/>
      <c r="W188" s="66"/>
      <c r="X188" s="66"/>
      <c r="Y188" s="66"/>
      <c r="Z188" s="66"/>
      <c r="AA188" s="66"/>
      <c r="AB188" s="66"/>
      <c r="AC188" s="64"/>
      <c r="AD188" s="66"/>
      <c r="AE188" s="66"/>
      <c r="AF188" s="66"/>
      <c r="AG188" s="66"/>
      <c r="AH188" s="66"/>
      <c r="AI188" s="66"/>
      <c r="AJ188" s="66"/>
      <c r="AK188" s="66"/>
      <c r="AL188" s="66"/>
      <c r="AM188" s="66"/>
      <c r="AN188" s="66"/>
      <c r="AO188" s="66"/>
      <c r="AP188" s="66"/>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row>
    <row r="189" spans="1:90" x14ac:dyDescent="0.2">
      <c r="A189" s="66"/>
      <c r="B189" s="66"/>
      <c r="C189" s="66"/>
      <c r="D189" s="66"/>
      <c r="E189" s="66"/>
      <c r="F189" s="66"/>
      <c r="G189" s="66"/>
      <c r="H189" s="61"/>
      <c r="I189" s="61"/>
      <c r="J189" s="61"/>
      <c r="K189" s="61"/>
      <c r="L189" s="61"/>
      <c r="M189" s="61"/>
      <c r="N189" s="61"/>
      <c r="O189" s="61"/>
      <c r="P189" s="61"/>
      <c r="Q189" s="61"/>
      <c r="R189" s="61"/>
      <c r="S189" s="61"/>
      <c r="T189" s="61"/>
      <c r="U189" s="61"/>
      <c r="V189" s="66"/>
      <c r="W189" s="66"/>
      <c r="X189" s="66"/>
      <c r="Y189" s="66"/>
      <c r="Z189" s="66"/>
      <c r="AA189" s="66"/>
      <c r="AB189" s="66"/>
      <c r="AC189" s="64"/>
      <c r="AD189" s="66"/>
      <c r="AE189" s="66"/>
      <c r="AF189" s="66"/>
      <c r="AG189" s="66"/>
      <c r="AH189" s="66"/>
      <c r="AI189" s="66"/>
      <c r="AJ189" s="66"/>
      <c r="AK189" s="66"/>
      <c r="AL189" s="66"/>
      <c r="AM189" s="66"/>
      <c r="AN189" s="66"/>
      <c r="AO189" s="66"/>
      <c r="AP189" s="66"/>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row>
    <row r="190" spans="1:90" x14ac:dyDescent="0.2">
      <c r="A190" s="66"/>
      <c r="B190" s="66"/>
      <c r="C190" s="66"/>
      <c r="D190" s="66"/>
      <c r="E190" s="66"/>
      <c r="F190" s="66"/>
      <c r="G190" s="66"/>
      <c r="H190" s="61"/>
      <c r="I190" s="61"/>
      <c r="J190" s="61"/>
      <c r="K190" s="61"/>
      <c r="L190" s="61"/>
      <c r="M190" s="61"/>
      <c r="N190" s="61"/>
      <c r="O190" s="61"/>
      <c r="P190" s="61"/>
      <c r="Q190" s="61"/>
      <c r="R190" s="61"/>
      <c r="S190" s="61"/>
      <c r="T190" s="61"/>
      <c r="U190" s="61"/>
      <c r="V190" s="66"/>
      <c r="W190" s="66"/>
      <c r="X190" s="66"/>
      <c r="Y190" s="66"/>
      <c r="Z190" s="66"/>
      <c r="AA190" s="66"/>
      <c r="AB190" s="66"/>
      <c r="AC190" s="64"/>
      <c r="AD190" s="66"/>
      <c r="AE190" s="66"/>
      <c r="AF190" s="66"/>
      <c r="AG190" s="66"/>
      <c r="AH190" s="66"/>
      <c r="AI190" s="66"/>
      <c r="AJ190" s="66"/>
      <c r="AK190" s="66"/>
      <c r="AL190" s="66"/>
      <c r="AM190" s="66"/>
      <c r="AN190" s="66"/>
      <c r="AO190" s="66"/>
      <c r="AP190" s="66"/>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row>
    <row r="191" spans="1:90" x14ac:dyDescent="0.2">
      <c r="A191" s="66"/>
      <c r="B191" s="66"/>
      <c r="C191" s="66"/>
      <c r="D191" s="66"/>
      <c r="E191" s="66"/>
      <c r="F191" s="66"/>
      <c r="G191" s="66"/>
      <c r="H191" s="61"/>
      <c r="I191" s="61"/>
      <c r="J191" s="61"/>
      <c r="K191" s="61"/>
      <c r="L191" s="61"/>
      <c r="M191" s="61"/>
      <c r="N191" s="61"/>
      <c r="O191" s="61"/>
      <c r="P191" s="61"/>
      <c r="Q191" s="61"/>
      <c r="R191" s="61"/>
      <c r="S191" s="61"/>
      <c r="T191" s="61"/>
      <c r="U191" s="61"/>
      <c r="V191" s="66"/>
      <c r="W191" s="66"/>
      <c r="X191" s="66"/>
      <c r="Y191" s="66"/>
      <c r="Z191" s="66"/>
      <c r="AA191" s="66"/>
      <c r="AB191" s="66"/>
      <c r="AC191" s="64"/>
      <c r="AD191" s="66"/>
      <c r="AE191" s="66"/>
      <c r="AF191" s="66"/>
      <c r="AG191" s="66"/>
      <c r="AH191" s="66"/>
      <c r="AI191" s="66"/>
      <c r="AJ191" s="66"/>
      <c r="AK191" s="66"/>
      <c r="AL191" s="66"/>
      <c r="AM191" s="66"/>
      <c r="AN191" s="66"/>
      <c r="AO191" s="66"/>
      <c r="AP191" s="66"/>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row>
    <row r="192" spans="1:90" x14ac:dyDescent="0.2">
      <c r="A192" s="66"/>
      <c r="B192" s="66"/>
      <c r="C192" s="66"/>
      <c r="D192" s="66"/>
      <c r="E192" s="66"/>
      <c r="F192" s="66"/>
      <c r="G192" s="66"/>
      <c r="H192" s="61"/>
      <c r="I192" s="61"/>
      <c r="J192" s="61"/>
      <c r="K192" s="61"/>
      <c r="L192" s="61"/>
      <c r="M192" s="61"/>
      <c r="N192" s="61"/>
      <c r="O192" s="61"/>
      <c r="P192" s="61"/>
      <c r="Q192" s="61"/>
      <c r="R192" s="61"/>
      <c r="S192" s="61"/>
      <c r="T192" s="61"/>
      <c r="U192" s="61"/>
      <c r="V192" s="66"/>
      <c r="W192" s="66"/>
      <c r="X192" s="66"/>
      <c r="Y192" s="66"/>
      <c r="Z192" s="66"/>
      <c r="AA192" s="66"/>
      <c r="AB192" s="66"/>
      <c r="AC192" s="64"/>
      <c r="AD192" s="66"/>
      <c r="AE192" s="66"/>
      <c r="AF192" s="66"/>
      <c r="AG192" s="66"/>
      <c r="AH192" s="66"/>
      <c r="AI192" s="66"/>
      <c r="AJ192" s="66"/>
      <c r="AK192" s="66"/>
      <c r="AL192" s="66"/>
      <c r="AM192" s="66"/>
      <c r="AN192" s="66"/>
      <c r="AO192" s="66"/>
      <c r="AP192" s="66"/>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row>
    <row r="193" spans="1:90" x14ac:dyDescent="0.2">
      <c r="A193" s="66"/>
      <c r="B193" s="66"/>
      <c r="C193" s="66"/>
      <c r="D193" s="66"/>
      <c r="E193" s="66"/>
      <c r="F193" s="66"/>
      <c r="G193" s="66"/>
      <c r="H193" s="61"/>
      <c r="I193" s="61"/>
      <c r="J193" s="61"/>
      <c r="K193" s="61"/>
      <c r="L193" s="61"/>
      <c r="M193" s="61"/>
      <c r="N193" s="61"/>
      <c r="O193" s="61"/>
      <c r="P193" s="61"/>
      <c r="Q193" s="61"/>
      <c r="R193" s="61"/>
      <c r="S193" s="61"/>
      <c r="T193" s="61"/>
      <c r="U193" s="61"/>
      <c r="V193" s="66"/>
      <c r="W193" s="66"/>
      <c r="X193" s="66"/>
      <c r="Y193" s="66"/>
      <c r="Z193" s="66"/>
      <c r="AA193" s="66"/>
      <c r="AB193" s="66"/>
      <c r="AC193" s="64"/>
      <c r="AD193" s="66"/>
      <c r="AE193" s="66"/>
      <c r="AF193" s="66"/>
      <c r="AG193" s="66"/>
      <c r="AH193" s="66"/>
      <c r="AI193" s="66"/>
      <c r="AJ193" s="66"/>
      <c r="AK193" s="66"/>
      <c r="AL193" s="66"/>
      <c r="AM193" s="66"/>
      <c r="AN193" s="66"/>
      <c r="AO193" s="66"/>
      <c r="AP193" s="66"/>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row>
    <row r="194" spans="1:90" x14ac:dyDescent="0.2">
      <c r="A194" s="66"/>
      <c r="B194" s="66"/>
      <c r="C194" s="66"/>
      <c r="D194" s="66"/>
      <c r="E194" s="66"/>
      <c r="F194" s="66"/>
      <c r="G194" s="66"/>
      <c r="H194" s="61"/>
      <c r="I194" s="61"/>
      <c r="J194" s="61"/>
      <c r="K194" s="61"/>
      <c r="L194" s="61"/>
      <c r="M194" s="61"/>
      <c r="N194" s="61"/>
      <c r="O194" s="61"/>
      <c r="P194" s="61"/>
      <c r="Q194" s="61"/>
      <c r="R194" s="61"/>
      <c r="S194" s="61"/>
      <c r="T194" s="61"/>
      <c r="U194" s="61"/>
      <c r="V194" s="66"/>
      <c r="W194" s="66"/>
      <c r="X194" s="66"/>
      <c r="Y194" s="66"/>
      <c r="Z194" s="66"/>
      <c r="AA194" s="66"/>
      <c r="AB194" s="66"/>
      <c r="AC194" s="64"/>
      <c r="AD194" s="66"/>
      <c r="AE194" s="66"/>
      <c r="AF194" s="66"/>
      <c r="AG194" s="66"/>
      <c r="AH194" s="66"/>
      <c r="AI194" s="66"/>
      <c r="AJ194" s="66"/>
      <c r="AK194" s="66"/>
      <c r="AL194" s="66"/>
      <c r="AM194" s="66"/>
      <c r="AN194" s="66"/>
      <c r="AO194" s="66"/>
      <c r="AP194" s="66"/>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row>
    <row r="195" spans="1:90" x14ac:dyDescent="0.2">
      <c r="A195" s="66"/>
      <c r="B195" s="66"/>
      <c r="C195" s="66"/>
      <c r="D195" s="66"/>
      <c r="E195" s="66"/>
      <c r="F195" s="66"/>
      <c r="G195" s="66"/>
      <c r="H195" s="61"/>
      <c r="I195" s="61"/>
      <c r="J195" s="61"/>
      <c r="K195" s="61"/>
      <c r="L195" s="61"/>
      <c r="M195" s="61"/>
      <c r="N195" s="61"/>
      <c r="O195" s="61"/>
      <c r="P195" s="61"/>
      <c r="Q195" s="61"/>
      <c r="R195" s="61"/>
      <c r="S195" s="61"/>
      <c r="T195" s="61"/>
      <c r="U195" s="61"/>
      <c r="V195" s="66"/>
      <c r="W195" s="66"/>
      <c r="X195" s="66"/>
      <c r="Y195" s="66"/>
      <c r="Z195" s="66"/>
      <c r="AA195" s="66"/>
      <c r="AB195" s="66"/>
      <c r="AC195" s="64"/>
      <c r="AD195" s="66"/>
      <c r="AE195" s="66"/>
      <c r="AF195" s="66"/>
      <c r="AG195" s="66"/>
      <c r="AH195" s="66"/>
      <c r="AI195" s="66"/>
      <c r="AJ195" s="66"/>
      <c r="AK195" s="66"/>
      <c r="AL195" s="66"/>
      <c r="AM195" s="66"/>
      <c r="AN195" s="66"/>
      <c r="AO195" s="66"/>
      <c r="AP195" s="66"/>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row>
    <row r="196" spans="1:90" x14ac:dyDescent="0.2">
      <c r="A196" s="66"/>
      <c r="B196" s="66"/>
      <c r="C196" s="66"/>
      <c r="D196" s="66"/>
      <c r="E196" s="66"/>
      <c r="F196" s="66"/>
      <c r="G196" s="66"/>
      <c r="H196" s="61"/>
      <c r="I196" s="61"/>
      <c r="J196" s="61"/>
      <c r="K196" s="61"/>
      <c r="L196" s="61"/>
      <c r="M196" s="61"/>
      <c r="N196" s="61"/>
      <c r="O196" s="61"/>
      <c r="P196" s="61"/>
      <c r="Q196" s="61"/>
      <c r="R196" s="61"/>
      <c r="S196" s="61"/>
      <c r="T196" s="61"/>
      <c r="U196" s="61"/>
      <c r="V196" s="66"/>
      <c r="W196" s="66"/>
      <c r="X196" s="66"/>
      <c r="Y196" s="66"/>
      <c r="Z196" s="66"/>
      <c r="AA196" s="66"/>
      <c r="AB196" s="66"/>
      <c r="AC196" s="64"/>
      <c r="AD196" s="66"/>
      <c r="AE196" s="66"/>
      <c r="AF196" s="66"/>
      <c r="AG196" s="66"/>
      <c r="AH196" s="66"/>
      <c r="AI196" s="66"/>
      <c r="AJ196" s="66"/>
      <c r="AK196" s="66"/>
      <c r="AL196" s="66"/>
      <c r="AM196" s="66"/>
      <c r="AN196" s="66"/>
      <c r="AO196" s="66"/>
      <c r="AP196" s="66"/>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row>
    <row r="197" spans="1:90" x14ac:dyDescent="0.2">
      <c r="A197" s="66"/>
      <c r="B197" s="66"/>
      <c r="C197" s="66"/>
      <c r="D197" s="66"/>
      <c r="E197" s="66"/>
      <c r="F197" s="66"/>
      <c r="G197" s="66"/>
      <c r="H197" s="61"/>
      <c r="I197" s="61"/>
      <c r="J197" s="61"/>
      <c r="K197" s="61"/>
      <c r="L197" s="61"/>
      <c r="M197" s="61"/>
      <c r="N197" s="61"/>
      <c r="O197" s="61"/>
      <c r="P197" s="61"/>
      <c r="Q197" s="61"/>
      <c r="R197" s="61"/>
      <c r="S197" s="61"/>
      <c r="T197" s="61"/>
      <c r="U197" s="61"/>
      <c r="V197" s="66"/>
      <c r="W197" s="66"/>
      <c r="X197" s="66"/>
      <c r="Y197" s="66"/>
      <c r="Z197" s="66"/>
      <c r="AA197" s="66"/>
      <c r="AB197" s="66"/>
      <c r="AC197" s="64"/>
      <c r="AD197" s="66"/>
      <c r="AE197" s="66"/>
      <c r="AF197" s="66"/>
      <c r="AG197" s="66"/>
      <c r="AH197" s="66"/>
      <c r="AI197" s="66"/>
      <c r="AJ197" s="66"/>
      <c r="AK197" s="66"/>
      <c r="AL197" s="66"/>
      <c r="AM197" s="66"/>
      <c r="AN197" s="66"/>
      <c r="AO197" s="66"/>
      <c r="AP197" s="66"/>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row>
    <row r="198" spans="1:90" x14ac:dyDescent="0.2">
      <c r="A198" s="66"/>
      <c r="B198" s="66"/>
      <c r="C198" s="66"/>
      <c r="D198" s="66"/>
      <c r="E198" s="66"/>
      <c r="F198" s="66"/>
      <c r="G198" s="66"/>
      <c r="H198" s="61"/>
      <c r="I198" s="61"/>
      <c r="J198" s="61"/>
      <c r="K198" s="61"/>
      <c r="L198" s="61"/>
      <c r="M198" s="61"/>
      <c r="N198" s="61"/>
      <c r="O198" s="61"/>
      <c r="P198" s="61"/>
      <c r="Q198" s="61"/>
      <c r="R198" s="61"/>
      <c r="S198" s="61"/>
      <c r="T198" s="61"/>
      <c r="U198" s="61"/>
      <c r="V198" s="66"/>
      <c r="W198" s="66"/>
      <c r="X198" s="66"/>
      <c r="Y198" s="66"/>
      <c r="Z198" s="66"/>
      <c r="AA198" s="66"/>
      <c r="AB198" s="66"/>
      <c r="AC198" s="64"/>
      <c r="AD198" s="66"/>
      <c r="AE198" s="66"/>
      <c r="AF198" s="66"/>
      <c r="AG198" s="66"/>
      <c r="AH198" s="66"/>
      <c r="AI198" s="66"/>
      <c r="AJ198" s="66"/>
      <c r="AK198" s="66"/>
      <c r="AL198" s="66"/>
      <c r="AM198" s="66"/>
      <c r="AN198" s="66"/>
      <c r="AO198" s="66"/>
      <c r="AP198" s="66"/>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row>
    <row r="199" spans="1:90" x14ac:dyDescent="0.2">
      <c r="A199" s="66"/>
      <c r="B199" s="66"/>
      <c r="C199" s="66"/>
      <c r="D199" s="66"/>
      <c r="E199" s="66"/>
      <c r="F199" s="66"/>
      <c r="G199" s="66"/>
      <c r="H199" s="61"/>
      <c r="I199" s="61"/>
      <c r="J199" s="61"/>
      <c r="K199" s="61"/>
      <c r="L199" s="61"/>
      <c r="M199" s="61"/>
      <c r="N199" s="61"/>
      <c r="O199" s="61"/>
      <c r="P199" s="61"/>
      <c r="Q199" s="61"/>
      <c r="R199" s="61"/>
      <c r="S199" s="61"/>
      <c r="T199" s="61"/>
      <c r="U199" s="61"/>
      <c r="V199" s="66"/>
      <c r="W199" s="66"/>
      <c r="X199" s="66"/>
      <c r="Y199" s="66"/>
      <c r="Z199" s="66"/>
      <c r="AA199" s="66"/>
      <c r="AB199" s="66"/>
      <c r="AC199" s="64"/>
      <c r="AD199" s="66"/>
      <c r="AE199" s="66"/>
      <c r="AF199" s="66"/>
      <c r="AG199" s="66"/>
      <c r="AH199" s="66"/>
      <c r="AI199" s="66"/>
      <c r="AJ199" s="66"/>
      <c r="AK199" s="66"/>
      <c r="AL199" s="66"/>
      <c r="AM199" s="66"/>
      <c r="AN199" s="66"/>
      <c r="AO199" s="66"/>
      <c r="AP199" s="66"/>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row>
    <row r="200" spans="1:90" x14ac:dyDescent="0.2">
      <c r="A200" s="66"/>
      <c r="B200" s="66"/>
      <c r="C200" s="66"/>
      <c r="D200" s="66"/>
      <c r="E200" s="66"/>
      <c r="F200" s="66"/>
      <c r="G200" s="66"/>
      <c r="H200" s="61"/>
      <c r="I200" s="61"/>
      <c r="J200" s="61"/>
      <c r="K200" s="61"/>
      <c r="L200" s="61"/>
      <c r="M200" s="61"/>
      <c r="N200" s="61"/>
      <c r="O200" s="61"/>
      <c r="P200" s="61"/>
      <c r="Q200" s="61"/>
      <c r="R200" s="61"/>
      <c r="S200" s="61"/>
      <c r="T200" s="61"/>
      <c r="U200" s="61"/>
      <c r="V200" s="66"/>
      <c r="W200" s="66"/>
      <c r="X200" s="66"/>
      <c r="Y200" s="66"/>
      <c r="Z200" s="66"/>
      <c r="AA200" s="66"/>
      <c r="AB200" s="66"/>
      <c r="AC200" s="64"/>
      <c r="AD200" s="66"/>
      <c r="AE200" s="66"/>
      <c r="AF200" s="66"/>
      <c r="AG200" s="66"/>
      <c r="AH200" s="66"/>
      <c r="AI200" s="66"/>
      <c r="AJ200" s="66"/>
      <c r="AK200" s="66"/>
      <c r="AL200" s="66"/>
      <c r="AM200" s="66"/>
      <c r="AN200" s="66"/>
      <c r="AO200" s="66"/>
      <c r="AP200" s="66"/>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row>
    <row r="201" spans="1:90" x14ac:dyDescent="0.2">
      <c r="A201" s="66"/>
      <c r="B201" s="66"/>
      <c r="C201" s="66"/>
      <c r="D201" s="66"/>
      <c r="E201" s="66"/>
      <c r="F201" s="66"/>
      <c r="G201" s="66"/>
      <c r="H201" s="61"/>
      <c r="I201" s="61"/>
      <c r="J201" s="61"/>
      <c r="K201" s="61"/>
      <c r="L201" s="61"/>
      <c r="M201" s="61"/>
      <c r="N201" s="61"/>
      <c r="O201" s="61"/>
      <c r="P201" s="61"/>
      <c r="Q201" s="61"/>
      <c r="R201" s="61"/>
      <c r="S201" s="61"/>
      <c r="T201" s="61"/>
      <c r="U201" s="61"/>
      <c r="V201" s="66"/>
      <c r="W201" s="66"/>
      <c r="X201" s="66"/>
      <c r="Y201" s="66"/>
      <c r="Z201" s="66"/>
      <c r="AA201" s="66"/>
      <c r="AB201" s="66"/>
      <c r="AC201" s="64"/>
      <c r="AD201" s="66"/>
      <c r="AE201" s="66"/>
      <c r="AF201" s="66"/>
      <c r="AG201" s="66"/>
      <c r="AH201" s="66"/>
      <c r="AI201" s="66"/>
      <c r="AJ201" s="66"/>
      <c r="AK201" s="66"/>
      <c r="AL201" s="66"/>
      <c r="AM201" s="66"/>
      <c r="AN201" s="66"/>
      <c r="AO201" s="66"/>
      <c r="AP201" s="66"/>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row>
    <row r="202" spans="1:90" x14ac:dyDescent="0.2">
      <c r="A202" s="66"/>
      <c r="B202" s="66"/>
      <c r="C202" s="66"/>
      <c r="D202" s="66"/>
      <c r="E202" s="66"/>
      <c r="F202" s="66"/>
      <c r="G202" s="66"/>
      <c r="H202" s="61"/>
      <c r="I202" s="61"/>
      <c r="J202" s="61"/>
      <c r="K202" s="61"/>
      <c r="L202" s="61"/>
      <c r="M202" s="61"/>
      <c r="N202" s="61"/>
      <c r="O202" s="61"/>
      <c r="P202" s="61"/>
      <c r="Q202" s="61"/>
      <c r="R202" s="61"/>
      <c r="S202" s="61"/>
      <c r="T202" s="61"/>
      <c r="U202" s="61"/>
      <c r="V202" s="66"/>
      <c r="W202" s="66"/>
      <c r="X202" s="66"/>
      <c r="Y202" s="66"/>
      <c r="Z202" s="66"/>
      <c r="AA202" s="66"/>
      <c r="AB202" s="66"/>
      <c r="AC202" s="64"/>
      <c r="AD202" s="66"/>
      <c r="AE202" s="66"/>
      <c r="AF202" s="66"/>
      <c r="AG202" s="66"/>
      <c r="AH202" s="66"/>
      <c r="AI202" s="66"/>
      <c r="AJ202" s="66"/>
      <c r="AK202" s="66"/>
      <c r="AL202" s="66"/>
      <c r="AM202" s="66"/>
      <c r="AN202" s="66"/>
      <c r="AO202" s="66"/>
      <c r="AP202" s="66"/>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row>
    <row r="203" spans="1:90" x14ac:dyDescent="0.2">
      <c r="A203" s="66"/>
      <c r="B203" s="66"/>
      <c r="C203" s="66"/>
      <c r="D203" s="66"/>
      <c r="E203" s="66"/>
      <c r="F203" s="66"/>
      <c r="G203" s="66"/>
      <c r="H203" s="61"/>
      <c r="I203" s="61"/>
      <c r="J203" s="61"/>
      <c r="K203" s="61"/>
      <c r="L203" s="61"/>
      <c r="M203" s="61"/>
      <c r="N203" s="61"/>
      <c r="O203" s="61"/>
      <c r="P203" s="61"/>
      <c r="Q203" s="61"/>
      <c r="R203" s="61"/>
      <c r="S203" s="61"/>
      <c r="T203" s="61"/>
      <c r="U203" s="61"/>
      <c r="V203" s="66"/>
      <c r="W203" s="66"/>
      <c r="X203" s="66"/>
      <c r="Y203" s="66"/>
      <c r="Z203" s="66"/>
      <c r="AA203" s="66"/>
      <c r="AB203" s="66"/>
      <c r="AC203" s="64"/>
      <c r="AD203" s="66"/>
      <c r="AE203" s="66"/>
      <c r="AF203" s="66"/>
      <c r="AG203" s="66"/>
      <c r="AH203" s="66"/>
      <c r="AI203" s="66"/>
      <c r="AJ203" s="66"/>
      <c r="AK203" s="66"/>
      <c r="AL203" s="66"/>
      <c r="AM203" s="66"/>
      <c r="AN203" s="66"/>
      <c r="AO203" s="66"/>
      <c r="AP203" s="66"/>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row>
    <row r="204" spans="1:90" x14ac:dyDescent="0.2">
      <c r="A204" s="66"/>
      <c r="B204" s="66"/>
      <c r="C204" s="66"/>
      <c r="D204" s="66"/>
      <c r="E204" s="66"/>
      <c r="F204" s="66"/>
      <c r="G204" s="66"/>
      <c r="H204" s="61"/>
      <c r="I204" s="61"/>
      <c r="J204" s="61"/>
      <c r="K204" s="61"/>
      <c r="L204" s="61"/>
      <c r="M204" s="61"/>
      <c r="N204" s="61"/>
      <c r="O204" s="61"/>
      <c r="P204" s="61"/>
      <c r="Q204" s="61"/>
      <c r="R204" s="61"/>
      <c r="S204" s="61"/>
      <c r="T204" s="61"/>
      <c r="U204" s="61"/>
      <c r="V204" s="66"/>
      <c r="W204" s="66"/>
      <c r="X204" s="66"/>
      <c r="Y204" s="66"/>
      <c r="Z204" s="66"/>
      <c r="AA204" s="66"/>
      <c r="AB204" s="66"/>
      <c r="AC204" s="64"/>
      <c r="AD204" s="66"/>
      <c r="AE204" s="66"/>
      <c r="AF204" s="66"/>
      <c r="AG204" s="66"/>
      <c r="AH204" s="66"/>
      <c r="AI204" s="66"/>
      <c r="AJ204" s="66"/>
      <c r="AK204" s="66"/>
      <c r="AL204" s="66"/>
      <c r="AM204" s="66"/>
      <c r="AN204" s="66"/>
      <c r="AO204" s="66"/>
      <c r="AP204" s="66"/>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row>
    <row r="205" spans="1:90" x14ac:dyDescent="0.2">
      <c r="A205" s="66"/>
      <c r="B205" s="66"/>
      <c r="C205" s="66"/>
      <c r="D205" s="66"/>
      <c r="E205" s="66"/>
      <c r="F205" s="66"/>
      <c r="G205" s="66"/>
      <c r="H205" s="61"/>
      <c r="I205" s="61"/>
      <c r="J205" s="61"/>
      <c r="K205" s="61"/>
      <c r="L205" s="61"/>
      <c r="M205" s="61"/>
      <c r="N205" s="61"/>
      <c r="O205" s="61"/>
      <c r="P205" s="61"/>
      <c r="Q205" s="61"/>
      <c r="R205" s="61"/>
      <c r="S205" s="61"/>
      <c r="T205" s="61"/>
      <c r="U205" s="61"/>
      <c r="V205" s="66"/>
      <c r="W205" s="66"/>
      <c r="X205" s="66"/>
      <c r="Y205" s="66"/>
      <c r="Z205" s="66"/>
      <c r="AA205" s="66"/>
      <c r="AB205" s="66"/>
      <c r="AC205" s="64"/>
      <c r="AD205" s="66"/>
      <c r="AE205" s="66"/>
      <c r="AF205" s="66"/>
      <c r="AG205" s="66"/>
      <c r="AH205" s="66"/>
      <c r="AI205" s="66"/>
      <c r="AJ205" s="66"/>
      <c r="AK205" s="66"/>
      <c r="AL205" s="66"/>
      <c r="AM205" s="66"/>
      <c r="AN205" s="66"/>
      <c r="AO205" s="66"/>
      <c r="AP205" s="66"/>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row>
    <row r="206" spans="1:90" x14ac:dyDescent="0.2">
      <c r="A206" s="66"/>
      <c r="B206" s="66"/>
      <c r="C206" s="66"/>
      <c r="D206" s="66"/>
      <c r="E206" s="66"/>
      <c r="F206" s="66"/>
      <c r="G206" s="66"/>
      <c r="H206" s="61"/>
      <c r="I206" s="61"/>
      <c r="J206" s="61"/>
      <c r="K206" s="61"/>
      <c r="L206" s="61"/>
      <c r="M206" s="61"/>
      <c r="N206" s="61"/>
      <c r="O206" s="61"/>
      <c r="P206" s="61"/>
      <c r="Q206" s="61"/>
      <c r="R206" s="61"/>
      <c r="S206" s="61"/>
      <c r="T206" s="61"/>
      <c r="U206" s="61"/>
      <c r="V206" s="66"/>
      <c r="W206" s="66"/>
      <c r="X206" s="66"/>
      <c r="Y206" s="66"/>
      <c r="Z206" s="66"/>
      <c r="AA206" s="66"/>
      <c r="AB206" s="66"/>
      <c r="AC206" s="64"/>
      <c r="AD206" s="66"/>
      <c r="AE206" s="66"/>
      <c r="AF206" s="66"/>
      <c r="AG206" s="66"/>
      <c r="AH206" s="66"/>
      <c r="AI206" s="66"/>
      <c r="AJ206" s="66"/>
      <c r="AK206" s="66"/>
      <c r="AL206" s="66"/>
      <c r="AM206" s="66"/>
      <c r="AN206" s="66"/>
      <c r="AO206" s="66"/>
      <c r="AP206" s="66"/>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row>
    <row r="207" spans="1:90" x14ac:dyDescent="0.2">
      <c r="A207" s="66"/>
      <c r="B207" s="66"/>
      <c r="C207" s="66"/>
      <c r="D207" s="66"/>
      <c r="E207" s="66"/>
      <c r="F207" s="66"/>
      <c r="G207" s="66"/>
      <c r="H207" s="61"/>
      <c r="I207" s="61"/>
      <c r="J207" s="61"/>
      <c r="K207" s="61"/>
      <c r="L207" s="61"/>
      <c r="M207" s="61"/>
      <c r="N207" s="61"/>
      <c r="O207" s="61"/>
      <c r="P207" s="61"/>
      <c r="Q207" s="61"/>
      <c r="R207" s="61"/>
      <c r="S207" s="61"/>
      <c r="T207" s="61"/>
      <c r="U207" s="61"/>
      <c r="V207" s="66"/>
      <c r="W207" s="66"/>
      <c r="X207" s="66"/>
      <c r="Y207" s="66"/>
      <c r="Z207" s="66"/>
      <c r="AA207" s="66"/>
      <c r="AB207" s="66"/>
      <c r="AC207" s="64"/>
      <c r="AD207" s="66"/>
      <c r="AE207" s="66"/>
      <c r="AF207" s="66"/>
      <c r="AG207" s="66"/>
      <c r="AH207" s="66"/>
      <c r="AI207" s="66"/>
      <c r="AJ207" s="66"/>
      <c r="AK207" s="66"/>
      <c r="AL207" s="66"/>
      <c r="AM207" s="66"/>
      <c r="AN207" s="66"/>
      <c r="AO207" s="66"/>
      <c r="AP207" s="66"/>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row>
    <row r="208" spans="1:90" x14ac:dyDescent="0.2">
      <c r="A208" s="66"/>
      <c r="B208" s="66"/>
      <c r="C208" s="66"/>
      <c r="D208" s="66"/>
      <c r="E208" s="66"/>
      <c r="F208" s="66"/>
      <c r="G208" s="66"/>
      <c r="H208" s="61"/>
      <c r="I208" s="61"/>
      <c r="J208" s="61"/>
      <c r="K208" s="61"/>
      <c r="L208" s="61"/>
      <c r="M208" s="61"/>
      <c r="N208" s="61"/>
      <c r="O208" s="61"/>
      <c r="P208" s="61"/>
      <c r="Q208" s="61"/>
      <c r="R208" s="61"/>
      <c r="S208" s="61"/>
      <c r="T208" s="61"/>
      <c r="U208" s="61"/>
      <c r="V208" s="66"/>
      <c r="W208" s="66"/>
      <c r="X208" s="66"/>
      <c r="Y208" s="66"/>
      <c r="Z208" s="66"/>
      <c r="AA208" s="66"/>
      <c r="AB208" s="66"/>
      <c r="AC208" s="64"/>
      <c r="AD208" s="66"/>
      <c r="AE208" s="66"/>
      <c r="AF208" s="66"/>
      <c r="AG208" s="66"/>
      <c r="AH208" s="66"/>
      <c r="AI208" s="66"/>
      <c r="AJ208" s="66"/>
      <c r="AK208" s="66"/>
      <c r="AL208" s="66"/>
      <c r="AM208" s="66"/>
      <c r="AN208" s="66"/>
      <c r="AO208" s="66"/>
      <c r="AP208" s="66"/>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row>
    <row r="209" spans="1:90" x14ac:dyDescent="0.2">
      <c r="A209" s="66"/>
      <c r="B209" s="66"/>
      <c r="C209" s="66"/>
      <c r="D209" s="66"/>
      <c r="E209" s="66"/>
      <c r="F209" s="66"/>
      <c r="G209" s="66"/>
      <c r="H209" s="61"/>
      <c r="I209" s="61"/>
      <c r="J209" s="61"/>
      <c r="K209" s="61"/>
      <c r="L209" s="61"/>
      <c r="M209" s="61"/>
      <c r="N209" s="61"/>
      <c r="O209" s="61"/>
      <c r="P209" s="61"/>
      <c r="Q209" s="61"/>
      <c r="R209" s="61"/>
      <c r="S209" s="61"/>
      <c r="T209" s="61"/>
      <c r="U209" s="61"/>
      <c r="V209" s="66"/>
      <c r="W209" s="66"/>
      <c r="X209" s="66"/>
      <c r="Y209" s="66"/>
      <c r="Z209" s="66"/>
      <c r="AA209" s="66"/>
      <c r="AB209" s="66"/>
      <c r="AC209" s="64"/>
      <c r="AD209" s="66"/>
      <c r="AE209" s="66"/>
      <c r="AF209" s="66"/>
      <c r="AG209" s="66"/>
      <c r="AH209" s="66"/>
      <c r="AI209" s="66"/>
      <c r="AJ209" s="66"/>
      <c r="AK209" s="66"/>
      <c r="AL209" s="66"/>
      <c r="AM209" s="66"/>
      <c r="AN209" s="66"/>
      <c r="AO209" s="66"/>
      <c r="AP209" s="66"/>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row>
    <row r="210" spans="1:90" x14ac:dyDescent="0.2">
      <c r="A210" s="66"/>
      <c r="B210" s="66"/>
      <c r="C210" s="66"/>
      <c r="D210" s="66"/>
      <c r="E210" s="66"/>
      <c r="F210" s="66"/>
      <c r="G210" s="66"/>
      <c r="H210" s="61"/>
      <c r="I210" s="61"/>
      <c r="J210" s="61"/>
      <c r="K210" s="61"/>
      <c r="L210" s="61"/>
      <c r="M210" s="61"/>
      <c r="N210" s="61"/>
      <c r="O210" s="61"/>
      <c r="P210" s="61"/>
      <c r="Q210" s="61"/>
      <c r="R210" s="61"/>
      <c r="S210" s="61"/>
      <c r="T210" s="61"/>
      <c r="U210" s="61"/>
      <c r="V210" s="66"/>
      <c r="W210" s="66"/>
      <c r="X210" s="66"/>
      <c r="Y210" s="66"/>
      <c r="Z210" s="66"/>
      <c r="AA210" s="66"/>
      <c r="AB210" s="66"/>
      <c r="AC210" s="64"/>
      <c r="AD210" s="66"/>
      <c r="AE210" s="66"/>
      <c r="AF210" s="66"/>
      <c r="AG210" s="66"/>
      <c r="AH210" s="66"/>
      <c r="AI210" s="66"/>
      <c r="AJ210" s="66"/>
      <c r="AK210" s="66"/>
      <c r="AL210" s="66"/>
      <c r="AM210" s="66"/>
      <c r="AN210" s="66"/>
      <c r="AO210" s="66"/>
      <c r="AP210" s="66"/>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row>
    <row r="211" spans="1:90" x14ac:dyDescent="0.2">
      <c r="A211" s="66"/>
      <c r="B211" s="66"/>
      <c r="C211" s="66"/>
      <c r="D211" s="66"/>
      <c r="E211" s="66"/>
      <c r="F211" s="66"/>
      <c r="G211" s="66"/>
      <c r="H211" s="61"/>
      <c r="I211" s="61"/>
      <c r="J211" s="61"/>
      <c r="K211" s="61"/>
      <c r="L211" s="61"/>
      <c r="M211" s="61"/>
      <c r="N211" s="61"/>
      <c r="O211" s="61"/>
      <c r="P211" s="61"/>
      <c r="Q211" s="61"/>
      <c r="R211" s="61"/>
      <c r="S211" s="61"/>
      <c r="T211" s="61"/>
      <c r="U211" s="61"/>
      <c r="V211" s="66"/>
      <c r="W211" s="66"/>
      <c r="X211" s="66"/>
      <c r="Y211" s="66"/>
      <c r="Z211" s="66"/>
      <c r="AA211" s="66"/>
      <c r="AB211" s="66"/>
      <c r="AC211" s="64"/>
      <c r="AD211" s="66"/>
      <c r="AE211" s="66"/>
      <c r="AF211" s="66"/>
      <c r="AG211" s="66"/>
      <c r="AH211" s="66"/>
      <c r="AI211" s="66"/>
      <c r="AJ211" s="66"/>
      <c r="AK211" s="66"/>
      <c r="AL211" s="66"/>
      <c r="AM211" s="66"/>
      <c r="AN211" s="66"/>
      <c r="AO211" s="66"/>
      <c r="AP211" s="66"/>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row>
    <row r="212" spans="1:90" x14ac:dyDescent="0.2">
      <c r="A212" s="66"/>
      <c r="B212" s="66"/>
      <c r="C212" s="66"/>
      <c r="D212" s="66"/>
      <c r="E212" s="66"/>
      <c r="F212" s="66"/>
      <c r="G212" s="66"/>
      <c r="H212" s="61"/>
      <c r="I212" s="61"/>
      <c r="J212" s="61"/>
      <c r="K212" s="61"/>
      <c r="L212" s="61"/>
      <c r="M212" s="61"/>
      <c r="N212" s="61"/>
      <c r="O212" s="61"/>
      <c r="P212" s="61"/>
      <c r="Q212" s="61"/>
      <c r="R212" s="61"/>
      <c r="S212" s="61"/>
      <c r="T212" s="61"/>
      <c r="U212" s="61"/>
      <c r="V212" s="66"/>
      <c r="W212" s="66"/>
      <c r="X212" s="66"/>
      <c r="Y212" s="66"/>
      <c r="Z212" s="66"/>
      <c r="AA212" s="66"/>
      <c r="AB212" s="66"/>
      <c r="AC212" s="64"/>
      <c r="AD212" s="66"/>
      <c r="AE212" s="66"/>
      <c r="AF212" s="66"/>
      <c r="AG212" s="66"/>
      <c r="AH212" s="66"/>
      <c r="AI212" s="66"/>
      <c r="AJ212" s="66"/>
      <c r="AK212" s="66"/>
      <c r="AL212" s="66"/>
      <c r="AM212" s="66"/>
      <c r="AN212" s="66"/>
      <c r="AO212" s="66"/>
      <c r="AP212" s="66"/>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row>
    <row r="213" spans="1:90" x14ac:dyDescent="0.2">
      <c r="A213" s="66"/>
      <c r="B213" s="66"/>
      <c r="C213" s="66"/>
      <c r="D213" s="66"/>
      <c r="E213" s="66"/>
      <c r="F213" s="66"/>
      <c r="G213" s="66"/>
      <c r="H213" s="61"/>
      <c r="I213" s="61"/>
      <c r="J213" s="61"/>
      <c r="K213" s="61"/>
      <c r="L213" s="61"/>
      <c r="M213" s="61"/>
      <c r="N213" s="61"/>
      <c r="O213" s="61"/>
      <c r="P213" s="61"/>
      <c r="Q213" s="61"/>
      <c r="R213" s="61"/>
      <c r="S213" s="61"/>
      <c r="T213" s="61"/>
      <c r="U213" s="61"/>
      <c r="V213" s="66"/>
      <c r="W213" s="66"/>
      <c r="X213" s="66"/>
      <c r="Y213" s="66"/>
      <c r="Z213" s="66"/>
      <c r="AA213" s="66"/>
      <c r="AB213" s="66"/>
      <c r="AC213" s="64"/>
      <c r="AD213" s="66"/>
      <c r="AE213" s="66"/>
      <c r="AF213" s="66"/>
      <c r="AG213" s="66"/>
      <c r="AH213" s="66"/>
      <c r="AI213" s="66"/>
      <c r="AJ213" s="66"/>
      <c r="AK213" s="66"/>
      <c r="AL213" s="66"/>
      <c r="AM213" s="66"/>
      <c r="AN213" s="66"/>
      <c r="AO213" s="66"/>
      <c r="AP213" s="66"/>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row>
    <row r="214" spans="1:90" x14ac:dyDescent="0.2">
      <c r="A214" s="66"/>
      <c r="B214" s="66"/>
      <c r="C214" s="66"/>
      <c r="D214" s="66"/>
      <c r="E214" s="66"/>
      <c r="F214" s="66"/>
      <c r="G214" s="66"/>
      <c r="H214" s="61"/>
      <c r="I214" s="61"/>
      <c r="J214" s="61"/>
      <c r="K214" s="61"/>
      <c r="L214" s="61"/>
      <c r="M214" s="61"/>
      <c r="N214" s="61"/>
      <c r="O214" s="61"/>
      <c r="P214" s="61"/>
      <c r="Q214" s="61"/>
      <c r="R214" s="61"/>
      <c r="S214" s="61"/>
      <c r="T214" s="61"/>
      <c r="U214" s="61"/>
      <c r="V214" s="66"/>
      <c r="W214" s="66"/>
      <c r="X214" s="66"/>
      <c r="Y214" s="66"/>
      <c r="Z214" s="66"/>
      <c r="AA214" s="66"/>
      <c r="AB214" s="66"/>
      <c r="AC214" s="64"/>
      <c r="AD214" s="66"/>
      <c r="AE214" s="66"/>
      <c r="AF214" s="66"/>
      <c r="AG214" s="66"/>
      <c r="AH214" s="66"/>
      <c r="AI214" s="66"/>
      <c r="AJ214" s="66"/>
      <c r="AK214" s="66"/>
      <c r="AL214" s="66"/>
      <c r="AM214" s="66"/>
      <c r="AN214" s="66"/>
      <c r="AO214" s="66"/>
      <c r="AP214" s="66"/>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row>
    <row r="215" spans="1:90" x14ac:dyDescent="0.2">
      <c r="A215" s="66"/>
      <c r="B215" s="66"/>
      <c r="C215" s="66"/>
      <c r="D215" s="66"/>
      <c r="E215" s="66"/>
      <c r="F215" s="66"/>
      <c r="G215" s="66"/>
      <c r="H215" s="61"/>
      <c r="I215" s="61"/>
      <c r="J215" s="61"/>
      <c r="K215" s="61"/>
      <c r="L215" s="61"/>
      <c r="M215" s="61"/>
      <c r="N215" s="61"/>
      <c r="O215" s="61"/>
      <c r="P215" s="61"/>
      <c r="Q215" s="61"/>
      <c r="R215" s="61"/>
      <c r="S215" s="61"/>
      <c r="T215" s="61"/>
      <c r="U215" s="61"/>
      <c r="V215" s="66"/>
      <c r="W215" s="66"/>
      <c r="X215" s="66"/>
      <c r="Y215" s="66"/>
      <c r="Z215" s="66"/>
      <c r="AA215" s="66"/>
      <c r="AB215" s="66"/>
      <c r="AC215" s="64"/>
      <c r="AD215" s="66"/>
      <c r="AE215" s="66"/>
      <c r="AF215" s="66"/>
      <c r="AG215" s="66"/>
      <c r="AH215" s="66"/>
      <c r="AI215" s="66"/>
      <c r="AJ215" s="66"/>
      <c r="AK215" s="66"/>
      <c r="AL215" s="66"/>
      <c r="AM215" s="66"/>
      <c r="AN215" s="66"/>
      <c r="AO215" s="66"/>
      <c r="AP215" s="66"/>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row>
    <row r="216" spans="1:90" x14ac:dyDescent="0.2">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4"/>
      <c r="AD216" s="66"/>
      <c r="AE216" s="66"/>
      <c r="AF216" s="66"/>
      <c r="AG216" s="66"/>
      <c r="AH216" s="66"/>
      <c r="AI216" s="66"/>
      <c r="AJ216" s="66"/>
      <c r="AK216" s="66"/>
      <c r="AL216" s="66"/>
      <c r="AM216" s="66"/>
      <c r="AN216" s="66"/>
      <c r="AO216" s="66"/>
      <c r="AP216" s="66"/>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row>
    <row r="217" spans="1:90" x14ac:dyDescent="0.2">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4"/>
      <c r="AD217" s="66"/>
      <c r="AE217" s="66"/>
      <c r="AF217" s="66"/>
      <c r="AG217" s="66"/>
      <c r="AH217" s="66"/>
      <c r="AI217" s="66"/>
      <c r="AJ217" s="66"/>
      <c r="AK217" s="66"/>
      <c r="AL217" s="66"/>
      <c r="AM217" s="66"/>
      <c r="AN217" s="66"/>
      <c r="AO217" s="66"/>
      <c r="AP217" s="66"/>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row>
    <row r="218" spans="1:90" x14ac:dyDescent="0.2">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4"/>
      <c r="AD218" s="66"/>
      <c r="AE218" s="66"/>
      <c r="AF218" s="66"/>
      <c r="AG218" s="66"/>
      <c r="AH218" s="66"/>
      <c r="AI218" s="66"/>
      <c r="AJ218" s="66"/>
      <c r="AK218" s="66"/>
      <c r="AL218" s="66"/>
      <c r="AM218" s="66"/>
      <c r="AN218" s="66"/>
      <c r="AO218" s="66"/>
      <c r="AP218" s="66"/>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row>
    <row r="219" spans="1:90" x14ac:dyDescent="0.2">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4"/>
      <c r="AD219" s="66"/>
      <c r="AE219" s="66"/>
      <c r="AF219" s="66"/>
      <c r="AG219" s="66"/>
      <c r="AH219" s="66"/>
      <c r="AI219" s="66"/>
      <c r="AJ219" s="66"/>
      <c r="AK219" s="66"/>
      <c r="AL219" s="66"/>
      <c r="AM219" s="66"/>
      <c r="AN219" s="66"/>
      <c r="AO219" s="66"/>
      <c r="AP219" s="66"/>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row>
    <row r="220" spans="1:90" x14ac:dyDescent="0.2">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4"/>
      <c r="AD220" s="66"/>
      <c r="AE220" s="66"/>
      <c r="AF220" s="66"/>
      <c r="AG220" s="66"/>
      <c r="AH220" s="66"/>
      <c r="AI220" s="66"/>
      <c r="AJ220" s="66"/>
      <c r="AK220" s="66"/>
      <c r="AL220" s="66"/>
      <c r="AM220" s="66"/>
      <c r="AN220" s="66"/>
      <c r="AO220" s="66"/>
      <c r="AP220" s="66"/>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row>
    <row r="221" spans="1:90" x14ac:dyDescent="0.2">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4"/>
      <c r="AD221" s="66"/>
      <c r="AE221" s="66"/>
      <c r="AF221" s="66"/>
      <c r="AG221" s="66"/>
      <c r="AH221" s="66"/>
      <c r="AI221" s="66"/>
      <c r="AJ221" s="66"/>
      <c r="AK221" s="66"/>
      <c r="AL221" s="66"/>
      <c r="AM221" s="66"/>
      <c r="AN221" s="66"/>
      <c r="AO221" s="66"/>
      <c r="AP221" s="66"/>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row>
    <row r="222" spans="1:90" x14ac:dyDescent="0.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4"/>
      <c r="AD222" s="66"/>
      <c r="AE222" s="66"/>
      <c r="AF222" s="66"/>
      <c r="AG222" s="66"/>
      <c r="AH222" s="66"/>
      <c r="AI222" s="66"/>
      <c r="AJ222" s="66"/>
      <c r="AK222" s="66"/>
      <c r="AL222" s="66"/>
      <c r="AM222" s="66"/>
      <c r="AN222" s="66"/>
      <c r="AO222" s="66"/>
      <c r="AP222" s="66"/>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row>
    <row r="223" spans="1:90" x14ac:dyDescent="0.2">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4"/>
      <c r="AD223" s="66"/>
      <c r="AE223" s="66"/>
      <c r="AF223" s="66"/>
      <c r="AG223" s="66"/>
      <c r="AH223" s="66"/>
      <c r="AI223" s="66"/>
      <c r="AJ223" s="66"/>
      <c r="AK223" s="66"/>
      <c r="AL223" s="66"/>
      <c r="AM223" s="66"/>
      <c r="AN223" s="66"/>
      <c r="AO223" s="66"/>
      <c r="AP223" s="66"/>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row>
    <row r="224" spans="1:90" x14ac:dyDescent="0.2">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4"/>
      <c r="AD224" s="66"/>
      <c r="AE224" s="66"/>
      <c r="AF224" s="66"/>
      <c r="AG224" s="66"/>
      <c r="AH224" s="66"/>
      <c r="AI224" s="66"/>
      <c r="AJ224" s="66"/>
      <c r="AK224" s="66"/>
      <c r="AL224" s="66"/>
      <c r="AM224" s="66"/>
      <c r="AN224" s="66"/>
      <c r="AO224" s="66"/>
      <c r="AP224" s="66"/>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row>
    <row r="225" spans="1:90" x14ac:dyDescent="0.2">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4"/>
      <c r="AD225" s="66"/>
      <c r="AE225" s="66"/>
      <c r="AF225" s="66"/>
      <c r="AG225" s="66"/>
      <c r="AH225" s="66"/>
      <c r="AI225" s="66"/>
      <c r="AJ225" s="66"/>
      <c r="AK225" s="66"/>
      <c r="AL225" s="66"/>
      <c r="AM225" s="66"/>
      <c r="AN225" s="66"/>
      <c r="AO225" s="66"/>
      <c r="AP225" s="66"/>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row>
    <row r="226" spans="1:90" x14ac:dyDescent="0.2">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4"/>
      <c r="AD226" s="66"/>
      <c r="AE226" s="66"/>
      <c r="AF226" s="66"/>
      <c r="AG226" s="66"/>
      <c r="AH226" s="66"/>
      <c r="AI226" s="66"/>
      <c r="AJ226" s="66"/>
      <c r="AK226" s="66"/>
      <c r="AL226" s="66"/>
      <c r="AM226" s="66"/>
      <c r="AN226" s="66"/>
      <c r="AO226" s="66"/>
      <c r="AP226" s="66"/>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row>
    <row r="227" spans="1:90" x14ac:dyDescent="0.2">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4"/>
      <c r="AD227" s="66"/>
      <c r="AE227" s="66"/>
      <c r="AF227" s="66"/>
      <c r="AG227" s="66"/>
      <c r="AH227" s="66"/>
      <c r="AI227" s="66"/>
      <c r="AJ227" s="66"/>
      <c r="AK227" s="66"/>
      <c r="AL227" s="66"/>
      <c r="AM227" s="66"/>
      <c r="AN227" s="66"/>
      <c r="AO227" s="66"/>
      <c r="AP227" s="66"/>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row>
    <row r="228" spans="1:90" x14ac:dyDescent="0.2">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4"/>
      <c r="AD228" s="66"/>
      <c r="AE228" s="66"/>
      <c r="AF228" s="66"/>
      <c r="AG228" s="66"/>
      <c r="AH228" s="66"/>
      <c r="AI228" s="66"/>
      <c r="AJ228" s="66"/>
      <c r="AK228" s="66"/>
      <c r="AL228" s="66"/>
      <c r="AM228" s="66"/>
      <c r="AN228" s="66"/>
      <c r="AO228" s="66"/>
      <c r="AP228" s="66"/>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row>
    <row r="229" spans="1:90" x14ac:dyDescent="0.2">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4"/>
      <c r="AD229" s="66"/>
      <c r="AE229" s="66"/>
      <c r="AF229" s="66"/>
      <c r="AG229" s="66"/>
      <c r="AH229" s="66"/>
      <c r="AI229" s="66"/>
      <c r="AJ229" s="66"/>
      <c r="AK229" s="66"/>
      <c r="AL229" s="66"/>
      <c r="AM229" s="66"/>
      <c r="AN229" s="66"/>
      <c r="AO229" s="66"/>
      <c r="AP229" s="66"/>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row>
    <row r="230" spans="1:90" x14ac:dyDescent="0.2">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4"/>
      <c r="AD230" s="66"/>
      <c r="AE230" s="66"/>
      <c r="AF230" s="66"/>
      <c r="AG230" s="66"/>
      <c r="AH230" s="66"/>
      <c r="AI230" s="66"/>
      <c r="AJ230" s="66"/>
      <c r="AK230" s="66"/>
      <c r="AL230" s="66"/>
      <c r="AM230" s="66"/>
      <c r="AN230" s="66"/>
      <c r="AO230" s="66"/>
      <c r="AP230" s="66"/>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row>
    <row r="231" spans="1:90" x14ac:dyDescent="0.2">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4"/>
      <c r="AD231" s="66"/>
      <c r="AE231" s="66"/>
      <c r="AF231" s="66"/>
      <c r="AG231" s="66"/>
      <c r="AH231" s="66"/>
      <c r="AI231" s="66"/>
      <c r="AJ231" s="66"/>
      <c r="AK231" s="66"/>
      <c r="AL231" s="66"/>
      <c r="AM231" s="66"/>
      <c r="AN231" s="66"/>
      <c r="AO231" s="66"/>
      <c r="AP231" s="66"/>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row>
    <row r="232" spans="1:90" x14ac:dyDescent="0.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4"/>
      <c r="AD232" s="66"/>
      <c r="AE232" s="66"/>
      <c r="AF232" s="66"/>
      <c r="AG232" s="66"/>
      <c r="AH232" s="66"/>
      <c r="AI232" s="66"/>
      <c r="AJ232" s="66"/>
      <c r="AK232" s="66"/>
      <c r="AL232" s="66"/>
      <c r="AM232" s="66"/>
      <c r="AN232" s="66"/>
      <c r="AO232" s="66"/>
      <c r="AP232" s="66"/>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row>
    <row r="233" spans="1:90" x14ac:dyDescent="0.2">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4"/>
      <c r="AD233" s="66"/>
      <c r="AE233" s="66"/>
      <c r="AF233" s="66"/>
      <c r="AG233" s="66"/>
      <c r="AH233" s="66"/>
      <c r="AI233" s="66"/>
      <c r="AJ233" s="66"/>
      <c r="AK233" s="66"/>
      <c r="AL233" s="66"/>
      <c r="AM233" s="66"/>
      <c r="AN233" s="66"/>
      <c r="AO233" s="66"/>
      <c r="AP233" s="66"/>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row>
    <row r="234" spans="1:90" x14ac:dyDescent="0.2">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4"/>
      <c r="AD234" s="66"/>
      <c r="AE234" s="66"/>
      <c r="AF234" s="66"/>
      <c r="AG234" s="66"/>
      <c r="AH234" s="66"/>
      <c r="AI234" s="66"/>
      <c r="AJ234" s="66"/>
      <c r="AK234" s="66"/>
      <c r="AL234" s="66"/>
      <c r="AM234" s="66"/>
      <c r="AN234" s="66"/>
      <c r="AO234" s="66"/>
      <c r="AP234" s="66"/>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row>
    <row r="235" spans="1:90" x14ac:dyDescent="0.2">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4"/>
      <c r="AD235" s="66"/>
      <c r="AE235" s="66"/>
      <c r="AF235" s="66"/>
      <c r="AG235" s="66"/>
      <c r="AH235" s="66"/>
      <c r="AI235" s="66"/>
      <c r="AJ235" s="66"/>
      <c r="AK235" s="66"/>
      <c r="AL235" s="66"/>
      <c r="AM235" s="66"/>
      <c r="AN235" s="66"/>
      <c r="AO235" s="66"/>
      <c r="AP235" s="66"/>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row>
    <row r="236" spans="1:90" x14ac:dyDescent="0.2">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4"/>
      <c r="AD236" s="66"/>
      <c r="AE236" s="66"/>
      <c r="AF236" s="66"/>
      <c r="AG236" s="66"/>
      <c r="AH236" s="66"/>
      <c r="AI236" s="66"/>
      <c r="AJ236" s="66"/>
      <c r="AK236" s="66"/>
      <c r="AL236" s="66"/>
      <c r="AM236" s="66"/>
      <c r="AN236" s="66"/>
      <c r="AO236" s="66"/>
      <c r="AP236" s="66"/>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row>
    <row r="237" spans="1:90" x14ac:dyDescent="0.2">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4"/>
      <c r="AD237" s="66"/>
      <c r="AE237" s="66"/>
      <c r="AF237" s="66"/>
      <c r="AG237" s="66"/>
      <c r="AH237" s="66"/>
      <c r="AI237" s="66"/>
      <c r="AJ237" s="66"/>
      <c r="AK237" s="66"/>
      <c r="AL237" s="66"/>
      <c r="AM237" s="66"/>
      <c r="AN237" s="66"/>
      <c r="AO237" s="66"/>
      <c r="AP237" s="66"/>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row>
    <row r="238" spans="1:90" x14ac:dyDescent="0.2">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4"/>
      <c r="AD238" s="66"/>
      <c r="AE238" s="66"/>
      <c r="AF238" s="66"/>
      <c r="AG238" s="66"/>
      <c r="AH238" s="66"/>
      <c r="AI238" s="66"/>
      <c r="AJ238" s="66"/>
      <c r="AK238" s="66"/>
      <c r="AL238" s="66"/>
      <c r="AM238" s="66"/>
      <c r="AN238" s="66"/>
      <c r="AO238" s="66"/>
      <c r="AP238" s="66"/>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row>
    <row r="239" spans="1:90" x14ac:dyDescent="0.2">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4"/>
      <c r="AD239" s="66"/>
      <c r="AE239" s="66"/>
      <c r="AF239" s="66"/>
      <c r="AG239" s="66"/>
      <c r="AH239" s="66"/>
      <c r="AI239" s="66"/>
      <c r="AJ239" s="66"/>
      <c r="AK239" s="66"/>
      <c r="AL239" s="66"/>
      <c r="AM239" s="66"/>
      <c r="AN239" s="66"/>
      <c r="AO239" s="66"/>
      <c r="AP239" s="66"/>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row>
    <row r="240" spans="1:90" x14ac:dyDescent="0.2">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4"/>
      <c r="AD240" s="66"/>
      <c r="AE240" s="66"/>
      <c r="AF240" s="66"/>
      <c r="AG240" s="66"/>
      <c r="AH240" s="66"/>
      <c r="AI240" s="66"/>
      <c r="AJ240" s="66"/>
      <c r="AK240" s="66"/>
      <c r="AL240" s="66"/>
      <c r="AM240" s="66"/>
      <c r="AN240" s="66"/>
      <c r="AO240" s="66"/>
      <c r="AP240" s="66"/>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row>
    <row r="241" spans="1:90" x14ac:dyDescent="0.2">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4"/>
      <c r="AD241" s="66"/>
      <c r="AE241" s="66"/>
      <c r="AF241" s="66"/>
      <c r="AG241" s="66"/>
      <c r="AH241" s="66"/>
      <c r="AI241" s="66"/>
      <c r="AJ241" s="66"/>
      <c r="AK241" s="66"/>
      <c r="AL241" s="66"/>
      <c r="AM241" s="66"/>
      <c r="AN241" s="66"/>
      <c r="AO241" s="66"/>
      <c r="AP241" s="66"/>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row>
    <row r="242" spans="1:90" x14ac:dyDescent="0.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4"/>
      <c r="AD242" s="66"/>
      <c r="AE242" s="66"/>
      <c r="AF242" s="66"/>
      <c r="AG242" s="66"/>
      <c r="AH242" s="66"/>
      <c r="AI242" s="66"/>
      <c r="AJ242" s="66"/>
      <c r="AK242" s="66"/>
      <c r="AL242" s="66"/>
      <c r="AM242" s="66"/>
      <c r="AN242" s="66"/>
      <c r="AO242" s="66"/>
      <c r="AP242" s="66"/>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row>
    <row r="243" spans="1:90" x14ac:dyDescent="0.2">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4"/>
      <c r="AD243" s="66"/>
      <c r="AE243" s="66"/>
      <c r="AF243" s="66"/>
      <c r="AG243" s="66"/>
      <c r="AH243" s="66"/>
      <c r="AI243" s="66"/>
      <c r="AJ243" s="66"/>
      <c r="AK243" s="66"/>
      <c r="AL243" s="66"/>
      <c r="AM243" s="66"/>
      <c r="AN243" s="66"/>
      <c r="AO243" s="66"/>
      <c r="AP243" s="66"/>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row>
    <row r="244" spans="1:90" x14ac:dyDescent="0.2">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4"/>
      <c r="AD244" s="66"/>
      <c r="AE244" s="66"/>
      <c r="AF244" s="66"/>
      <c r="AG244" s="66"/>
      <c r="AH244" s="66"/>
      <c r="AI244" s="66"/>
      <c r="AJ244" s="66"/>
      <c r="AK244" s="66"/>
      <c r="AL244" s="66"/>
      <c r="AM244" s="66"/>
      <c r="AN244" s="66"/>
      <c r="AO244" s="66"/>
      <c r="AP244" s="66"/>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row>
    <row r="245" spans="1:90" x14ac:dyDescent="0.2">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4"/>
      <c r="AD245" s="66"/>
      <c r="AE245" s="66"/>
      <c r="AF245" s="66"/>
      <c r="AG245" s="66"/>
      <c r="AH245" s="66"/>
      <c r="AI245" s="66"/>
      <c r="AJ245" s="66"/>
      <c r="AK245" s="66"/>
      <c r="AL245" s="66"/>
      <c r="AM245" s="66"/>
      <c r="AN245" s="66"/>
      <c r="AO245" s="66"/>
      <c r="AP245" s="66"/>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row>
    <row r="246" spans="1:90" x14ac:dyDescent="0.2">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4"/>
      <c r="AD246" s="66"/>
      <c r="AE246" s="66"/>
      <c r="AF246" s="66"/>
      <c r="AG246" s="66"/>
      <c r="AH246" s="66"/>
      <c r="AI246" s="66"/>
      <c r="AJ246" s="66"/>
      <c r="AK246" s="66"/>
      <c r="AL246" s="66"/>
      <c r="AM246" s="66"/>
      <c r="AN246" s="66"/>
      <c r="AO246" s="66"/>
      <c r="AP246" s="66"/>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row>
    <row r="247" spans="1:90" x14ac:dyDescent="0.2">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4"/>
      <c r="AD247" s="66"/>
      <c r="AE247" s="66"/>
      <c r="AF247" s="66"/>
      <c r="AG247" s="66"/>
      <c r="AH247" s="66"/>
      <c r="AI247" s="66"/>
      <c r="AJ247" s="66"/>
      <c r="AK247" s="66"/>
      <c r="AL247" s="66"/>
      <c r="AM247" s="66"/>
      <c r="AN247" s="66"/>
      <c r="AO247" s="66"/>
      <c r="AP247" s="66"/>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row>
    <row r="248" spans="1:90" x14ac:dyDescent="0.2">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4"/>
      <c r="AD248" s="66"/>
      <c r="AE248" s="66"/>
      <c r="AF248" s="66"/>
      <c r="AG248" s="66"/>
      <c r="AH248" s="66"/>
      <c r="AI248" s="66"/>
      <c r="AJ248" s="66"/>
      <c r="AK248" s="66"/>
      <c r="AL248" s="66"/>
      <c r="AM248" s="66"/>
      <c r="AN248" s="66"/>
      <c r="AO248" s="66"/>
      <c r="AP248" s="66"/>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row>
    <row r="249" spans="1:90" x14ac:dyDescent="0.2">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4"/>
      <c r="AD249" s="66"/>
      <c r="AE249" s="66"/>
      <c r="AF249" s="66"/>
      <c r="AG249" s="66"/>
      <c r="AH249" s="66"/>
      <c r="AI249" s="66"/>
      <c r="AJ249" s="66"/>
      <c r="AK249" s="66"/>
      <c r="AL249" s="66"/>
      <c r="AM249" s="66"/>
      <c r="AN249" s="66"/>
      <c r="AO249" s="66"/>
      <c r="AP249" s="66"/>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row>
    <row r="250" spans="1:90" x14ac:dyDescent="0.2">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4"/>
      <c r="AD250" s="66"/>
      <c r="AE250" s="66"/>
      <c r="AF250" s="66"/>
      <c r="AG250" s="66"/>
      <c r="AH250" s="66"/>
      <c r="AI250" s="66"/>
      <c r="AJ250" s="66"/>
      <c r="AK250" s="66"/>
      <c r="AL250" s="66"/>
      <c r="AM250" s="66"/>
      <c r="AN250" s="66"/>
      <c r="AO250" s="66"/>
      <c r="AP250" s="66"/>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row>
    <row r="251" spans="1:90" x14ac:dyDescent="0.2">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4"/>
      <c r="AD251" s="66"/>
      <c r="AE251" s="66"/>
      <c r="AF251" s="66"/>
      <c r="AG251" s="66"/>
      <c r="AH251" s="66"/>
      <c r="AI251" s="66"/>
      <c r="AJ251" s="66"/>
      <c r="AK251" s="66"/>
      <c r="AL251" s="66"/>
      <c r="AM251" s="66"/>
      <c r="AN251" s="66"/>
      <c r="AO251" s="66"/>
      <c r="AP251" s="66"/>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row>
    <row r="252" spans="1:90" x14ac:dyDescent="0.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4"/>
      <c r="AD252" s="66"/>
      <c r="AE252" s="66"/>
      <c r="AF252" s="66"/>
      <c r="AG252" s="66"/>
      <c r="AH252" s="66"/>
      <c r="AI252" s="66"/>
      <c r="AJ252" s="66"/>
      <c r="AK252" s="66"/>
      <c r="AL252" s="66"/>
      <c r="AM252" s="66"/>
      <c r="AN252" s="66"/>
      <c r="AO252" s="66"/>
      <c r="AP252" s="66"/>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row>
    <row r="253" spans="1:90" x14ac:dyDescent="0.2">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4"/>
      <c r="AD253" s="66"/>
      <c r="AE253" s="66"/>
      <c r="AF253" s="66"/>
      <c r="AG253" s="66"/>
      <c r="AH253" s="66"/>
      <c r="AI253" s="66"/>
      <c r="AJ253" s="66"/>
      <c r="AK253" s="66"/>
      <c r="AL253" s="66"/>
      <c r="AM253" s="66"/>
      <c r="AN253" s="66"/>
      <c r="AO253" s="66"/>
      <c r="AP253" s="66"/>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row>
    <row r="254" spans="1:90" x14ac:dyDescent="0.2">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4"/>
      <c r="AD254" s="66"/>
      <c r="AE254" s="66"/>
      <c r="AF254" s="66"/>
      <c r="AG254" s="66"/>
      <c r="AH254" s="66"/>
      <c r="AI254" s="66"/>
      <c r="AJ254" s="66"/>
      <c r="AK254" s="66"/>
      <c r="AL254" s="66"/>
      <c r="AM254" s="66"/>
      <c r="AN254" s="66"/>
      <c r="AO254" s="66"/>
      <c r="AP254" s="66"/>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row>
    <row r="255" spans="1:90" x14ac:dyDescent="0.2">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4"/>
      <c r="AD255" s="66"/>
      <c r="AE255" s="66"/>
      <c r="AF255" s="66"/>
      <c r="AG255" s="66"/>
      <c r="AH255" s="66"/>
      <c r="AI255" s="66"/>
      <c r="AJ255" s="66"/>
      <c r="AK255" s="66"/>
      <c r="AL255" s="66"/>
      <c r="AM255" s="66"/>
      <c r="AN255" s="66"/>
      <c r="AO255" s="66"/>
      <c r="AP255" s="66"/>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row>
    <row r="256" spans="1:90" x14ac:dyDescent="0.2">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4"/>
      <c r="AD256" s="66"/>
      <c r="AE256" s="66"/>
      <c r="AF256" s="66"/>
      <c r="AG256" s="66"/>
      <c r="AH256" s="66"/>
      <c r="AI256" s="66"/>
      <c r="AJ256" s="66"/>
      <c r="AK256" s="66"/>
      <c r="AL256" s="66"/>
      <c r="AM256" s="66"/>
      <c r="AN256" s="66"/>
      <c r="AO256" s="66"/>
      <c r="AP256" s="66"/>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row>
    <row r="257" spans="1:90" x14ac:dyDescent="0.2">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4"/>
      <c r="AD257" s="66"/>
      <c r="AE257" s="66"/>
      <c r="AF257" s="66"/>
      <c r="AG257" s="66"/>
      <c r="AH257" s="66"/>
      <c r="AI257" s="66"/>
      <c r="AJ257" s="66"/>
      <c r="AK257" s="66"/>
      <c r="AL257" s="66"/>
      <c r="AM257" s="66"/>
      <c r="AN257" s="66"/>
      <c r="AO257" s="66"/>
      <c r="AP257" s="66"/>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row>
    <row r="258" spans="1:90" x14ac:dyDescent="0.2">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4"/>
      <c r="AD258" s="66"/>
      <c r="AE258" s="66"/>
      <c r="AF258" s="66"/>
      <c r="AG258" s="66"/>
      <c r="AH258" s="66"/>
      <c r="AI258" s="66"/>
      <c r="AJ258" s="66"/>
      <c r="AK258" s="66"/>
      <c r="AL258" s="66"/>
      <c r="AM258" s="66"/>
      <c r="AN258" s="66"/>
      <c r="AO258" s="66"/>
      <c r="AP258" s="66"/>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row>
    <row r="259" spans="1:90" x14ac:dyDescent="0.2">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4"/>
      <c r="AD259" s="66"/>
      <c r="AE259" s="66"/>
      <c r="AF259" s="66"/>
      <c r="AG259" s="66"/>
      <c r="AH259" s="66"/>
      <c r="AI259" s="66"/>
      <c r="AJ259" s="66"/>
      <c r="AK259" s="66"/>
      <c r="AL259" s="66"/>
      <c r="AM259" s="66"/>
      <c r="AN259" s="66"/>
      <c r="AO259" s="66"/>
      <c r="AP259" s="66"/>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row>
    <row r="260" spans="1:90" x14ac:dyDescent="0.2">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4"/>
      <c r="AD260" s="66"/>
      <c r="AE260" s="66"/>
      <c r="AF260" s="66"/>
      <c r="AG260" s="66"/>
      <c r="AH260" s="66"/>
      <c r="AI260" s="66"/>
      <c r="AJ260" s="66"/>
      <c r="AK260" s="66"/>
      <c r="AL260" s="66"/>
      <c r="AM260" s="66"/>
      <c r="AN260" s="66"/>
      <c r="AO260" s="66"/>
      <c r="AP260" s="66"/>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row>
    <row r="261" spans="1:90" x14ac:dyDescent="0.2">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4"/>
      <c r="AD261" s="66"/>
      <c r="AE261" s="66"/>
      <c r="AF261" s="66"/>
      <c r="AG261" s="66"/>
      <c r="AH261" s="66"/>
      <c r="AI261" s="66"/>
      <c r="AJ261" s="66"/>
      <c r="AK261" s="66"/>
      <c r="AL261" s="66"/>
      <c r="AM261" s="66"/>
      <c r="AN261" s="66"/>
      <c r="AO261" s="66"/>
      <c r="AP261" s="66"/>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row>
    <row r="262" spans="1:90" x14ac:dyDescent="0.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4"/>
      <c r="AD262" s="66"/>
      <c r="AE262" s="66"/>
      <c r="AF262" s="66"/>
      <c r="AG262" s="66"/>
      <c r="AH262" s="66"/>
      <c r="AI262" s="66"/>
      <c r="AJ262" s="66"/>
      <c r="AK262" s="66"/>
      <c r="AL262" s="66"/>
      <c r="AM262" s="66"/>
      <c r="AN262" s="66"/>
      <c r="AO262" s="66"/>
      <c r="AP262" s="66"/>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row>
    <row r="263" spans="1:90" x14ac:dyDescent="0.2">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4"/>
      <c r="AD263" s="66"/>
      <c r="AE263" s="66"/>
      <c r="AF263" s="66"/>
      <c r="AG263" s="66"/>
      <c r="AH263" s="66"/>
      <c r="AI263" s="66"/>
      <c r="AJ263" s="66"/>
      <c r="AK263" s="66"/>
      <c r="AL263" s="66"/>
      <c r="AM263" s="66"/>
      <c r="AN263" s="66"/>
      <c r="AO263" s="66"/>
      <c r="AP263" s="66"/>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row>
    <row r="264" spans="1:90" x14ac:dyDescent="0.2">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4"/>
      <c r="AD264" s="66"/>
      <c r="AE264" s="66"/>
      <c r="AF264" s="66"/>
      <c r="AG264" s="66"/>
      <c r="AH264" s="66"/>
      <c r="AI264" s="66"/>
      <c r="AJ264" s="66"/>
      <c r="AK264" s="66"/>
      <c r="AL264" s="66"/>
      <c r="AM264" s="66"/>
      <c r="AN264" s="66"/>
      <c r="AO264" s="66"/>
      <c r="AP264" s="66"/>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row>
    <row r="265" spans="1:90" x14ac:dyDescent="0.2">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4"/>
      <c r="AD265" s="66"/>
      <c r="AE265" s="66"/>
      <c r="AF265" s="66"/>
      <c r="AG265" s="66"/>
      <c r="AH265" s="66"/>
      <c r="AI265" s="66"/>
      <c r="AJ265" s="66"/>
      <c r="AK265" s="66"/>
      <c r="AL265" s="66"/>
      <c r="AM265" s="66"/>
      <c r="AN265" s="66"/>
      <c r="AO265" s="66"/>
      <c r="AP265" s="66"/>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row>
    <row r="266" spans="1:90" x14ac:dyDescent="0.2">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4"/>
      <c r="AD266" s="66"/>
      <c r="AE266" s="66"/>
      <c r="AF266" s="66"/>
      <c r="AG266" s="66"/>
      <c r="AH266" s="66"/>
      <c r="AI266" s="66"/>
      <c r="AJ266" s="66"/>
      <c r="AK266" s="66"/>
      <c r="AL266" s="66"/>
      <c r="AM266" s="66"/>
      <c r="AN266" s="66"/>
      <c r="AO266" s="66"/>
      <c r="AP266" s="66"/>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row>
    <row r="267" spans="1:90" x14ac:dyDescent="0.2">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4"/>
      <c r="AD267" s="66"/>
      <c r="AE267" s="66"/>
      <c r="AF267" s="66"/>
      <c r="AG267" s="66"/>
      <c r="AH267" s="66"/>
      <c r="AI267" s="66"/>
      <c r="AJ267" s="66"/>
      <c r="AK267" s="66"/>
      <c r="AL267" s="66"/>
      <c r="AM267" s="66"/>
      <c r="AN267" s="66"/>
      <c r="AO267" s="66"/>
      <c r="AP267" s="66"/>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row>
    <row r="268" spans="1:90" x14ac:dyDescent="0.2">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4"/>
      <c r="AD268" s="66"/>
      <c r="AE268" s="66"/>
      <c r="AF268" s="66"/>
      <c r="AG268" s="66"/>
      <c r="AH268" s="66"/>
      <c r="AI268" s="66"/>
      <c r="AJ268" s="66"/>
      <c r="AK268" s="66"/>
      <c r="AL268" s="66"/>
      <c r="AM268" s="66"/>
      <c r="AN268" s="66"/>
      <c r="AO268" s="66"/>
      <c r="AP268" s="66"/>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row>
    <row r="269" spans="1:90" x14ac:dyDescent="0.2">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4"/>
      <c r="AD269" s="66"/>
      <c r="AE269" s="66"/>
      <c r="AF269" s="66"/>
      <c r="AG269" s="66"/>
      <c r="AH269" s="66"/>
      <c r="AI269" s="66"/>
      <c r="AJ269" s="66"/>
      <c r="AK269" s="66"/>
      <c r="AL269" s="66"/>
      <c r="AM269" s="66"/>
      <c r="AN269" s="66"/>
      <c r="AO269" s="66"/>
      <c r="AP269" s="66"/>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row>
    <row r="270" spans="1:90" x14ac:dyDescent="0.2">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4"/>
      <c r="AD270" s="66"/>
      <c r="AE270" s="66"/>
      <c r="AF270" s="66"/>
      <c r="AG270" s="66"/>
      <c r="AH270" s="66"/>
      <c r="AI270" s="66"/>
      <c r="AJ270" s="66"/>
      <c r="AK270" s="66"/>
      <c r="AL270" s="66"/>
      <c r="AM270" s="66"/>
      <c r="AN270" s="66"/>
      <c r="AO270" s="66"/>
      <c r="AP270" s="66"/>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row>
    <row r="271" spans="1:90" x14ac:dyDescent="0.2">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4"/>
      <c r="AD271" s="66"/>
      <c r="AE271" s="66"/>
      <c r="AF271" s="66"/>
      <c r="AG271" s="66"/>
      <c r="AH271" s="66"/>
      <c r="AI271" s="66"/>
      <c r="AJ271" s="66"/>
      <c r="AK271" s="66"/>
      <c r="AL271" s="66"/>
      <c r="AM271" s="66"/>
      <c r="AN271" s="66"/>
      <c r="AO271" s="66"/>
      <c r="AP271" s="66"/>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row>
    <row r="272" spans="1:90" x14ac:dyDescent="0.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4"/>
      <c r="AD272" s="66"/>
      <c r="AE272" s="66"/>
      <c r="AF272" s="66"/>
      <c r="AG272" s="66"/>
      <c r="AH272" s="66"/>
      <c r="AI272" s="66"/>
      <c r="AJ272" s="66"/>
      <c r="AK272" s="66"/>
      <c r="AL272" s="66"/>
      <c r="AM272" s="66"/>
      <c r="AN272" s="66"/>
      <c r="AO272" s="66"/>
      <c r="AP272" s="66"/>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row>
    <row r="273" spans="1:90" x14ac:dyDescent="0.2">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4"/>
      <c r="AD273" s="66"/>
      <c r="AE273" s="66"/>
      <c r="AF273" s="66"/>
      <c r="AG273" s="66"/>
      <c r="AH273" s="66"/>
      <c r="AI273" s="66"/>
      <c r="AJ273" s="66"/>
      <c r="AK273" s="66"/>
      <c r="AL273" s="66"/>
      <c r="AM273" s="66"/>
      <c r="AN273" s="66"/>
      <c r="AO273" s="66"/>
      <c r="AP273" s="66"/>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row>
    <row r="274" spans="1:90" x14ac:dyDescent="0.2">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4"/>
      <c r="AD274" s="66"/>
      <c r="AE274" s="66"/>
      <c r="AF274" s="66"/>
      <c r="AG274" s="66"/>
      <c r="AH274" s="66"/>
      <c r="AI274" s="66"/>
      <c r="AJ274" s="66"/>
      <c r="AK274" s="66"/>
      <c r="AL274" s="66"/>
      <c r="AM274" s="66"/>
      <c r="AN274" s="66"/>
      <c r="AO274" s="66"/>
      <c r="AP274" s="66"/>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row>
    <row r="275" spans="1:90" x14ac:dyDescent="0.2">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4"/>
      <c r="AD275" s="66"/>
      <c r="AE275" s="66"/>
      <c r="AF275" s="66"/>
      <c r="AG275" s="66"/>
      <c r="AH275" s="66"/>
      <c r="AI275" s="66"/>
      <c r="AJ275" s="66"/>
      <c r="AK275" s="66"/>
      <c r="AL275" s="66"/>
      <c r="AM275" s="66"/>
      <c r="AN275" s="66"/>
      <c r="AO275" s="66"/>
      <c r="AP275" s="66"/>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row>
    <row r="276" spans="1:90" x14ac:dyDescent="0.2">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4"/>
      <c r="AD276" s="66"/>
      <c r="AE276" s="66"/>
      <c r="AF276" s="66"/>
      <c r="AG276" s="66"/>
      <c r="AH276" s="66"/>
      <c r="AI276" s="66"/>
      <c r="AJ276" s="66"/>
      <c r="AK276" s="66"/>
      <c r="AL276" s="66"/>
      <c r="AM276" s="66"/>
      <c r="AN276" s="66"/>
      <c r="AO276" s="66"/>
      <c r="AP276" s="66"/>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row>
    <row r="277" spans="1:90" x14ac:dyDescent="0.2">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4"/>
      <c r="AD277" s="66"/>
      <c r="AE277" s="66"/>
      <c r="AF277" s="66"/>
      <c r="AG277" s="66"/>
      <c r="AH277" s="66"/>
      <c r="AI277" s="66"/>
      <c r="AJ277" s="66"/>
      <c r="AK277" s="66"/>
      <c r="AL277" s="66"/>
      <c r="AM277" s="66"/>
      <c r="AN277" s="66"/>
      <c r="AO277" s="66"/>
      <c r="AP277" s="66"/>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row>
    <row r="278" spans="1:90" x14ac:dyDescent="0.2">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4"/>
      <c r="AD278" s="66"/>
      <c r="AE278" s="66"/>
      <c r="AF278" s="66"/>
      <c r="AG278" s="66"/>
      <c r="AH278" s="66"/>
      <c r="AI278" s="66"/>
      <c r="AJ278" s="66"/>
      <c r="AK278" s="66"/>
      <c r="AL278" s="66"/>
      <c r="AM278" s="66"/>
      <c r="AN278" s="66"/>
      <c r="AO278" s="66"/>
      <c r="AP278" s="66"/>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row>
    <row r="279" spans="1:90" x14ac:dyDescent="0.2">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4"/>
      <c r="AD279" s="66"/>
      <c r="AE279" s="66"/>
      <c r="AF279" s="66"/>
      <c r="AG279" s="66"/>
      <c r="AH279" s="66"/>
      <c r="AI279" s="66"/>
      <c r="AJ279" s="66"/>
      <c r="AK279" s="66"/>
      <c r="AL279" s="66"/>
      <c r="AM279" s="66"/>
      <c r="AN279" s="66"/>
      <c r="AO279" s="66"/>
      <c r="AP279" s="66"/>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row>
    <row r="280" spans="1:90" x14ac:dyDescent="0.2">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4"/>
      <c r="AD280" s="66"/>
      <c r="AE280" s="66"/>
      <c r="AF280" s="66"/>
      <c r="AG280" s="66"/>
      <c r="AH280" s="66"/>
      <c r="AI280" s="66"/>
      <c r="AJ280" s="66"/>
      <c r="AK280" s="66"/>
      <c r="AL280" s="66"/>
      <c r="AM280" s="66"/>
      <c r="AN280" s="66"/>
      <c r="AO280" s="66"/>
      <c r="AP280" s="66"/>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row>
    <row r="281" spans="1:90" x14ac:dyDescent="0.2">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4"/>
      <c r="AD281" s="66"/>
      <c r="AE281" s="66"/>
      <c r="AF281" s="66"/>
      <c r="AG281" s="66"/>
      <c r="AH281" s="66"/>
      <c r="AI281" s="66"/>
      <c r="AJ281" s="66"/>
      <c r="AK281" s="66"/>
      <c r="AL281" s="66"/>
      <c r="AM281" s="66"/>
      <c r="AN281" s="66"/>
      <c r="AO281" s="66"/>
      <c r="AP281" s="66"/>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row>
    <row r="282" spans="1:90" x14ac:dyDescent="0.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4"/>
      <c r="AD282" s="66"/>
      <c r="AE282" s="66"/>
      <c r="AF282" s="66"/>
      <c r="AG282" s="66"/>
      <c r="AH282" s="66"/>
      <c r="AI282" s="66"/>
      <c r="AJ282" s="66"/>
      <c r="AK282" s="66"/>
      <c r="AL282" s="66"/>
      <c r="AM282" s="66"/>
      <c r="AN282" s="66"/>
      <c r="AO282" s="66"/>
      <c r="AP282" s="66"/>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row>
    <row r="283" spans="1:90" x14ac:dyDescent="0.2">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4"/>
      <c r="AD283" s="66"/>
      <c r="AE283" s="66"/>
      <c r="AF283" s="66"/>
      <c r="AG283" s="66"/>
      <c r="AH283" s="66"/>
      <c r="AI283" s="66"/>
      <c r="AJ283" s="66"/>
      <c r="AK283" s="66"/>
      <c r="AL283" s="66"/>
      <c r="AM283" s="66"/>
      <c r="AN283" s="66"/>
      <c r="AO283" s="66"/>
      <c r="AP283" s="66"/>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row>
    <row r="284" spans="1:90" x14ac:dyDescent="0.2">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4"/>
      <c r="AD284" s="66"/>
      <c r="AE284" s="66"/>
      <c r="AF284" s="66"/>
      <c r="AG284" s="66"/>
      <c r="AH284" s="66"/>
      <c r="AI284" s="66"/>
      <c r="AJ284" s="66"/>
      <c r="AK284" s="66"/>
      <c r="AL284" s="66"/>
      <c r="AM284" s="66"/>
      <c r="AN284" s="66"/>
      <c r="AO284" s="66"/>
      <c r="AP284" s="66"/>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row>
    <row r="285" spans="1:90" x14ac:dyDescent="0.2">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4"/>
      <c r="AD285" s="66"/>
      <c r="AE285" s="66"/>
      <c r="AF285" s="66"/>
      <c r="AG285" s="66"/>
      <c r="AH285" s="66"/>
      <c r="AI285" s="66"/>
      <c r="AJ285" s="66"/>
      <c r="AK285" s="66"/>
      <c r="AL285" s="66"/>
      <c r="AM285" s="66"/>
      <c r="AN285" s="66"/>
      <c r="AO285" s="66"/>
      <c r="AP285" s="66"/>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row>
    <row r="286" spans="1:90" x14ac:dyDescent="0.2">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4"/>
      <c r="AD286" s="66"/>
      <c r="AE286" s="66"/>
      <c r="AF286" s="66"/>
      <c r="AG286" s="66"/>
      <c r="AH286" s="66"/>
      <c r="AI286" s="66"/>
      <c r="AJ286" s="66"/>
      <c r="AK286" s="66"/>
      <c r="AL286" s="66"/>
      <c r="AM286" s="66"/>
      <c r="AN286" s="66"/>
      <c r="AO286" s="66"/>
      <c r="AP286" s="66"/>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row>
    <row r="287" spans="1:90" x14ac:dyDescent="0.2">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4"/>
      <c r="AD287" s="66"/>
      <c r="AE287" s="66"/>
      <c r="AF287" s="66"/>
      <c r="AG287" s="66"/>
      <c r="AH287" s="66"/>
      <c r="AI287" s="66"/>
      <c r="AJ287" s="66"/>
      <c r="AK287" s="66"/>
      <c r="AL287" s="66"/>
      <c r="AM287" s="66"/>
      <c r="AN287" s="66"/>
      <c r="AO287" s="66"/>
      <c r="AP287" s="66"/>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row>
    <row r="288" spans="1:90" x14ac:dyDescent="0.2">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4"/>
      <c r="AD288" s="66"/>
      <c r="AE288" s="66"/>
      <c r="AF288" s="66"/>
      <c r="AG288" s="66"/>
      <c r="AH288" s="66"/>
      <c r="AI288" s="66"/>
      <c r="AJ288" s="66"/>
      <c r="AK288" s="66"/>
      <c r="AL288" s="66"/>
      <c r="AM288" s="66"/>
      <c r="AN288" s="66"/>
      <c r="AO288" s="66"/>
      <c r="AP288" s="66"/>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row>
    <row r="289" spans="1:90" x14ac:dyDescent="0.2">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4"/>
      <c r="AD289" s="66"/>
      <c r="AE289" s="66"/>
      <c r="AF289" s="66"/>
      <c r="AG289" s="66"/>
      <c r="AH289" s="66"/>
      <c r="AI289" s="66"/>
      <c r="AJ289" s="66"/>
      <c r="AK289" s="66"/>
      <c r="AL289" s="66"/>
      <c r="AM289" s="66"/>
      <c r="AN289" s="66"/>
      <c r="AO289" s="66"/>
      <c r="AP289" s="66"/>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row>
    <row r="290" spans="1:90" x14ac:dyDescent="0.2">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4"/>
      <c r="AD290" s="66"/>
      <c r="AE290" s="66"/>
      <c r="AF290" s="66"/>
      <c r="AG290" s="66"/>
      <c r="AH290" s="66"/>
      <c r="AI290" s="66"/>
      <c r="AJ290" s="66"/>
      <c r="AK290" s="66"/>
      <c r="AL290" s="66"/>
      <c r="AM290" s="66"/>
      <c r="AN290" s="66"/>
      <c r="AO290" s="66"/>
      <c r="AP290" s="66"/>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row>
    <row r="291" spans="1:90" x14ac:dyDescent="0.2">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4"/>
      <c r="AD291" s="66"/>
      <c r="AE291" s="66"/>
      <c r="AF291" s="66"/>
      <c r="AG291" s="66"/>
      <c r="AH291" s="66"/>
      <c r="AI291" s="66"/>
      <c r="AJ291" s="66"/>
      <c r="AK291" s="66"/>
      <c r="AL291" s="66"/>
      <c r="AM291" s="66"/>
      <c r="AN291" s="66"/>
      <c r="AO291" s="66"/>
      <c r="AP291" s="66"/>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row>
    <row r="292" spans="1:90" x14ac:dyDescent="0.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4"/>
      <c r="AD292" s="66"/>
      <c r="AE292" s="66"/>
      <c r="AF292" s="66"/>
      <c r="AG292" s="66"/>
      <c r="AH292" s="66"/>
      <c r="AI292" s="66"/>
      <c r="AJ292" s="66"/>
      <c r="AK292" s="66"/>
      <c r="AL292" s="66"/>
      <c r="AM292" s="66"/>
      <c r="AN292" s="66"/>
      <c r="AO292" s="66"/>
      <c r="AP292" s="66"/>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row>
    <row r="293" spans="1:90" x14ac:dyDescent="0.2">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4"/>
      <c r="AD293" s="66"/>
      <c r="AE293" s="66"/>
      <c r="AF293" s="66"/>
      <c r="AG293" s="66"/>
      <c r="AH293" s="66"/>
      <c r="AI293" s="66"/>
      <c r="AJ293" s="66"/>
      <c r="AK293" s="66"/>
      <c r="AL293" s="66"/>
      <c r="AM293" s="66"/>
      <c r="AN293" s="66"/>
      <c r="AO293" s="66"/>
      <c r="AP293" s="66"/>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row>
    <row r="294" spans="1:90" x14ac:dyDescent="0.2">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4"/>
      <c r="AD294" s="66"/>
      <c r="AE294" s="66"/>
      <c r="AF294" s="66"/>
      <c r="AG294" s="66"/>
      <c r="AH294" s="66"/>
      <c r="AI294" s="66"/>
      <c r="AJ294" s="66"/>
      <c r="AK294" s="66"/>
      <c r="AL294" s="66"/>
      <c r="AM294" s="66"/>
      <c r="AN294" s="66"/>
      <c r="AO294" s="66"/>
      <c r="AP294" s="66"/>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row>
    <row r="295" spans="1:90" x14ac:dyDescent="0.2">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4"/>
      <c r="AD295" s="66"/>
      <c r="AE295" s="66"/>
      <c r="AF295" s="66"/>
      <c r="AG295" s="66"/>
      <c r="AH295" s="66"/>
      <c r="AI295" s="66"/>
      <c r="AJ295" s="66"/>
      <c r="AK295" s="66"/>
      <c r="AL295" s="66"/>
      <c r="AM295" s="66"/>
      <c r="AN295" s="66"/>
      <c r="AO295" s="66"/>
      <c r="AP295" s="66"/>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row>
    <row r="296" spans="1:90" x14ac:dyDescent="0.2">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4"/>
      <c r="AD296" s="66"/>
      <c r="AE296" s="66"/>
      <c r="AF296" s="66"/>
      <c r="AG296" s="66"/>
      <c r="AH296" s="66"/>
      <c r="AI296" s="66"/>
      <c r="AJ296" s="66"/>
      <c r="AK296" s="66"/>
      <c r="AL296" s="66"/>
      <c r="AM296" s="66"/>
      <c r="AN296" s="66"/>
      <c r="AO296" s="66"/>
      <c r="AP296" s="66"/>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row>
    <row r="297" spans="1:90" x14ac:dyDescent="0.2">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4"/>
      <c r="AD297" s="66"/>
      <c r="AE297" s="66"/>
      <c r="AF297" s="66"/>
      <c r="AG297" s="66"/>
      <c r="AH297" s="66"/>
      <c r="AI297" s="66"/>
      <c r="AJ297" s="66"/>
      <c r="AK297" s="66"/>
      <c r="AL297" s="66"/>
      <c r="AM297" s="66"/>
      <c r="AN297" s="66"/>
      <c r="AO297" s="66"/>
      <c r="AP297" s="66"/>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row>
    <row r="298" spans="1:90" x14ac:dyDescent="0.2">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4"/>
      <c r="AD298" s="66"/>
      <c r="AE298" s="66"/>
      <c r="AF298" s="66"/>
      <c r="AG298" s="66"/>
      <c r="AH298" s="66"/>
      <c r="AI298" s="66"/>
      <c r="AJ298" s="66"/>
      <c r="AK298" s="66"/>
      <c r="AL298" s="66"/>
      <c r="AM298" s="66"/>
      <c r="AN298" s="66"/>
      <c r="AO298" s="66"/>
      <c r="AP298" s="66"/>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row>
    <row r="299" spans="1:90" x14ac:dyDescent="0.2">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4"/>
      <c r="AD299" s="66"/>
      <c r="AE299" s="66"/>
      <c r="AF299" s="66"/>
      <c r="AG299" s="66"/>
      <c r="AH299" s="66"/>
      <c r="AI299" s="66"/>
      <c r="AJ299" s="66"/>
      <c r="AK299" s="66"/>
      <c r="AL299" s="66"/>
      <c r="AM299" s="66"/>
      <c r="AN299" s="66"/>
      <c r="AO299" s="66"/>
      <c r="AP299" s="66"/>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row>
    <row r="300" spans="1:90" x14ac:dyDescent="0.2">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4"/>
      <c r="AD300" s="66"/>
      <c r="AE300" s="66"/>
      <c r="AF300" s="66"/>
      <c r="AG300" s="66"/>
      <c r="AH300" s="66"/>
      <c r="AI300" s="66"/>
      <c r="AJ300" s="66"/>
      <c r="AK300" s="66"/>
      <c r="AL300" s="66"/>
      <c r="AM300" s="66"/>
      <c r="AN300" s="66"/>
      <c r="AO300" s="66"/>
      <c r="AP300" s="66"/>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row>
    <row r="301" spans="1:90" x14ac:dyDescent="0.2">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4"/>
      <c r="AD301" s="66"/>
      <c r="AE301" s="66"/>
      <c r="AF301" s="66"/>
      <c r="AG301" s="66"/>
      <c r="AH301" s="66"/>
      <c r="AI301" s="66"/>
      <c r="AJ301" s="66"/>
      <c r="AK301" s="66"/>
      <c r="AL301" s="66"/>
      <c r="AM301" s="66"/>
      <c r="AN301" s="66"/>
      <c r="AO301" s="66"/>
      <c r="AP301" s="66"/>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row>
    <row r="302" spans="1:90" x14ac:dyDescent="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4"/>
      <c r="AD302" s="66"/>
      <c r="AE302" s="66"/>
      <c r="AF302" s="66"/>
      <c r="AG302" s="66"/>
      <c r="AH302" s="66"/>
      <c r="AI302" s="66"/>
      <c r="AJ302" s="66"/>
      <c r="AK302" s="66"/>
      <c r="AL302" s="66"/>
      <c r="AM302" s="66"/>
      <c r="AN302" s="66"/>
      <c r="AO302" s="66"/>
      <c r="AP302" s="66"/>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row>
    <row r="303" spans="1:90" x14ac:dyDescent="0.2">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4"/>
      <c r="AD303" s="66"/>
      <c r="AE303" s="66"/>
      <c r="AF303" s="66"/>
      <c r="AG303" s="66"/>
      <c r="AH303" s="66"/>
      <c r="AI303" s="66"/>
      <c r="AJ303" s="66"/>
      <c r="AK303" s="66"/>
      <c r="AL303" s="66"/>
      <c r="AM303" s="66"/>
      <c r="AN303" s="66"/>
      <c r="AO303" s="66"/>
      <c r="AP303" s="66"/>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row>
    <row r="304" spans="1:90" x14ac:dyDescent="0.2">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4"/>
      <c r="AD304" s="66"/>
      <c r="AE304" s="66"/>
      <c r="AF304" s="66"/>
      <c r="AG304" s="66"/>
      <c r="AH304" s="66"/>
      <c r="AI304" s="66"/>
      <c r="AJ304" s="66"/>
      <c r="AK304" s="66"/>
      <c r="AL304" s="66"/>
      <c r="AM304" s="66"/>
      <c r="AN304" s="66"/>
      <c r="AO304" s="66"/>
      <c r="AP304" s="66"/>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row>
    <row r="305" spans="1:90" x14ac:dyDescent="0.2">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4"/>
      <c r="AD305" s="66"/>
      <c r="AE305" s="66"/>
      <c r="AF305" s="66"/>
      <c r="AG305" s="66"/>
      <c r="AH305" s="66"/>
      <c r="AI305" s="66"/>
      <c r="AJ305" s="66"/>
      <c r="AK305" s="66"/>
      <c r="AL305" s="66"/>
      <c r="AM305" s="66"/>
      <c r="AN305" s="66"/>
      <c r="AO305" s="66"/>
      <c r="AP305" s="66"/>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row>
    <row r="306" spans="1:90" x14ac:dyDescent="0.2">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4"/>
      <c r="AD306" s="66"/>
      <c r="AE306" s="66"/>
      <c r="AF306" s="66"/>
      <c r="AG306" s="66"/>
      <c r="AH306" s="66"/>
      <c r="AI306" s="66"/>
      <c r="AJ306" s="66"/>
      <c r="AK306" s="66"/>
      <c r="AL306" s="66"/>
      <c r="AM306" s="66"/>
      <c r="AN306" s="66"/>
      <c r="AO306" s="66"/>
      <c r="AP306" s="66"/>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row>
    <row r="307" spans="1:90" x14ac:dyDescent="0.2">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4"/>
      <c r="AD307" s="66"/>
      <c r="AE307" s="66"/>
      <c r="AF307" s="66"/>
      <c r="AG307" s="66"/>
      <c r="AH307" s="66"/>
      <c r="AI307" s="66"/>
      <c r="AJ307" s="66"/>
      <c r="AK307" s="66"/>
      <c r="AL307" s="66"/>
      <c r="AM307" s="66"/>
      <c r="AN307" s="66"/>
      <c r="AO307" s="66"/>
      <c r="AP307" s="66"/>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row>
    <row r="308" spans="1:90" x14ac:dyDescent="0.2">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4"/>
      <c r="AD308" s="66"/>
      <c r="AE308" s="66"/>
      <c r="AF308" s="66"/>
      <c r="AG308" s="66"/>
      <c r="AH308" s="66"/>
      <c r="AI308" s="66"/>
      <c r="AJ308" s="66"/>
      <c r="AK308" s="66"/>
      <c r="AL308" s="66"/>
      <c r="AM308" s="66"/>
      <c r="AN308" s="66"/>
      <c r="AO308" s="66"/>
      <c r="AP308" s="66"/>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row>
    <row r="309" spans="1:90" x14ac:dyDescent="0.2">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4"/>
      <c r="AD309" s="66"/>
      <c r="AE309" s="66"/>
      <c r="AF309" s="66"/>
      <c r="AG309" s="66"/>
      <c r="AH309" s="66"/>
      <c r="AI309" s="66"/>
      <c r="AJ309" s="66"/>
      <c r="AK309" s="66"/>
      <c r="AL309" s="66"/>
      <c r="AM309" s="66"/>
      <c r="AN309" s="66"/>
      <c r="AO309" s="66"/>
      <c r="AP309" s="66"/>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row>
    <row r="310" spans="1:90" x14ac:dyDescent="0.2">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4"/>
      <c r="AD310" s="66"/>
      <c r="AE310" s="66"/>
      <c r="AF310" s="66"/>
      <c r="AG310" s="66"/>
      <c r="AH310" s="66"/>
      <c r="AI310" s="66"/>
      <c r="AJ310" s="66"/>
      <c r="AK310" s="66"/>
      <c r="AL310" s="66"/>
      <c r="AM310" s="66"/>
      <c r="AN310" s="66"/>
      <c r="AO310" s="66"/>
      <c r="AP310" s="66"/>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row>
    <row r="311" spans="1:90" x14ac:dyDescent="0.2">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4"/>
      <c r="AD311" s="66"/>
      <c r="AE311" s="66"/>
      <c r="AF311" s="66"/>
      <c r="AG311" s="66"/>
      <c r="AH311" s="66"/>
      <c r="AI311" s="66"/>
      <c r="AJ311" s="66"/>
      <c r="AK311" s="66"/>
      <c r="AL311" s="66"/>
      <c r="AM311" s="66"/>
      <c r="AN311" s="66"/>
      <c r="AO311" s="66"/>
      <c r="AP311" s="66"/>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row>
    <row r="312" spans="1:90" x14ac:dyDescent="0.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4"/>
      <c r="AD312" s="66"/>
      <c r="AE312" s="66"/>
      <c r="AF312" s="66"/>
      <c r="AG312" s="66"/>
      <c r="AH312" s="66"/>
      <c r="AI312" s="66"/>
      <c r="AJ312" s="66"/>
      <c r="AK312" s="66"/>
      <c r="AL312" s="66"/>
      <c r="AM312" s="66"/>
      <c r="AN312" s="66"/>
      <c r="AO312" s="66"/>
      <c r="AP312" s="66"/>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row>
    <row r="313" spans="1:90" x14ac:dyDescent="0.2">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4"/>
      <c r="AD313" s="66"/>
      <c r="AE313" s="66"/>
      <c r="AF313" s="66"/>
      <c r="AG313" s="66"/>
      <c r="AH313" s="66"/>
      <c r="AI313" s="66"/>
      <c r="AJ313" s="66"/>
      <c r="AK313" s="66"/>
      <c r="AL313" s="66"/>
      <c r="AM313" s="66"/>
      <c r="AN313" s="66"/>
      <c r="AO313" s="66"/>
      <c r="AP313" s="66"/>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row>
    <row r="314" spans="1:90" x14ac:dyDescent="0.2">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4"/>
      <c r="AD314" s="66"/>
      <c r="AE314" s="66"/>
      <c r="AF314" s="66"/>
      <c r="AG314" s="66"/>
      <c r="AH314" s="66"/>
      <c r="AI314" s="66"/>
      <c r="AJ314" s="66"/>
      <c r="AK314" s="66"/>
      <c r="AL314" s="66"/>
      <c r="AM314" s="66"/>
      <c r="AN314" s="66"/>
      <c r="AO314" s="66"/>
      <c r="AP314" s="66"/>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row>
    <row r="315" spans="1:90" x14ac:dyDescent="0.2">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4"/>
      <c r="AD315" s="66"/>
      <c r="AE315" s="66"/>
      <c r="AF315" s="66"/>
      <c r="AG315" s="66"/>
      <c r="AH315" s="66"/>
      <c r="AI315" s="66"/>
      <c r="AJ315" s="66"/>
      <c r="AK315" s="66"/>
      <c r="AL315" s="66"/>
      <c r="AM315" s="66"/>
      <c r="AN315" s="66"/>
      <c r="AO315" s="66"/>
      <c r="AP315" s="66"/>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row>
    <row r="316" spans="1:90" x14ac:dyDescent="0.2">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4"/>
      <c r="AD316" s="66"/>
      <c r="AE316" s="66"/>
      <c r="AF316" s="66"/>
      <c r="AG316" s="66"/>
      <c r="AH316" s="66"/>
      <c r="AI316" s="66"/>
      <c r="AJ316" s="66"/>
      <c r="AK316" s="66"/>
      <c r="AL316" s="66"/>
      <c r="AM316" s="66"/>
      <c r="AN316" s="66"/>
      <c r="AO316" s="66"/>
      <c r="AP316" s="66"/>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row>
    <row r="317" spans="1:90" x14ac:dyDescent="0.2">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4"/>
      <c r="AD317" s="66"/>
      <c r="AE317" s="66"/>
      <c r="AF317" s="66"/>
      <c r="AG317" s="66"/>
      <c r="AH317" s="66"/>
      <c r="AI317" s="66"/>
      <c r="AJ317" s="66"/>
      <c r="AK317" s="66"/>
      <c r="AL317" s="66"/>
      <c r="AM317" s="66"/>
      <c r="AN317" s="66"/>
      <c r="AO317" s="66"/>
      <c r="AP317" s="66"/>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row>
    <row r="318" spans="1:90" x14ac:dyDescent="0.2">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4"/>
      <c r="AD318" s="66"/>
      <c r="AE318" s="66"/>
      <c r="AF318" s="66"/>
      <c r="AG318" s="66"/>
      <c r="AH318" s="66"/>
      <c r="AI318" s="66"/>
      <c r="AJ318" s="66"/>
      <c r="AK318" s="66"/>
      <c r="AL318" s="66"/>
      <c r="AM318" s="66"/>
      <c r="AN318" s="66"/>
      <c r="AO318" s="66"/>
      <c r="AP318" s="66"/>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row>
    <row r="319" spans="1:90" x14ac:dyDescent="0.2">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4"/>
      <c r="AD319" s="66"/>
      <c r="AE319" s="66"/>
      <c r="AF319" s="66"/>
      <c r="AG319" s="66"/>
      <c r="AH319" s="66"/>
      <c r="AI319" s="66"/>
      <c r="AJ319" s="66"/>
      <c r="AK319" s="66"/>
      <c r="AL319" s="66"/>
      <c r="AM319" s="66"/>
      <c r="AN319" s="66"/>
      <c r="AO319" s="66"/>
      <c r="AP319" s="66"/>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row>
    <row r="320" spans="1:90" x14ac:dyDescent="0.2">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4"/>
      <c r="AD320" s="66"/>
      <c r="AE320" s="66"/>
      <c r="AF320" s="66"/>
      <c r="AG320" s="66"/>
      <c r="AH320" s="66"/>
      <c r="AI320" s="66"/>
      <c r="AJ320" s="66"/>
      <c r="AK320" s="66"/>
      <c r="AL320" s="66"/>
      <c r="AM320" s="66"/>
      <c r="AN320" s="66"/>
      <c r="AO320" s="66"/>
      <c r="AP320" s="66"/>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row>
    <row r="321" spans="1:90" x14ac:dyDescent="0.2">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4"/>
      <c r="AD321" s="66"/>
      <c r="AE321" s="66"/>
      <c r="AF321" s="66"/>
      <c r="AG321" s="66"/>
      <c r="AH321" s="66"/>
      <c r="AI321" s="66"/>
      <c r="AJ321" s="66"/>
      <c r="AK321" s="66"/>
      <c r="AL321" s="66"/>
      <c r="AM321" s="66"/>
      <c r="AN321" s="66"/>
      <c r="AO321" s="66"/>
      <c r="AP321" s="66"/>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row>
    <row r="322" spans="1:90" x14ac:dyDescent="0.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4"/>
      <c r="AD322" s="66"/>
      <c r="AE322" s="66"/>
      <c r="AF322" s="66"/>
      <c r="AG322" s="66"/>
      <c r="AH322" s="66"/>
      <c r="AI322" s="66"/>
      <c r="AJ322" s="66"/>
      <c r="AK322" s="66"/>
      <c r="AL322" s="66"/>
      <c r="AM322" s="66"/>
      <c r="AN322" s="66"/>
      <c r="AO322" s="66"/>
      <c r="AP322" s="66"/>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row>
    <row r="323" spans="1:90" x14ac:dyDescent="0.2">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4"/>
      <c r="AD323" s="66"/>
      <c r="AE323" s="66"/>
      <c r="AF323" s="66"/>
      <c r="AG323" s="66"/>
      <c r="AH323" s="66"/>
      <c r="AI323" s="66"/>
      <c r="AJ323" s="66"/>
      <c r="AK323" s="66"/>
      <c r="AL323" s="66"/>
      <c r="AM323" s="66"/>
      <c r="AN323" s="66"/>
      <c r="AO323" s="66"/>
      <c r="AP323" s="66"/>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row>
    <row r="324" spans="1:90" x14ac:dyDescent="0.2">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4"/>
      <c r="AD324" s="66"/>
      <c r="AE324" s="66"/>
      <c r="AF324" s="66"/>
      <c r="AG324" s="66"/>
      <c r="AH324" s="66"/>
      <c r="AI324" s="66"/>
      <c r="AJ324" s="66"/>
      <c r="AK324" s="66"/>
      <c r="AL324" s="66"/>
      <c r="AM324" s="66"/>
      <c r="AN324" s="66"/>
      <c r="AO324" s="66"/>
      <c r="AP324" s="66"/>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row>
    <row r="325" spans="1:90" x14ac:dyDescent="0.2">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4"/>
      <c r="AD325" s="66"/>
      <c r="AE325" s="66"/>
      <c r="AF325" s="66"/>
      <c r="AG325" s="66"/>
      <c r="AH325" s="66"/>
      <c r="AI325" s="66"/>
      <c r="AJ325" s="66"/>
      <c r="AK325" s="66"/>
      <c r="AL325" s="66"/>
      <c r="AM325" s="66"/>
      <c r="AN325" s="66"/>
      <c r="AO325" s="66"/>
      <c r="AP325" s="66"/>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row>
    <row r="326" spans="1:90" x14ac:dyDescent="0.2">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4"/>
      <c r="AD326" s="66"/>
      <c r="AE326" s="66"/>
      <c r="AF326" s="66"/>
      <c r="AG326" s="66"/>
      <c r="AH326" s="66"/>
      <c r="AI326" s="66"/>
      <c r="AJ326" s="66"/>
      <c r="AK326" s="66"/>
      <c r="AL326" s="66"/>
      <c r="AM326" s="66"/>
      <c r="AN326" s="66"/>
      <c r="AO326" s="66"/>
      <c r="AP326" s="66"/>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row>
    <row r="327" spans="1:90" x14ac:dyDescent="0.2">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4"/>
      <c r="AD327" s="66"/>
      <c r="AE327" s="66"/>
      <c r="AF327" s="66"/>
      <c r="AG327" s="66"/>
      <c r="AH327" s="66"/>
      <c r="AI327" s="66"/>
      <c r="AJ327" s="66"/>
      <c r="AK327" s="66"/>
      <c r="AL327" s="66"/>
      <c r="AM327" s="66"/>
      <c r="AN327" s="66"/>
      <c r="AO327" s="66"/>
      <c r="AP327" s="66"/>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row>
    <row r="328" spans="1:90" x14ac:dyDescent="0.2">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4"/>
      <c r="AD328" s="66"/>
      <c r="AE328" s="66"/>
      <c r="AF328" s="66"/>
      <c r="AG328" s="66"/>
      <c r="AH328" s="66"/>
      <c r="AI328" s="66"/>
      <c r="AJ328" s="66"/>
      <c r="AK328" s="66"/>
      <c r="AL328" s="66"/>
      <c r="AM328" s="66"/>
      <c r="AN328" s="66"/>
      <c r="AO328" s="66"/>
      <c r="AP328" s="66"/>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row>
    <row r="329" spans="1:90" x14ac:dyDescent="0.2">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4"/>
      <c r="AD329" s="66"/>
      <c r="AE329" s="66"/>
      <c r="AF329" s="66"/>
      <c r="AG329" s="66"/>
      <c r="AH329" s="66"/>
      <c r="AI329" s="66"/>
      <c r="AJ329" s="66"/>
      <c r="AK329" s="66"/>
      <c r="AL329" s="66"/>
      <c r="AM329" s="66"/>
      <c r="AN329" s="66"/>
      <c r="AO329" s="66"/>
      <c r="AP329" s="66"/>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row>
    <row r="330" spans="1:90" x14ac:dyDescent="0.2">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4"/>
      <c r="AD330" s="66"/>
      <c r="AE330" s="66"/>
      <c r="AF330" s="66"/>
      <c r="AG330" s="66"/>
      <c r="AH330" s="66"/>
      <c r="AI330" s="66"/>
      <c r="AJ330" s="66"/>
      <c r="AK330" s="66"/>
      <c r="AL330" s="66"/>
      <c r="AM330" s="66"/>
      <c r="AN330" s="66"/>
      <c r="AO330" s="66"/>
      <c r="AP330" s="66"/>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row>
    <row r="331" spans="1:90" x14ac:dyDescent="0.2">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4"/>
      <c r="AD331" s="66"/>
      <c r="AE331" s="66"/>
      <c r="AF331" s="66"/>
      <c r="AG331" s="66"/>
      <c r="AH331" s="66"/>
      <c r="AI331" s="66"/>
      <c r="AJ331" s="66"/>
      <c r="AK331" s="66"/>
      <c r="AL331" s="66"/>
      <c r="AM331" s="66"/>
      <c r="AN331" s="66"/>
      <c r="AO331" s="66"/>
      <c r="AP331" s="66"/>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row>
    <row r="332" spans="1:90" x14ac:dyDescent="0.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4"/>
      <c r="AD332" s="66"/>
      <c r="AE332" s="66"/>
      <c r="AF332" s="66"/>
      <c r="AG332" s="66"/>
      <c r="AH332" s="66"/>
      <c r="AI332" s="66"/>
      <c r="AJ332" s="66"/>
      <c r="AK332" s="66"/>
      <c r="AL332" s="66"/>
      <c r="AM332" s="66"/>
      <c r="AN332" s="66"/>
      <c r="AO332" s="66"/>
      <c r="AP332" s="66"/>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row>
    <row r="333" spans="1:90" x14ac:dyDescent="0.2">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4"/>
      <c r="AD333" s="66"/>
      <c r="AE333" s="66"/>
      <c r="AF333" s="66"/>
      <c r="AG333" s="66"/>
      <c r="AH333" s="66"/>
      <c r="AI333" s="66"/>
      <c r="AJ333" s="66"/>
      <c r="AK333" s="66"/>
      <c r="AL333" s="66"/>
      <c r="AM333" s="66"/>
      <c r="AN333" s="66"/>
      <c r="AO333" s="66"/>
      <c r="AP333" s="66"/>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row>
    <row r="334" spans="1:90" x14ac:dyDescent="0.2">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4"/>
      <c r="AD334" s="66"/>
      <c r="AE334" s="66"/>
      <c r="AF334" s="66"/>
      <c r="AG334" s="66"/>
      <c r="AH334" s="66"/>
      <c r="AI334" s="66"/>
      <c r="AJ334" s="66"/>
      <c r="AK334" s="66"/>
      <c r="AL334" s="66"/>
      <c r="AM334" s="66"/>
      <c r="AN334" s="66"/>
      <c r="AO334" s="66"/>
      <c r="AP334" s="66"/>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row>
    <row r="335" spans="1:90" x14ac:dyDescent="0.2">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4"/>
      <c r="AD335" s="66"/>
      <c r="AE335" s="66"/>
      <c r="AF335" s="66"/>
      <c r="AG335" s="66"/>
      <c r="AH335" s="66"/>
      <c r="AI335" s="66"/>
      <c r="AJ335" s="66"/>
      <c r="AK335" s="66"/>
      <c r="AL335" s="66"/>
      <c r="AM335" s="66"/>
      <c r="AN335" s="66"/>
      <c r="AO335" s="66"/>
      <c r="AP335" s="66"/>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row>
    <row r="336" spans="1:90" x14ac:dyDescent="0.2">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4"/>
      <c r="AD336" s="66"/>
      <c r="AE336" s="66"/>
      <c r="AF336" s="66"/>
      <c r="AG336" s="66"/>
      <c r="AH336" s="66"/>
      <c r="AI336" s="66"/>
      <c r="AJ336" s="66"/>
      <c r="AK336" s="66"/>
      <c r="AL336" s="66"/>
      <c r="AM336" s="66"/>
      <c r="AN336" s="66"/>
      <c r="AO336" s="66"/>
      <c r="AP336" s="66"/>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row>
    <row r="337" spans="1:90" x14ac:dyDescent="0.2">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4"/>
      <c r="AD337" s="66"/>
      <c r="AE337" s="66"/>
      <c r="AF337" s="66"/>
      <c r="AG337" s="66"/>
      <c r="AH337" s="66"/>
      <c r="AI337" s="66"/>
      <c r="AJ337" s="66"/>
      <c r="AK337" s="66"/>
      <c r="AL337" s="66"/>
      <c r="AM337" s="66"/>
      <c r="AN337" s="66"/>
      <c r="AO337" s="66"/>
      <c r="AP337" s="66"/>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row>
    <row r="338" spans="1:90" x14ac:dyDescent="0.2">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4"/>
      <c r="AD338" s="66"/>
      <c r="AE338" s="66"/>
      <c r="AF338" s="66"/>
      <c r="AG338" s="66"/>
      <c r="AH338" s="66"/>
      <c r="AI338" s="66"/>
      <c r="AJ338" s="66"/>
      <c r="AK338" s="66"/>
      <c r="AL338" s="66"/>
      <c r="AM338" s="66"/>
      <c r="AN338" s="66"/>
      <c r="AO338" s="66"/>
      <c r="AP338" s="66"/>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row>
    <row r="339" spans="1:90" x14ac:dyDescent="0.2">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4"/>
      <c r="AD339" s="66"/>
      <c r="AE339" s="66"/>
      <c r="AF339" s="66"/>
      <c r="AG339" s="66"/>
      <c r="AH339" s="66"/>
      <c r="AI339" s="66"/>
      <c r="AJ339" s="66"/>
      <c r="AK339" s="66"/>
      <c r="AL339" s="66"/>
      <c r="AM339" s="66"/>
      <c r="AN339" s="66"/>
      <c r="AO339" s="66"/>
      <c r="AP339" s="66"/>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row>
    <row r="340" spans="1:90" x14ac:dyDescent="0.2">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4"/>
      <c r="AD340" s="66"/>
      <c r="AE340" s="66"/>
      <c r="AF340" s="66"/>
      <c r="AG340" s="66"/>
      <c r="AH340" s="66"/>
      <c r="AI340" s="66"/>
      <c r="AJ340" s="66"/>
      <c r="AK340" s="66"/>
      <c r="AL340" s="66"/>
      <c r="AM340" s="66"/>
      <c r="AN340" s="66"/>
      <c r="AO340" s="66"/>
      <c r="AP340" s="66"/>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row>
    <row r="341" spans="1:90" x14ac:dyDescent="0.2">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4"/>
      <c r="AD341" s="66"/>
      <c r="AE341" s="66"/>
      <c r="AF341" s="66"/>
      <c r="AG341" s="66"/>
      <c r="AH341" s="66"/>
      <c r="AI341" s="66"/>
      <c r="AJ341" s="66"/>
      <c r="AK341" s="66"/>
      <c r="AL341" s="66"/>
      <c r="AM341" s="66"/>
      <c r="AN341" s="66"/>
      <c r="AO341" s="66"/>
      <c r="AP341" s="66"/>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row>
    <row r="342" spans="1:90" x14ac:dyDescent="0.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4"/>
      <c r="AD342" s="66"/>
      <c r="AE342" s="66"/>
      <c r="AF342" s="66"/>
      <c r="AG342" s="66"/>
      <c r="AH342" s="66"/>
      <c r="AI342" s="66"/>
      <c r="AJ342" s="66"/>
      <c r="AK342" s="66"/>
      <c r="AL342" s="66"/>
      <c r="AM342" s="66"/>
      <c r="AN342" s="66"/>
      <c r="AO342" s="66"/>
      <c r="AP342" s="66"/>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row>
    <row r="343" spans="1:90" x14ac:dyDescent="0.2">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4"/>
      <c r="AD343" s="66"/>
      <c r="AE343" s="66"/>
      <c r="AF343" s="66"/>
      <c r="AG343" s="66"/>
      <c r="AH343" s="66"/>
      <c r="AI343" s="66"/>
      <c r="AJ343" s="66"/>
      <c r="AK343" s="66"/>
      <c r="AL343" s="66"/>
      <c r="AM343" s="66"/>
      <c r="AN343" s="66"/>
      <c r="AO343" s="66"/>
      <c r="AP343" s="66"/>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row>
    <row r="344" spans="1:90" x14ac:dyDescent="0.2">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4"/>
      <c r="AD344" s="66"/>
      <c r="AE344" s="66"/>
      <c r="AF344" s="66"/>
      <c r="AG344" s="66"/>
      <c r="AH344" s="66"/>
      <c r="AI344" s="66"/>
      <c r="AJ344" s="66"/>
      <c r="AK344" s="66"/>
      <c r="AL344" s="66"/>
      <c r="AM344" s="66"/>
      <c r="AN344" s="66"/>
      <c r="AO344" s="66"/>
      <c r="AP344" s="66"/>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row>
    <row r="345" spans="1:90" x14ac:dyDescent="0.2">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4"/>
      <c r="AD345" s="66"/>
      <c r="AE345" s="66"/>
      <c r="AF345" s="66"/>
      <c r="AG345" s="66"/>
      <c r="AH345" s="66"/>
      <c r="AI345" s="66"/>
      <c r="AJ345" s="66"/>
      <c r="AK345" s="66"/>
      <c r="AL345" s="66"/>
      <c r="AM345" s="66"/>
      <c r="AN345" s="66"/>
      <c r="AO345" s="66"/>
      <c r="AP345" s="66"/>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row>
    <row r="346" spans="1:90" x14ac:dyDescent="0.2">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4"/>
      <c r="AD346" s="66"/>
      <c r="AE346" s="66"/>
      <c r="AF346" s="66"/>
      <c r="AG346" s="66"/>
      <c r="AH346" s="66"/>
      <c r="AI346" s="66"/>
      <c r="AJ346" s="66"/>
      <c r="AK346" s="66"/>
      <c r="AL346" s="66"/>
      <c r="AM346" s="66"/>
      <c r="AN346" s="66"/>
      <c r="AO346" s="66"/>
      <c r="AP346" s="66"/>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row>
    <row r="347" spans="1:90" x14ac:dyDescent="0.2">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4"/>
      <c r="AD347" s="66"/>
      <c r="AE347" s="66"/>
      <c r="AF347" s="66"/>
      <c r="AG347" s="66"/>
      <c r="AH347" s="66"/>
      <c r="AI347" s="66"/>
      <c r="AJ347" s="66"/>
      <c r="AK347" s="66"/>
      <c r="AL347" s="66"/>
      <c r="AM347" s="66"/>
      <c r="AN347" s="66"/>
      <c r="AO347" s="66"/>
      <c r="AP347" s="66"/>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row>
    <row r="348" spans="1:90" x14ac:dyDescent="0.2">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4"/>
      <c r="AD348" s="66"/>
      <c r="AE348" s="66"/>
      <c r="AF348" s="66"/>
      <c r="AG348" s="66"/>
      <c r="AH348" s="66"/>
      <c r="AI348" s="66"/>
      <c r="AJ348" s="66"/>
      <c r="AK348" s="66"/>
      <c r="AL348" s="66"/>
      <c r="AM348" s="66"/>
      <c r="AN348" s="66"/>
      <c r="AO348" s="66"/>
      <c r="AP348" s="66"/>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row>
    <row r="349" spans="1:90" x14ac:dyDescent="0.2">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4"/>
      <c r="AD349" s="66"/>
      <c r="AE349" s="66"/>
      <c r="AF349" s="66"/>
      <c r="AG349" s="66"/>
      <c r="AH349" s="66"/>
      <c r="AI349" s="66"/>
      <c r="AJ349" s="66"/>
      <c r="AK349" s="66"/>
      <c r="AL349" s="66"/>
      <c r="AM349" s="66"/>
      <c r="AN349" s="66"/>
      <c r="AO349" s="66"/>
      <c r="AP349" s="66"/>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row>
    <row r="350" spans="1:90" x14ac:dyDescent="0.2">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4"/>
      <c r="AD350" s="66"/>
      <c r="AE350" s="66"/>
      <c r="AF350" s="66"/>
      <c r="AG350" s="66"/>
      <c r="AH350" s="66"/>
      <c r="AI350" s="66"/>
      <c r="AJ350" s="66"/>
      <c r="AK350" s="66"/>
      <c r="AL350" s="66"/>
      <c r="AM350" s="66"/>
      <c r="AN350" s="66"/>
      <c r="AO350" s="66"/>
      <c r="AP350" s="66"/>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row>
    <row r="351" spans="1:90" x14ac:dyDescent="0.2">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4"/>
      <c r="AD351" s="66"/>
      <c r="AE351" s="66"/>
      <c r="AF351" s="66"/>
      <c r="AG351" s="66"/>
      <c r="AH351" s="66"/>
      <c r="AI351" s="66"/>
      <c r="AJ351" s="66"/>
      <c r="AK351" s="66"/>
      <c r="AL351" s="66"/>
      <c r="AM351" s="66"/>
      <c r="AN351" s="66"/>
      <c r="AO351" s="66"/>
      <c r="AP351" s="66"/>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row>
    <row r="352" spans="1:90" x14ac:dyDescent="0.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4"/>
      <c r="AD352" s="66"/>
      <c r="AE352" s="66"/>
      <c r="AF352" s="66"/>
      <c r="AG352" s="66"/>
      <c r="AH352" s="66"/>
      <c r="AI352" s="66"/>
      <c r="AJ352" s="66"/>
      <c r="AK352" s="66"/>
      <c r="AL352" s="66"/>
      <c r="AM352" s="66"/>
      <c r="AN352" s="66"/>
      <c r="AO352" s="66"/>
      <c r="AP352" s="66"/>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c r="CI352" s="61"/>
      <c r="CJ352" s="61"/>
      <c r="CK352" s="61"/>
      <c r="CL352" s="61"/>
    </row>
    <row r="353" spans="1:90" x14ac:dyDescent="0.2">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4"/>
      <c r="AD353" s="66"/>
      <c r="AE353" s="66"/>
      <c r="AF353" s="66"/>
      <c r="AG353" s="66"/>
      <c r="AH353" s="66"/>
      <c r="AI353" s="66"/>
      <c r="AJ353" s="66"/>
      <c r="AK353" s="66"/>
      <c r="AL353" s="66"/>
      <c r="AM353" s="66"/>
      <c r="AN353" s="66"/>
      <c r="AO353" s="66"/>
      <c r="AP353" s="66"/>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c r="CA353" s="61"/>
      <c r="CB353" s="61"/>
      <c r="CC353" s="61"/>
      <c r="CD353" s="61"/>
      <c r="CE353" s="61"/>
      <c r="CF353" s="61"/>
      <c r="CG353" s="61"/>
      <c r="CH353" s="61"/>
      <c r="CI353" s="61"/>
      <c r="CJ353" s="61"/>
      <c r="CK353" s="61"/>
      <c r="CL353" s="61"/>
    </row>
    <row r="354" spans="1:90" x14ac:dyDescent="0.2">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4"/>
      <c r="AD354" s="66"/>
      <c r="AE354" s="66"/>
      <c r="AF354" s="66"/>
      <c r="AG354" s="66"/>
      <c r="AH354" s="66"/>
      <c r="AI354" s="66"/>
      <c r="AJ354" s="66"/>
      <c r="AK354" s="66"/>
      <c r="AL354" s="66"/>
      <c r="AM354" s="66"/>
      <c r="AN354" s="66"/>
      <c r="AO354" s="66"/>
      <c r="AP354" s="66"/>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c r="CA354" s="61"/>
      <c r="CB354" s="61"/>
      <c r="CC354" s="61"/>
      <c r="CD354" s="61"/>
      <c r="CE354" s="61"/>
      <c r="CF354" s="61"/>
      <c r="CG354" s="61"/>
      <c r="CH354" s="61"/>
      <c r="CI354" s="61"/>
      <c r="CJ354" s="61"/>
      <c r="CK354" s="61"/>
      <c r="CL354" s="61"/>
    </row>
    <row r="355" spans="1:90" x14ac:dyDescent="0.2">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4"/>
      <c r="AD355" s="66"/>
      <c r="AE355" s="66"/>
      <c r="AF355" s="66"/>
      <c r="AG355" s="66"/>
      <c r="AH355" s="66"/>
      <c r="AI355" s="66"/>
      <c r="AJ355" s="66"/>
      <c r="AK355" s="66"/>
      <c r="AL355" s="66"/>
      <c r="AM355" s="66"/>
      <c r="AN355" s="66"/>
      <c r="AO355" s="66"/>
      <c r="AP355" s="66"/>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c r="CA355" s="61"/>
      <c r="CB355" s="61"/>
      <c r="CC355" s="61"/>
      <c r="CD355" s="61"/>
      <c r="CE355" s="61"/>
      <c r="CF355" s="61"/>
      <c r="CG355" s="61"/>
      <c r="CH355" s="61"/>
      <c r="CI355" s="61"/>
      <c r="CJ355" s="61"/>
      <c r="CK355" s="61"/>
      <c r="CL355" s="61"/>
    </row>
    <row r="356" spans="1:90" x14ac:dyDescent="0.2">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4"/>
      <c r="AD356" s="66"/>
      <c r="AE356" s="66"/>
      <c r="AF356" s="66"/>
      <c r="AG356" s="66"/>
      <c r="AH356" s="66"/>
      <c r="AI356" s="66"/>
      <c r="AJ356" s="66"/>
      <c r="AK356" s="66"/>
      <c r="AL356" s="66"/>
      <c r="AM356" s="66"/>
      <c r="AN356" s="66"/>
      <c r="AO356" s="66"/>
      <c r="AP356" s="66"/>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c r="CA356" s="61"/>
      <c r="CB356" s="61"/>
      <c r="CC356" s="61"/>
      <c r="CD356" s="61"/>
      <c r="CE356" s="61"/>
      <c r="CF356" s="61"/>
      <c r="CG356" s="61"/>
      <c r="CH356" s="61"/>
      <c r="CI356" s="61"/>
      <c r="CJ356" s="61"/>
      <c r="CK356" s="61"/>
      <c r="CL356" s="61"/>
    </row>
    <row r="357" spans="1:90" x14ac:dyDescent="0.2">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4"/>
      <c r="AD357" s="66"/>
      <c r="AE357" s="66"/>
      <c r="AF357" s="66"/>
      <c r="AG357" s="66"/>
      <c r="AH357" s="66"/>
      <c r="AI357" s="66"/>
      <c r="AJ357" s="66"/>
      <c r="AK357" s="66"/>
      <c r="AL357" s="66"/>
      <c r="AM357" s="66"/>
      <c r="AN357" s="66"/>
      <c r="AO357" s="66"/>
      <c r="AP357" s="66"/>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c r="CA357" s="61"/>
      <c r="CB357" s="61"/>
      <c r="CC357" s="61"/>
      <c r="CD357" s="61"/>
      <c r="CE357" s="61"/>
      <c r="CF357" s="61"/>
      <c r="CG357" s="61"/>
      <c r="CH357" s="61"/>
      <c r="CI357" s="61"/>
      <c r="CJ357" s="61"/>
      <c r="CK357" s="61"/>
      <c r="CL357" s="61"/>
    </row>
    <row r="358" spans="1:90" x14ac:dyDescent="0.2">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4"/>
      <c r="AD358" s="66"/>
      <c r="AE358" s="66"/>
      <c r="AF358" s="66"/>
      <c r="AG358" s="66"/>
      <c r="AH358" s="66"/>
      <c r="AI358" s="66"/>
      <c r="AJ358" s="66"/>
      <c r="AK358" s="66"/>
      <c r="AL358" s="66"/>
      <c r="AM358" s="66"/>
      <c r="AN358" s="66"/>
      <c r="AO358" s="66"/>
      <c r="AP358" s="66"/>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1"/>
    </row>
    <row r="359" spans="1:90" x14ac:dyDescent="0.2">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4"/>
      <c r="AD359" s="66"/>
      <c r="AE359" s="66"/>
      <c r="AF359" s="66"/>
      <c r="AG359" s="66"/>
      <c r="AH359" s="66"/>
      <c r="AI359" s="66"/>
      <c r="AJ359" s="66"/>
      <c r="AK359" s="66"/>
      <c r="AL359" s="66"/>
      <c r="AM359" s="66"/>
      <c r="AN359" s="66"/>
      <c r="AO359" s="66"/>
      <c r="AP359" s="66"/>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c r="CA359" s="61"/>
      <c r="CB359" s="61"/>
      <c r="CC359" s="61"/>
      <c r="CD359" s="61"/>
      <c r="CE359" s="61"/>
      <c r="CF359" s="61"/>
      <c r="CG359" s="61"/>
      <c r="CH359" s="61"/>
      <c r="CI359" s="61"/>
      <c r="CJ359" s="61"/>
      <c r="CK359" s="61"/>
      <c r="CL359" s="61"/>
    </row>
    <row r="360" spans="1:90" x14ac:dyDescent="0.2">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4"/>
      <c r="AD360" s="66"/>
      <c r="AE360" s="66"/>
      <c r="AF360" s="66"/>
      <c r="AG360" s="66"/>
      <c r="AH360" s="66"/>
      <c r="AI360" s="66"/>
      <c r="AJ360" s="66"/>
      <c r="AK360" s="66"/>
      <c r="AL360" s="66"/>
      <c r="AM360" s="66"/>
      <c r="AN360" s="66"/>
      <c r="AO360" s="66"/>
      <c r="AP360" s="66"/>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c r="CA360" s="61"/>
      <c r="CB360" s="61"/>
      <c r="CC360" s="61"/>
      <c r="CD360" s="61"/>
      <c r="CE360" s="61"/>
      <c r="CF360" s="61"/>
      <c r="CG360" s="61"/>
      <c r="CH360" s="61"/>
      <c r="CI360" s="61"/>
      <c r="CJ360" s="61"/>
      <c r="CK360" s="61"/>
      <c r="CL360" s="61"/>
    </row>
    <row r="361" spans="1:90" x14ac:dyDescent="0.2">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4"/>
      <c r="AD361" s="66"/>
      <c r="AE361" s="66"/>
      <c r="AF361" s="66"/>
      <c r="AG361" s="66"/>
      <c r="AH361" s="66"/>
      <c r="AI361" s="66"/>
      <c r="AJ361" s="66"/>
      <c r="AK361" s="66"/>
      <c r="AL361" s="66"/>
      <c r="AM361" s="66"/>
      <c r="AN361" s="66"/>
      <c r="AO361" s="66"/>
      <c r="AP361" s="66"/>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c r="CA361" s="61"/>
      <c r="CB361" s="61"/>
      <c r="CC361" s="61"/>
      <c r="CD361" s="61"/>
      <c r="CE361" s="61"/>
      <c r="CF361" s="61"/>
      <c r="CG361" s="61"/>
      <c r="CH361" s="61"/>
      <c r="CI361" s="61"/>
      <c r="CJ361" s="61"/>
      <c r="CK361" s="61"/>
      <c r="CL361" s="61"/>
    </row>
    <row r="362" spans="1:90" x14ac:dyDescent="0.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4"/>
      <c r="AD362" s="66"/>
      <c r="AE362" s="66"/>
      <c r="AF362" s="66"/>
      <c r="AG362" s="66"/>
      <c r="AH362" s="66"/>
      <c r="AI362" s="66"/>
      <c r="AJ362" s="66"/>
      <c r="AK362" s="66"/>
      <c r="AL362" s="66"/>
      <c r="AM362" s="66"/>
      <c r="AN362" s="66"/>
      <c r="AO362" s="66"/>
      <c r="AP362" s="66"/>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1"/>
    </row>
    <row r="363" spans="1:90" x14ac:dyDescent="0.2">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4"/>
      <c r="AD363" s="66"/>
      <c r="AE363" s="66"/>
      <c r="AF363" s="66"/>
      <c r="AG363" s="66"/>
      <c r="AH363" s="66"/>
      <c r="AI363" s="66"/>
      <c r="AJ363" s="66"/>
      <c r="AK363" s="66"/>
      <c r="AL363" s="66"/>
      <c r="AM363" s="66"/>
      <c r="AN363" s="66"/>
      <c r="AO363" s="66"/>
      <c r="AP363" s="66"/>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c r="CA363" s="61"/>
      <c r="CB363" s="61"/>
      <c r="CC363" s="61"/>
      <c r="CD363" s="61"/>
      <c r="CE363" s="61"/>
      <c r="CF363" s="61"/>
      <c r="CG363" s="61"/>
      <c r="CH363" s="61"/>
      <c r="CI363" s="61"/>
      <c r="CJ363" s="61"/>
      <c r="CK363" s="61"/>
      <c r="CL363" s="61"/>
    </row>
    <row r="364" spans="1:90" x14ac:dyDescent="0.2">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4"/>
      <c r="AD364" s="66"/>
      <c r="AE364" s="66"/>
      <c r="AF364" s="66"/>
      <c r="AG364" s="66"/>
      <c r="AH364" s="66"/>
      <c r="AI364" s="66"/>
      <c r="AJ364" s="66"/>
      <c r="AK364" s="66"/>
      <c r="AL364" s="66"/>
      <c r="AM364" s="66"/>
      <c r="AN364" s="66"/>
      <c r="AO364" s="66"/>
      <c r="AP364" s="66"/>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61"/>
      <c r="BZ364" s="61"/>
      <c r="CA364" s="61"/>
      <c r="CB364" s="61"/>
      <c r="CC364" s="61"/>
      <c r="CD364" s="61"/>
      <c r="CE364" s="61"/>
      <c r="CF364" s="61"/>
      <c r="CG364" s="61"/>
      <c r="CH364" s="61"/>
      <c r="CI364" s="61"/>
      <c r="CJ364" s="61"/>
      <c r="CK364" s="61"/>
      <c r="CL364" s="61"/>
    </row>
    <row r="365" spans="1:90" x14ac:dyDescent="0.2">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4"/>
      <c r="AD365" s="66"/>
      <c r="AE365" s="66"/>
      <c r="AF365" s="66"/>
      <c r="AG365" s="66"/>
      <c r="AH365" s="66"/>
      <c r="AI365" s="66"/>
      <c r="AJ365" s="66"/>
      <c r="AK365" s="66"/>
      <c r="AL365" s="66"/>
      <c r="AM365" s="66"/>
      <c r="AN365" s="66"/>
      <c r="AO365" s="66"/>
      <c r="AP365" s="66"/>
      <c r="AQ365" s="61"/>
      <c r="AR365" s="61"/>
      <c r="AS365" s="61"/>
      <c r="AT365" s="61"/>
      <c r="AU365" s="61"/>
      <c r="AV365" s="61"/>
      <c r="AW365" s="61"/>
      <c r="AX365" s="61"/>
      <c r="AY365" s="61"/>
      <c r="AZ365" s="61"/>
      <c r="BA365" s="61"/>
      <c r="BB365" s="61"/>
      <c r="BC365" s="61"/>
      <c r="BD365" s="61"/>
      <c r="BE365" s="61"/>
      <c r="BF365" s="61"/>
      <c r="BG365" s="61"/>
      <c r="BH365" s="61"/>
      <c r="BI365" s="61"/>
      <c r="BJ365" s="61"/>
      <c r="BK365" s="61"/>
      <c r="BL365" s="61"/>
      <c r="BM365" s="61"/>
      <c r="BN365" s="61"/>
      <c r="BO365" s="61"/>
      <c r="BP365" s="61"/>
      <c r="BQ365" s="61"/>
      <c r="BR365" s="61"/>
      <c r="BS365" s="61"/>
      <c r="BT365" s="61"/>
      <c r="BU365" s="61"/>
      <c r="BV365" s="61"/>
      <c r="BW365" s="61"/>
      <c r="BX365" s="61"/>
      <c r="BY365" s="61"/>
      <c r="BZ365" s="61"/>
      <c r="CA365" s="61"/>
      <c r="CB365" s="61"/>
      <c r="CC365" s="61"/>
      <c r="CD365" s="61"/>
      <c r="CE365" s="61"/>
      <c r="CF365" s="61"/>
      <c r="CG365" s="61"/>
      <c r="CH365" s="61"/>
      <c r="CI365" s="61"/>
      <c r="CJ365" s="61"/>
      <c r="CK365" s="61"/>
      <c r="CL365" s="61"/>
    </row>
    <row r="366" spans="1:90" x14ac:dyDescent="0.2">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4"/>
      <c r="AD366" s="66"/>
      <c r="AE366" s="66"/>
      <c r="AF366" s="66"/>
      <c r="AG366" s="66"/>
      <c r="AH366" s="66"/>
      <c r="AI366" s="66"/>
      <c r="AJ366" s="66"/>
      <c r="AK366" s="66"/>
      <c r="AL366" s="66"/>
      <c r="AM366" s="66"/>
      <c r="AN366" s="66"/>
      <c r="AO366" s="66"/>
      <c r="AP366" s="66"/>
      <c r="AQ366" s="61"/>
      <c r="AR366" s="61"/>
      <c r="AS366" s="61"/>
      <c r="AT366" s="61"/>
      <c r="AU366" s="61"/>
      <c r="AV366" s="61"/>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61"/>
      <c r="BZ366" s="61"/>
      <c r="CA366" s="61"/>
      <c r="CB366" s="61"/>
      <c r="CC366" s="61"/>
      <c r="CD366" s="61"/>
      <c r="CE366" s="61"/>
      <c r="CF366" s="61"/>
      <c r="CG366" s="61"/>
      <c r="CH366" s="61"/>
      <c r="CI366" s="61"/>
      <c r="CJ366" s="61"/>
      <c r="CK366" s="61"/>
      <c r="CL366" s="61"/>
    </row>
    <row r="367" spans="1:90" x14ac:dyDescent="0.2">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4"/>
      <c r="AD367" s="66"/>
      <c r="AE367" s="66"/>
      <c r="AF367" s="66"/>
      <c r="AG367" s="66"/>
      <c r="AH367" s="66"/>
      <c r="AI367" s="66"/>
      <c r="AJ367" s="66"/>
      <c r="AK367" s="66"/>
      <c r="AL367" s="66"/>
      <c r="AM367" s="66"/>
      <c r="AN367" s="66"/>
      <c r="AO367" s="66"/>
      <c r="AP367" s="66"/>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61"/>
      <c r="BN367" s="61"/>
      <c r="BO367" s="61"/>
      <c r="BP367" s="61"/>
      <c r="BQ367" s="61"/>
      <c r="BR367" s="61"/>
      <c r="BS367" s="61"/>
      <c r="BT367" s="61"/>
      <c r="BU367" s="61"/>
      <c r="BV367" s="61"/>
      <c r="BW367" s="61"/>
      <c r="BX367" s="61"/>
      <c r="BY367" s="61"/>
      <c r="BZ367" s="61"/>
      <c r="CA367" s="61"/>
      <c r="CB367" s="61"/>
      <c r="CC367" s="61"/>
      <c r="CD367" s="61"/>
      <c r="CE367" s="61"/>
      <c r="CF367" s="61"/>
      <c r="CG367" s="61"/>
      <c r="CH367" s="61"/>
      <c r="CI367" s="61"/>
      <c r="CJ367" s="61"/>
      <c r="CK367" s="61"/>
      <c r="CL367" s="61"/>
    </row>
    <row r="368" spans="1:90" x14ac:dyDescent="0.2">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4"/>
      <c r="AD368" s="66"/>
      <c r="AE368" s="66"/>
      <c r="AF368" s="66"/>
      <c r="AG368" s="66"/>
      <c r="AH368" s="66"/>
      <c r="AI368" s="66"/>
      <c r="AJ368" s="66"/>
      <c r="AK368" s="66"/>
      <c r="AL368" s="66"/>
      <c r="AM368" s="66"/>
      <c r="AN368" s="66"/>
      <c r="AO368" s="66"/>
      <c r="AP368" s="66"/>
      <c r="AQ368" s="61"/>
      <c r="AR368" s="61"/>
      <c r="AS368" s="61"/>
      <c r="AT368" s="61"/>
      <c r="AU368" s="61"/>
      <c r="AV368" s="61"/>
      <c r="AW368" s="61"/>
      <c r="AX368" s="61"/>
      <c r="AY368" s="61"/>
      <c r="AZ368" s="61"/>
      <c r="BA368" s="61"/>
      <c r="BB368" s="61"/>
      <c r="BC368" s="61"/>
      <c r="BD368" s="61"/>
      <c r="BE368" s="61"/>
      <c r="BF368" s="61"/>
      <c r="BG368" s="61"/>
      <c r="BH368" s="61"/>
      <c r="BI368" s="61"/>
      <c r="BJ368" s="61"/>
      <c r="BK368" s="61"/>
      <c r="BL368" s="61"/>
      <c r="BM368" s="61"/>
      <c r="BN368" s="61"/>
      <c r="BO368" s="61"/>
      <c r="BP368" s="61"/>
      <c r="BQ368" s="61"/>
      <c r="BR368" s="61"/>
      <c r="BS368" s="61"/>
      <c r="BT368" s="61"/>
      <c r="BU368" s="61"/>
      <c r="BV368" s="61"/>
      <c r="BW368" s="61"/>
      <c r="BX368" s="61"/>
      <c r="BY368" s="61"/>
      <c r="BZ368" s="61"/>
      <c r="CA368" s="61"/>
      <c r="CB368" s="61"/>
      <c r="CC368" s="61"/>
      <c r="CD368" s="61"/>
      <c r="CE368" s="61"/>
      <c r="CF368" s="61"/>
      <c r="CG368" s="61"/>
      <c r="CH368" s="61"/>
      <c r="CI368" s="61"/>
      <c r="CJ368" s="61"/>
      <c r="CK368" s="61"/>
      <c r="CL368" s="61"/>
    </row>
    <row r="369" spans="1:90" x14ac:dyDescent="0.2">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4"/>
      <c r="AD369" s="66"/>
      <c r="AE369" s="66"/>
      <c r="AF369" s="66"/>
      <c r="AG369" s="66"/>
      <c r="AH369" s="66"/>
      <c r="AI369" s="66"/>
      <c r="AJ369" s="66"/>
      <c r="AK369" s="66"/>
      <c r="AL369" s="66"/>
      <c r="AM369" s="66"/>
      <c r="AN369" s="66"/>
      <c r="AO369" s="66"/>
      <c r="AP369" s="66"/>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c r="CA369" s="61"/>
      <c r="CB369" s="61"/>
      <c r="CC369" s="61"/>
      <c r="CD369" s="61"/>
      <c r="CE369" s="61"/>
      <c r="CF369" s="61"/>
      <c r="CG369" s="61"/>
      <c r="CH369" s="61"/>
      <c r="CI369" s="61"/>
      <c r="CJ369" s="61"/>
      <c r="CK369" s="61"/>
      <c r="CL369" s="61"/>
    </row>
    <row r="370" spans="1:90" x14ac:dyDescent="0.2">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4"/>
      <c r="AD370" s="66"/>
      <c r="AE370" s="66"/>
      <c r="AF370" s="66"/>
      <c r="AG370" s="66"/>
      <c r="AH370" s="66"/>
      <c r="AI370" s="66"/>
      <c r="AJ370" s="66"/>
      <c r="AK370" s="66"/>
      <c r="AL370" s="66"/>
      <c r="AM370" s="66"/>
      <c r="AN370" s="66"/>
      <c r="AO370" s="66"/>
      <c r="AP370" s="66"/>
      <c r="AQ370" s="61"/>
      <c r="AR370" s="61"/>
      <c r="AS370" s="61"/>
      <c r="AT370" s="61"/>
      <c r="AU370" s="61"/>
      <c r="AV370" s="61"/>
      <c r="AW370" s="61"/>
      <c r="AX370" s="61"/>
      <c r="AY370" s="61"/>
      <c r="AZ370" s="61"/>
      <c r="BA370" s="61"/>
      <c r="BB370" s="61"/>
      <c r="BC370" s="61"/>
      <c r="BD370" s="61"/>
      <c r="BE370" s="61"/>
      <c r="BF370" s="61"/>
      <c r="BG370" s="61"/>
      <c r="BH370" s="61"/>
      <c r="BI370" s="61"/>
      <c r="BJ370" s="61"/>
      <c r="BK370" s="61"/>
      <c r="BL370" s="61"/>
      <c r="BM370" s="61"/>
      <c r="BN370" s="61"/>
      <c r="BO370" s="61"/>
      <c r="BP370" s="61"/>
      <c r="BQ370" s="61"/>
      <c r="BR370" s="61"/>
      <c r="BS370" s="61"/>
      <c r="BT370" s="61"/>
      <c r="BU370" s="61"/>
      <c r="BV370" s="61"/>
      <c r="BW370" s="61"/>
      <c r="BX370" s="61"/>
      <c r="BY370" s="61"/>
      <c r="BZ370" s="61"/>
      <c r="CA370" s="61"/>
      <c r="CB370" s="61"/>
      <c r="CC370" s="61"/>
      <c r="CD370" s="61"/>
      <c r="CE370" s="61"/>
      <c r="CF370" s="61"/>
      <c r="CG370" s="61"/>
      <c r="CH370" s="61"/>
      <c r="CI370" s="61"/>
      <c r="CJ370" s="61"/>
      <c r="CK370" s="61"/>
      <c r="CL370" s="61"/>
    </row>
    <row r="371" spans="1:90" x14ac:dyDescent="0.2">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4"/>
      <c r="AD371" s="66"/>
      <c r="AE371" s="66"/>
      <c r="AF371" s="66"/>
      <c r="AG371" s="66"/>
      <c r="AH371" s="66"/>
      <c r="AI371" s="66"/>
      <c r="AJ371" s="66"/>
      <c r="AK371" s="66"/>
      <c r="AL371" s="66"/>
      <c r="AM371" s="66"/>
      <c r="AN371" s="66"/>
      <c r="AO371" s="66"/>
      <c r="AP371" s="66"/>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c r="CA371" s="61"/>
      <c r="CB371" s="61"/>
      <c r="CC371" s="61"/>
      <c r="CD371" s="61"/>
      <c r="CE371" s="61"/>
      <c r="CF371" s="61"/>
      <c r="CG371" s="61"/>
      <c r="CH371" s="61"/>
      <c r="CI371" s="61"/>
      <c r="CJ371" s="61"/>
      <c r="CK371" s="61"/>
      <c r="CL371" s="61"/>
    </row>
    <row r="372" spans="1:90" x14ac:dyDescent="0.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4"/>
      <c r="AD372" s="66"/>
      <c r="AE372" s="66"/>
      <c r="AF372" s="66"/>
      <c r="AG372" s="66"/>
      <c r="AH372" s="66"/>
      <c r="AI372" s="66"/>
      <c r="AJ372" s="66"/>
      <c r="AK372" s="66"/>
      <c r="AL372" s="66"/>
      <c r="AM372" s="66"/>
      <c r="AN372" s="66"/>
      <c r="AO372" s="66"/>
      <c r="AP372" s="66"/>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c r="CA372" s="61"/>
      <c r="CB372" s="61"/>
      <c r="CC372" s="61"/>
      <c r="CD372" s="61"/>
      <c r="CE372" s="61"/>
      <c r="CF372" s="61"/>
      <c r="CG372" s="61"/>
      <c r="CH372" s="61"/>
      <c r="CI372" s="61"/>
      <c r="CJ372" s="61"/>
      <c r="CK372" s="61"/>
      <c r="CL372" s="61"/>
    </row>
    <row r="373" spans="1:90" x14ac:dyDescent="0.2">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4"/>
      <c r="AD373" s="66"/>
      <c r="AE373" s="66"/>
      <c r="AF373" s="66"/>
      <c r="AG373" s="66"/>
      <c r="AH373" s="66"/>
      <c r="AI373" s="66"/>
      <c r="AJ373" s="66"/>
      <c r="AK373" s="66"/>
      <c r="AL373" s="66"/>
      <c r="AM373" s="66"/>
      <c r="AN373" s="66"/>
      <c r="AO373" s="66"/>
      <c r="AP373" s="66"/>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c r="CA373" s="61"/>
      <c r="CB373" s="61"/>
      <c r="CC373" s="61"/>
      <c r="CD373" s="61"/>
      <c r="CE373" s="61"/>
      <c r="CF373" s="61"/>
      <c r="CG373" s="61"/>
      <c r="CH373" s="61"/>
      <c r="CI373" s="61"/>
      <c r="CJ373" s="61"/>
      <c r="CK373" s="61"/>
      <c r="CL373" s="61"/>
    </row>
    <row r="374" spans="1:90" x14ac:dyDescent="0.2">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4"/>
      <c r="AD374" s="66"/>
      <c r="AE374" s="66"/>
      <c r="AF374" s="66"/>
      <c r="AG374" s="66"/>
      <c r="AH374" s="66"/>
      <c r="AI374" s="66"/>
      <c r="AJ374" s="66"/>
      <c r="AK374" s="66"/>
      <c r="AL374" s="66"/>
      <c r="AM374" s="66"/>
      <c r="AN374" s="66"/>
      <c r="AO374" s="66"/>
      <c r="AP374" s="66"/>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c r="CA374" s="61"/>
      <c r="CB374" s="61"/>
      <c r="CC374" s="61"/>
      <c r="CD374" s="61"/>
      <c r="CE374" s="61"/>
      <c r="CF374" s="61"/>
      <c r="CG374" s="61"/>
      <c r="CH374" s="61"/>
      <c r="CI374" s="61"/>
      <c r="CJ374" s="61"/>
      <c r="CK374" s="61"/>
      <c r="CL374" s="61"/>
    </row>
    <row r="375" spans="1:90" x14ac:dyDescent="0.2">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4"/>
      <c r="AD375" s="66"/>
      <c r="AE375" s="66"/>
      <c r="AF375" s="66"/>
      <c r="AG375" s="66"/>
      <c r="AH375" s="66"/>
      <c r="AI375" s="66"/>
      <c r="AJ375" s="66"/>
      <c r="AK375" s="66"/>
      <c r="AL375" s="66"/>
      <c r="AM375" s="66"/>
      <c r="AN375" s="66"/>
      <c r="AO375" s="66"/>
      <c r="AP375" s="66"/>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61"/>
      <c r="BZ375" s="61"/>
      <c r="CA375" s="61"/>
      <c r="CB375" s="61"/>
      <c r="CC375" s="61"/>
      <c r="CD375" s="61"/>
      <c r="CE375" s="61"/>
      <c r="CF375" s="61"/>
      <c r="CG375" s="61"/>
      <c r="CH375" s="61"/>
      <c r="CI375" s="61"/>
      <c r="CJ375" s="61"/>
      <c r="CK375" s="61"/>
      <c r="CL375" s="61"/>
    </row>
    <row r="376" spans="1:90" x14ac:dyDescent="0.2">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4"/>
      <c r="AD376" s="66"/>
      <c r="AE376" s="66"/>
      <c r="AF376" s="66"/>
      <c r="AG376" s="66"/>
      <c r="AH376" s="66"/>
      <c r="AI376" s="66"/>
      <c r="AJ376" s="66"/>
      <c r="AK376" s="66"/>
      <c r="AL376" s="66"/>
      <c r="AM376" s="66"/>
      <c r="AN376" s="66"/>
      <c r="AO376" s="66"/>
      <c r="AP376" s="66"/>
      <c r="AQ376" s="61"/>
      <c r="AR376" s="61"/>
      <c r="AS376" s="61"/>
      <c r="AT376" s="61"/>
      <c r="AU376" s="61"/>
      <c r="AV376" s="61"/>
      <c r="AW376" s="61"/>
      <c r="AX376" s="61"/>
      <c r="AY376" s="61"/>
      <c r="AZ376" s="61"/>
      <c r="BA376" s="61"/>
      <c r="BB376" s="61"/>
      <c r="BC376" s="61"/>
      <c r="BD376" s="61"/>
      <c r="BE376" s="61"/>
      <c r="BF376" s="61"/>
      <c r="BG376" s="61"/>
      <c r="BH376" s="61"/>
      <c r="BI376" s="61"/>
      <c r="BJ376" s="61"/>
      <c r="BK376" s="61"/>
      <c r="BL376" s="61"/>
      <c r="BM376" s="61"/>
      <c r="BN376" s="61"/>
      <c r="BO376" s="61"/>
      <c r="BP376" s="61"/>
      <c r="BQ376" s="61"/>
      <c r="BR376" s="61"/>
      <c r="BS376" s="61"/>
      <c r="BT376" s="61"/>
      <c r="BU376" s="61"/>
      <c r="BV376" s="61"/>
      <c r="BW376" s="61"/>
      <c r="BX376" s="61"/>
      <c r="BY376" s="61"/>
      <c r="BZ376" s="61"/>
      <c r="CA376" s="61"/>
      <c r="CB376" s="61"/>
      <c r="CC376" s="61"/>
      <c r="CD376" s="61"/>
      <c r="CE376" s="61"/>
      <c r="CF376" s="61"/>
      <c r="CG376" s="61"/>
      <c r="CH376" s="61"/>
      <c r="CI376" s="61"/>
      <c r="CJ376" s="61"/>
      <c r="CK376" s="61"/>
      <c r="CL376" s="61"/>
    </row>
    <row r="377" spans="1:90" x14ac:dyDescent="0.2">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4"/>
      <c r="AD377" s="66"/>
      <c r="AE377" s="66"/>
      <c r="AF377" s="66"/>
      <c r="AG377" s="66"/>
      <c r="AH377" s="66"/>
      <c r="AI377" s="66"/>
      <c r="AJ377" s="66"/>
      <c r="AK377" s="66"/>
      <c r="AL377" s="66"/>
      <c r="AM377" s="66"/>
      <c r="AN377" s="66"/>
      <c r="AO377" s="66"/>
      <c r="AP377" s="66"/>
      <c r="AQ377" s="61"/>
      <c r="AR377" s="61"/>
      <c r="AS377" s="61"/>
      <c r="AT377" s="61"/>
      <c r="AU377" s="61"/>
      <c r="AV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c r="CA377" s="61"/>
      <c r="CB377" s="61"/>
      <c r="CC377" s="61"/>
      <c r="CD377" s="61"/>
      <c r="CE377" s="61"/>
      <c r="CF377" s="61"/>
      <c r="CG377" s="61"/>
      <c r="CH377" s="61"/>
      <c r="CI377" s="61"/>
      <c r="CJ377" s="61"/>
      <c r="CK377" s="61"/>
      <c r="CL377" s="61"/>
    </row>
    <row r="378" spans="1:90" x14ac:dyDescent="0.2">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4"/>
      <c r="AD378" s="66"/>
      <c r="AE378" s="66"/>
      <c r="AF378" s="66"/>
      <c r="AG378" s="66"/>
      <c r="AH378" s="66"/>
      <c r="AI378" s="66"/>
      <c r="AJ378" s="66"/>
      <c r="AK378" s="66"/>
      <c r="AL378" s="66"/>
      <c r="AM378" s="66"/>
      <c r="AN378" s="66"/>
      <c r="AO378" s="66"/>
      <c r="AP378" s="66"/>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c r="CA378" s="61"/>
      <c r="CB378" s="61"/>
      <c r="CC378" s="61"/>
      <c r="CD378" s="61"/>
      <c r="CE378" s="61"/>
      <c r="CF378" s="61"/>
      <c r="CG378" s="61"/>
      <c r="CH378" s="61"/>
      <c r="CI378" s="61"/>
      <c r="CJ378" s="61"/>
      <c r="CK378" s="61"/>
      <c r="CL378" s="61"/>
    </row>
    <row r="379" spans="1:90" x14ac:dyDescent="0.2">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4"/>
      <c r="AD379" s="66"/>
      <c r="AE379" s="66"/>
      <c r="AF379" s="66"/>
      <c r="AG379" s="66"/>
      <c r="AH379" s="66"/>
      <c r="AI379" s="66"/>
      <c r="AJ379" s="66"/>
      <c r="AK379" s="66"/>
      <c r="AL379" s="66"/>
      <c r="AM379" s="66"/>
      <c r="AN379" s="66"/>
      <c r="AO379" s="66"/>
      <c r="AP379" s="66"/>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c r="CA379" s="61"/>
      <c r="CB379" s="61"/>
      <c r="CC379" s="61"/>
      <c r="CD379" s="61"/>
      <c r="CE379" s="61"/>
      <c r="CF379" s="61"/>
      <c r="CG379" s="61"/>
      <c r="CH379" s="61"/>
      <c r="CI379" s="61"/>
      <c r="CJ379" s="61"/>
      <c r="CK379" s="61"/>
      <c r="CL379" s="61"/>
    </row>
    <row r="380" spans="1:90" x14ac:dyDescent="0.2">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D380" s="66"/>
      <c r="AE380" s="66"/>
      <c r="AF380" s="66"/>
      <c r="AG380" s="66"/>
      <c r="AH380" s="66"/>
      <c r="AI380" s="66"/>
      <c r="AJ380" s="66"/>
      <c r="AK380" s="66"/>
      <c r="AL380" s="66"/>
      <c r="AM380" s="66"/>
      <c r="AN380" s="66"/>
      <c r="AO380" s="66"/>
      <c r="AP380" s="66"/>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c r="CA380" s="61"/>
      <c r="CB380" s="61"/>
      <c r="CC380" s="61"/>
      <c r="CD380" s="61"/>
      <c r="CE380" s="61"/>
      <c r="CF380" s="61"/>
      <c r="CG380" s="61"/>
      <c r="CH380" s="61"/>
      <c r="CI380" s="61"/>
      <c r="CJ380" s="61"/>
      <c r="CK380" s="61"/>
      <c r="CL380" s="61"/>
    </row>
    <row r="381" spans="1:90" x14ac:dyDescent="0.2">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D381" s="66"/>
      <c r="AE381" s="66"/>
      <c r="AF381" s="66"/>
      <c r="AG381" s="66"/>
      <c r="AH381" s="66"/>
      <c r="AI381" s="66"/>
      <c r="AJ381" s="66"/>
      <c r="AK381" s="66"/>
      <c r="AL381" s="66"/>
      <c r="AM381" s="66"/>
      <c r="AN381" s="66"/>
      <c r="AO381" s="66"/>
      <c r="AP381" s="66"/>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c r="CA381" s="61"/>
      <c r="CB381" s="61"/>
      <c r="CC381" s="61"/>
      <c r="CD381" s="61"/>
      <c r="CE381" s="61"/>
      <c r="CF381" s="61"/>
      <c r="CG381" s="61"/>
      <c r="CH381" s="61"/>
      <c r="CI381" s="61"/>
      <c r="CJ381" s="61"/>
      <c r="CK381" s="61"/>
      <c r="CL381" s="61"/>
    </row>
    <row r="382" spans="1:90" x14ac:dyDescent="0.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D382" s="66"/>
      <c r="AE382" s="66"/>
      <c r="AF382" s="66"/>
      <c r="AG382" s="66"/>
      <c r="AH382" s="66"/>
      <c r="AI382" s="66"/>
      <c r="AJ382" s="66"/>
      <c r="AK382" s="66"/>
      <c r="AL382" s="66"/>
      <c r="AM382" s="66"/>
      <c r="AN382" s="66"/>
      <c r="AO382" s="66"/>
      <c r="AP382" s="66"/>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c r="CA382" s="61"/>
      <c r="CB382" s="61"/>
      <c r="CC382" s="61"/>
      <c r="CD382" s="61"/>
      <c r="CE382" s="61"/>
      <c r="CF382" s="61"/>
      <c r="CG382" s="61"/>
      <c r="CH382" s="61"/>
      <c r="CI382" s="61"/>
      <c r="CJ382" s="61"/>
      <c r="CK382" s="61"/>
      <c r="CL382" s="61"/>
    </row>
    <row r="383" spans="1:90" x14ac:dyDescent="0.2">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D383" s="66"/>
      <c r="AE383" s="66"/>
      <c r="AF383" s="66"/>
      <c r="AG383" s="66"/>
      <c r="AH383" s="66"/>
      <c r="AI383" s="66"/>
      <c r="AJ383" s="66"/>
      <c r="AK383" s="66"/>
      <c r="AL383" s="66"/>
      <c r="AM383" s="66"/>
      <c r="AN383" s="66"/>
      <c r="AO383" s="66"/>
      <c r="AP383" s="66"/>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c r="CA383" s="61"/>
      <c r="CB383" s="61"/>
      <c r="CC383" s="61"/>
      <c r="CD383" s="61"/>
      <c r="CE383" s="61"/>
      <c r="CF383" s="61"/>
      <c r="CG383" s="61"/>
      <c r="CH383" s="61"/>
      <c r="CI383" s="61"/>
      <c r="CJ383" s="61"/>
      <c r="CK383" s="61"/>
      <c r="CL383" s="61"/>
    </row>
    <row r="384" spans="1:90" x14ac:dyDescent="0.2">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D384" s="66"/>
      <c r="AE384" s="66"/>
      <c r="AF384" s="66"/>
      <c r="AG384" s="66"/>
      <c r="AH384" s="66"/>
      <c r="AI384" s="66"/>
      <c r="AJ384" s="66"/>
      <c r="AK384" s="66"/>
      <c r="AL384" s="66"/>
      <c r="AM384" s="66"/>
      <c r="AN384" s="66"/>
      <c r="AO384" s="66"/>
      <c r="AP384" s="66"/>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c r="CA384" s="61"/>
      <c r="CB384" s="61"/>
      <c r="CC384" s="61"/>
      <c r="CD384" s="61"/>
      <c r="CE384" s="61"/>
      <c r="CF384" s="61"/>
      <c r="CG384" s="61"/>
      <c r="CH384" s="61"/>
      <c r="CI384" s="61"/>
      <c r="CJ384" s="61"/>
      <c r="CK384" s="61"/>
      <c r="CL384" s="61"/>
    </row>
    <row r="385" spans="1:90" x14ac:dyDescent="0.2">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D385" s="66"/>
      <c r="AE385" s="66"/>
      <c r="AF385" s="66"/>
      <c r="AG385" s="66"/>
      <c r="AH385" s="66"/>
      <c r="AI385" s="66"/>
      <c r="AJ385" s="66"/>
      <c r="AK385" s="66"/>
      <c r="AL385" s="66"/>
      <c r="AM385" s="66"/>
      <c r="AN385" s="66"/>
      <c r="AO385" s="66"/>
      <c r="AP385" s="66"/>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c r="CA385" s="61"/>
      <c r="CB385" s="61"/>
      <c r="CC385" s="61"/>
      <c r="CD385" s="61"/>
      <c r="CE385" s="61"/>
      <c r="CF385" s="61"/>
      <c r="CG385" s="61"/>
      <c r="CH385" s="61"/>
      <c r="CI385" s="61"/>
      <c r="CJ385" s="61"/>
      <c r="CK385" s="61"/>
      <c r="CL385" s="61"/>
    </row>
    <row r="386" spans="1:90" x14ac:dyDescent="0.2">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D386" s="66"/>
      <c r="AE386" s="66"/>
      <c r="AF386" s="66"/>
      <c r="AG386" s="66"/>
      <c r="AH386" s="66"/>
      <c r="AI386" s="66"/>
      <c r="AJ386" s="66"/>
      <c r="AK386" s="66"/>
      <c r="AL386" s="66"/>
      <c r="AM386" s="66"/>
      <c r="AN386" s="66"/>
      <c r="AO386" s="66"/>
      <c r="AP386" s="66"/>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c r="CA386" s="61"/>
      <c r="CB386" s="61"/>
      <c r="CC386" s="61"/>
      <c r="CD386" s="61"/>
      <c r="CE386" s="61"/>
      <c r="CF386" s="61"/>
      <c r="CG386" s="61"/>
      <c r="CH386" s="61"/>
      <c r="CI386" s="61"/>
      <c r="CJ386" s="61"/>
      <c r="CK386" s="61"/>
      <c r="CL386" s="61"/>
    </row>
    <row r="387" spans="1:90" x14ac:dyDescent="0.2">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D387" s="66"/>
      <c r="AE387" s="66"/>
      <c r="AF387" s="66"/>
      <c r="AG387" s="66"/>
      <c r="AH387" s="66"/>
      <c r="AI387" s="66"/>
      <c r="AJ387" s="66"/>
      <c r="AK387" s="66"/>
      <c r="AL387" s="66"/>
      <c r="AM387" s="66"/>
      <c r="AN387" s="66"/>
      <c r="AO387" s="66"/>
      <c r="AP387" s="66"/>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c r="CA387" s="61"/>
      <c r="CB387" s="61"/>
      <c r="CC387" s="61"/>
      <c r="CD387" s="61"/>
      <c r="CE387" s="61"/>
      <c r="CF387" s="61"/>
      <c r="CG387" s="61"/>
      <c r="CH387" s="61"/>
      <c r="CI387" s="61"/>
      <c r="CJ387" s="61"/>
      <c r="CK387" s="61"/>
      <c r="CL387" s="61"/>
    </row>
    <row r="388" spans="1:90" x14ac:dyDescent="0.2">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D388" s="66"/>
      <c r="AE388" s="66"/>
      <c r="AF388" s="66"/>
      <c r="AG388" s="66"/>
      <c r="AH388" s="66"/>
      <c r="AI388" s="66"/>
      <c r="AJ388" s="66"/>
      <c r="AK388" s="66"/>
      <c r="AL388" s="66"/>
      <c r="AM388" s="66"/>
      <c r="AN388" s="66"/>
      <c r="AO388" s="66"/>
      <c r="AP388" s="66"/>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c r="CA388" s="61"/>
      <c r="CB388" s="61"/>
      <c r="CC388" s="61"/>
      <c r="CD388" s="61"/>
      <c r="CE388" s="61"/>
      <c r="CF388" s="61"/>
      <c r="CG388" s="61"/>
      <c r="CH388" s="61"/>
      <c r="CI388" s="61"/>
      <c r="CJ388" s="61"/>
      <c r="CK388" s="61"/>
      <c r="CL388" s="61"/>
    </row>
    <row r="389" spans="1:90" x14ac:dyDescent="0.2">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D389" s="66"/>
      <c r="AE389" s="66"/>
      <c r="AF389" s="66"/>
      <c r="AG389" s="66"/>
      <c r="AH389" s="66"/>
      <c r="AI389" s="66"/>
      <c r="AJ389" s="66"/>
      <c r="AK389" s="66"/>
      <c r="AL389" s="66"/>
      <c r="AM389" s="66"/>
      <c r="AN389" s="66"/>
      <c r="AO389" s="66"/>
      <c r="AP389" s="66"/>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c r="CA389" s="61"/>
      <c r="CB389" s="61"/>
      <c r="CC389" s="61"/>
      <c r="CD389" s="61"/>
      <c r="CE389" s="61"/>
      <c r="CF389" s="61"/>
      <c r="CG389" s="61"/>
      <c r="CH389" s="61"/>
      <c r="CI389" s="61"/>
      <c r="CJ389" s="61"/>
      <c r="CK389" s="61"/>
      <c r="CL389" s="61"/>
    </row>
    <row r="390" spans="1:90" x14ac:dyDescent="0.2">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D390" s="66"/>
      <c r="AE390" s="66"/>
      <c r="AF390" s="66"/>
      <c r="AG390" s="66"/>
      <c r="AH390" s="66"/>
      <c r="AI390" s="66"/>
      <c r="AJ390" s="66"/>
      <c r="AK390" s="66"/>
      <c r="AL390" s="66"/>
      <c r="AM390" s="66"/>
      <c r="AN390" s="66"/>
      <c r="AO390" s="66"/>
      <c r="AP390" s="66"/>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c r="CI390" s="61"/>
      <c r="CJ390" s="61"/>
      <c r="CK390" s="61"/>
      <c r="CL390" s="61"/>
    </row>
    <row r="391" spans="1:90" x14ac:dyDescent="0.2">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D391" s="66"/>
      <c r="AE391" s="66"/>
      <c r="AF391" s="66"/>
      <c r="AG391" s="66"/>
      <c r="AH391" s="66"/>
      <c r="AI391" s="66"/>
      <c r="AJ391" s="66"/>
      <c r="AK391" s="66"/>
      <c r="AL391" s="66"/>
      <c r="AM391" s="66"/>
      <c r="AN391" s="66"/>
      <c r="AO391" s="66"/>
      <c r="AP391" s="66"/>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c r="CA391" s="61"/>
      <c r="CB391" s="61"/>
      <c r="CC391" s="61"/>
      <c r="CD391" s="61"/>
      <c r="CE391" s="61"/>
      <c r="CF391" s="61"/>
      <c r="CG391" s="61"/>
      <c r="CH391" s="61"/>
      <c r="CI391" s="61"/>
      <c r="CJ391" s="61"/>
      <c r="CK391" s="61"/>
      <c r="CL391" s="61"/>
    </row>
    <row r="392" spans="1:90" x14ac:dyDescent="0.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D392" s="66"/>
      <c r="AE392" s="66"/>
      <c r="AF392" s="66"/>
      <c r="AG392" s="66"/>
      <c r="AH392" s="66"/>
      <c r="AI392" s="66"/>
      <c r="AJ392" s="66"/>
      <c r="AK392" s="66"/>
      <c r="AL392" s="66"/>
      <c r="AM392" s="66"/>
      <c r="AN392" s="66"/>
      <c r="AO392" s="66"/>
      <c r="AP392" s="66"/>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61"/>
      <c r="BZ392" s="61"/>
      <c r="CA392" s="61"/>
      <c r="CB392" s="61"/>
      <c r="CC392" s="61"/>
      <c r="CD392" s="61"/>
      <c r="CE392" s="61"/>
      <c r="CF392" s="61"/>
      <c r="CG392" s="61"/>
      <c r="CH392" s="61"/>
      <c r="CI392" s="61"/>
      <c r="CJ392" s="61"/>
      <c r="CK392" s="61"/>
      <c r="CL392" s="61"/>
    </row>
    <row r="393" spans="1:90" x14ac:dyDescent="0.2">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D393" s="66"/>
      <c r="AE393" s="66"/>
      <c r="AF393" s="66"/>
      <c r="AG393" s="66"/>
      <c r="AH393" s="66"/>
      <c r="AI393" s="66"/>
      <c r="AJ393" s="66"/>
      <c r="AK393" s="66"/>
      <c r="AL393" s="66"/>
      <c r="AM393" s="66"/>
      <c r="AN393" s="66"/>
      <c r="AO393" s="66"/>
      <c r="AP393" s="66"/>
      <c r="AQ393" s="61"/>
      <c r="AR393" s="61"/>
      <c r="AS393" s="61"/>
      <c r="AT393" s="61"/>
      <c r="AU393" s="61"/>
      <c r="AV393" s="61"/>
      <c r="AW393" s="61"/>
      <c r="AX393" s="61"/>
      <c r="AY393" s="61"/>
      <c r="AZ393" s="61"/>
      <c r="BA393" s="61"/>
      <c r="BB393" s="61"/>
      <c r="BC393" s="61"/>
      <c r="BD393" s="61"/>
      <c r="BE393" s="61"/>
      <c r="BF393" s="61"/>
      <c r="BG393" s="61"/>
      <c r="BH393" s="61"/>
      <c r="BI393" s="61"/>
      <c r="BJ393" s="61"/>
      <c r="BK393" s="61"/>
      <c r="BL393" s="61"/>
      <c r="BM393" s="61"/>
      <c r="BN393" s="61"/>
      <c r="BO393" s="61"/>
      <c r="BP393" s="61"/>
      <c r="BQ393" s="61"/>
      <c r="BR393" s="61"/>
      <c r="BS393" s="61"/>
      <c r="BT393" s="61"/>
      <c r="BU393" s="61"/>
      <c r="BV393" s="61"/>
      <c r="BW393" s="61"/>
      <c r="BX393" s="61"/>
      <c r="BY393" s="61"/>
      <c r="BZ393" s="61"/>
      <c r="CA393" s="61"/>
      <c r="CB393" s="61"/>
      <c r="CC393" s="61"/>
      <c r="CD393" s="61"/>
      <c r="CE393" s="61"/>
      <c r="CF393" s="61"/>
      <c r="CG393" s="61"/>
      <c r="CH393" s="61"/>
      <c r="CI393" s="61"/>
      <c r="CJ393" s="61"/>
      <c r="CK393" s="61"/>
      <c r="CL393" s="61"/>
    </row>
    <row r="394" spans="1:90" x14ac:dyDescent="0.2">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D394" s="66"/>
      <c r="AE394" s="66"/>
      <c r="AF394" s="66"/>
      <c r="AG394" s="66"/>
      <c r="AH394" s="66"/>
      <c r="AI394" s="66"/>
      <c r="AJ394" s="66"/>
      <c r="AK394" s="66"/>
      <c r="AL394" s="66"/>
      <c r="AM394" s="66"/>
      <c r="AN394" s="66"/>
      <c r="AO394" s="66"/>
      <c r="AP394" s="66"/>
      <c r="AQ394" s="61"/>
      <c r="AR394" s="61"/>
      <c r="AS394" s="61"/>
      <c r="AT394" s="61"/>
      <c r="AU394" s="61"/>
      <c r="AV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c r="CA394" s="61"/>
      <c r="CB394" s="61"/>
      <c r="CC394" s="61"/>
      <c r="CD394" s="61"/>
      <c r="CE394" s="61"/>
      <c r="CF394" s="61"/>
      <c r="CG394" s="61"/>
      <c r="CH394" s="61"/>
      <c r="CI394" s="61"/>
      <c r="CJ394" s="61"/>
      <c r="CK394" s="61"/>
      <c r="CL394" s="61"/>
    </row>
    <row r="395" spans="1:90" x14ac:dyDescent="0.2">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D395" s="66"/>
      <c r="AE395" s="66"/>
      <c r="AF395" s="66"/>
      <c r="AG395" s="66"/>
      <c r="AH395" s="66"/>
      <c r="AI395" s="66"/>
      <c r="AJ395" s="66"/>
      <c r="AK395" s="66"/>
      <c r="AL395" s="66"/>
      <c r="AM395" s="66"/>
      <c r="AN395" s="66"/>
      <c r="AO395" s="66"/>
      <c r="AP395" s="66"/>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c r="CA395" s="61"/>
      <c r="CB395" s="61"/>
      <c r="CC395" s="61"/>
      <c r="CD395" s="61"/>
      <c r="CE395" s="61"/>
      <c r="CF395" s="61"/>
      <c r="CG395" s="61"/>
      <c r="CH395" s="61"/>
      <c r="CI395" s="61"/>
      <c r="CJ395" s="61"/>
      <c r="CK395" s="61"/>
      <c r="CL395" s="61"/>
    </row>
    <row r="396" spans="1:90" x14ac:dyDescent="0.2">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D396" s="66"/>
      <c r="AE396" s="66"/>
      <c r="AF396" s="66"/>
      <c r="AG396" s="66"/>
      <c r="AH396" s="66"/>
      <c r="AI396" s="66"/>
      <c r="AJ396" s="66"/>
      <c r="AK396" s="66"/>
      <c r="AL396" s="66"/>
      <c r="AM396" s="66"/>
      <c r="AN396" s="66"/>
      <c r="AO396" s="66"/>
      <c r="AP396" s="66"/>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c r="CA396" s="61"/>
      <c r="CB396" s="61"/>
      <c r="CC396" s="61"/>
      <c r="CD396" s="61"/>
      <c r="CE396" s="61"/>
      <c r="CF396" s="61"/>
      <c r="CG396" s="61"/>
      <c r="CH396" s="61"/>
      <c r="CI396" s="61"/>
      <c r="CJ396" s="61"/>
      <c r="CK396" s="61"/>
      <c r="CL396" s="61"/>
    </row>
    <row r="397" spans="1:90" x14ac:dyDescent="0.2">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D397" s="66"/>
      <c r="AE397" s="66"/>
      <c r="AF397" s="66"/>
      <c r="AG397" s="66"/>
      <c r="AH397" s="66"/>
      <c r="AI397" s="66"/>
      <c r="AJ397" s="66"/>
      <c r="AK397" s="66"/>
      <c r="AL397" s="66"/>
      <c r="AM397" s="66"/>
      <c r="AN397" s="66"/>
      <c r="AO397" s="66"/>
      <c r="AP397" s="66"/>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c r="CA397" s="61"/>
      <c r="CB397" s="61"/>
      <c r="CC397" s="61"/>
      <c r="CD397" s="61"/>
      <c r="CE397" s="61"/>
      <c r="CF397" s="61"/>
      <c r="CG397" s="61"/>
      <c r="CH397" s="61"/>
      <c r="CI397" s="61"/>
      <c r="CJ397" s="61"/>
      <c r="CK397" s="61"/>
      <c r="CL397" s="61"/>
    </row>
    <row r="398" spans="1:90" x14ac:dyDescent="0.2">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D398" s="66"/>
      <c r="AE398" s="66"/>
      <c r="AF398" s="66"/>
      <c r="AG398" s="66"/>
      <c r="AH398" s="66"/>
      <c r="AI398" s="66"/>
      <c r="AJ398" s="66"/>
      <c r="AK398" s="66"/>
      <c r="AL398" s="66"/>
      <c r="AM398" s="66"/>
      <c r="AN398" s="66"/>
      <c r="AO398" s="66"/>
      <c r="AP398" s="66"/>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c r="CA398" s="61"/>
      <c r="CB398" s="61"/>
      <c r="CC398" s="61"/>
      <c r="CD398" s="61"/>
      <c r="CE398" s="61"/>
      <c r="CF398" s="61"/>
      <c r="CG398" s="61"/>
      <c r="CH398" s="61"/>
      <c r="CI398" s="61"/>
      <c r="CJ398" s="61"/>
      <c r="CK398" s="61"/>
      <c r="CL398" s="61"/>
    </row>
    <row r="399" spans="1:90" x14ac:dyDescent="0.2">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D399" s="66"/>
      <c r="AE399" s="66"/>
      <c r="AF399" s="66"/>
      <c r="AG399" s="66"/>
      <c r="AH399" s="66"/>
      <c r="AI399" s="66"/>
      <c r="AJ399" s="66"/>
      <c r="AK399" s="66"/>
      <c r="AL399" s="66"/>
      <c r="AM399" s="66"/>
      <c r="AN399" s="66"/>
      <c r="AO399" s="66"/>
      <c r="AP399" s="66"/>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c r="CA399" s="61"/>
      <c r="CB399" s="61"/>
      <c r="CC399" s="61"/>
      <c r="CD399" s="61"/>
      <c r="CE399" s="61"/>
      <c r="CF399" s="61"/>
      <c r="CG399" s="61"/>
      <c r="CH399" s="61"/>
      <c r="CI399" s="61"/>
      <c r="CJ399" s="61"/>
      <c r="CK399" s="61"/>
      <c r="CL399" s="61"/>
    </row>
    <row r="400" spans="1:90" x14ac:dyDescent="0.2">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D400" s="66"/>
      <c r="AE400" s="66"/>
      <c r="AF400" s="66"/>
      <c r="AG400" s="66"/>
      <c r="AH400" s="66"/>
      <c r="AI400" s="66"/>
      <c r="AJ400" s="66"/>
      <c r="AK400" s="66"/>
      <c r="AL400" s="66"/>
      <c r="AM400" s="66"/>
      <c r="AN400" s="66"/>
      <c r="AO400" s="66"/>
      <c r="AP400" s="66"/>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c r="CA400" s="61"/>
      <c r="CB400" s="61"/>
      <c r="CC400" s="61"/>
      <c r="CD400" s="61"/>
      <c r="CE400" s="61"/>
      <c r="CF400" s="61"/>
      <c r="CG400" s="61"/>
      <c r="CH400" s="61"/>
      <c r="CI400" s="61"/>
      <c r="CJ400" s="61"/>
      <c r="CK400" s="61"/>
      <c r="CL400" s="61"/>
    </row>
    <row r="401" spans="1:90" x14ac:dyDescent="0.2">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D401" s="66"/>
      <c r="AE401" s="66"/>
      <c r="AF401" s="66"/>
      <c r="AG401" s="66"/>
      <c r="AH401" s="66"/>
      <c r="AI401" s="66"/>
      <c r="AJ401" s="66"/>
      <c r="AK401" s="66"/>
      <c r="AL401" s="66"/>
      <c r="AM401" s="66"/>
      <c r="AN401" s="66"/>
      <c r="AO401" s="66"/>
      <c r="AP401" s="66"/>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61"/>
      <c r="BZ401" s="61"/>
      <c r="CA401" s="61"/>
      <c r="CB401" s="61"/>
      <c r="CC401" s="61"/>
      <c r="CD401" s="61"/>
      <c r="CE401" s="61"/>
      <c r="CF401" s="61"/>
      <c r="CG401" s="61"/>
      <c r="CH401" s="61"/>
      <c r="CI401" s="61"/>
      <c r="CJ401" s="61"/>
      <c r="CK401" s="61"/>
      <c r="CL401" s="61"/>
    </row>
    <row r="402" spans="1:90" x14ac:dyDescent="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D402" s="66"/>
      <c r="AE402" s="66"/>
      <c r="AF402" s="66"/>
      <c r="AG402" s="66"/>
      <c r="AH402" s="66"/>
      <c r="AI402" s="66"/>
      <c r="AJ402" s="66"/>
      <c r="AK402" s="66"/>
      <c r="AL402" s="66"/>
      <c r="AM402" s="66"/>
      <c r="AN402" s="66"/>
      <c r="AO402" s="66"/>
      <c r="AP402" s="66"/>
      <c r="AQ402" s="61"/>
      <c r="AR402" s="61"/>
      <c r="AS402" s="61"/>
      <c r="AT402" s="61"/>
      <c r="AU402" s="61"/>
      <c r="AV402" s="61"/>
      <c r="AW402" s="61"/>
      <c r="AX402" s="61"/>
      <c r="AY402" s="61"/>
      <c r="AZ402" s="61"/>
      <c r="BA402" s="61"/>
      <c r="BB402" s="61"/>
      <c r="BC402" s="61"/>
      <c r="BD402" s="61"/>
      <c r="BE402" s="61"/>
      <c r="BF402" s="61"/>
      <c r="BG402" s="61"/>
      <c r="BH402" s="61"/>
      <c r="BI402" s="61"/>
      <c r="BJ402" s="61"/>
      <c r="BK402" s="61"/>
      <c r="BL402" s="61"/>
      <c r="BM402" s="61"/>
      <c r="BN402" s="61"/>
      <c r="BO402" s="61"/>
      <c r="BP402" s="61"/>
      <c r="BQ402" s="61"/>
      <c r="BR402" s="61"/>
      <c r="BS402" s="61"/>
      <c r="BT402" s="61"/>
      <c r="BU402" s="61"/>
      <c r="BV402" s="61"/>
      <c r="BW402" s="61"/>
      <c r="BX402" s="61"/>
      <c r="BY402" s="61"/>
      <c r="BZ402" s="61"/>
      <c r="CA402" s="61"/>
      <c r="CB402" s="61"/>
      <c r="CC402" s="61"/>
      <c r="CD402" s="61"/>
      <c r="CE402" s="61"/>
      <c r="CF402" s="61"/>
      <c r="CG402" s="61"/>
      <c r="CH402" s="61"/>
      <c r="CI402" s="61"/>
      <c r="CJ402" s="61"/>
      <c r="CK402" s="61"/>
      <c r="CL402" s="61"/>
    </row>
    <row r="403" spans="1:90" x14ac:dyDescent="0.2">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D403" s="66"/>
      <c r="AE403" s="66"/>
      <c r="AF403" s="66"/>
      <c r="AG403" s="66"/>
      <c r="AH403" s="66"/>
      <c r="AI403" s="66"/>
      <c r="AJ403" s="66"/>
      <c r="AK403" s="66"/>
      <c r="AL403" s="66"/>
      <c r="AM403" s="66"/>
      <c r="AN403" s="66"/>
      <c r="AO403" s="66"/>
      <c r="AP403" s="66"/>
      <c r="AQ403" s="61"/>
      <c r="AR403" s="61"/>
      <c r="AS403" s="61"/>
      <c r="AT403" s="61"/>
      <c r="AU403" s="61"/>
      <c r="AV403" s="61"/>
      <c r="AW403" s="61"/>
      <c r="AX403" s="61"/>
      <c r="AY403" s="61"/>
      <c r="AZ403" s="61"/>
      <c r="BA403" s="61"/>
      <c r="BB403" s="61"/>
      <c r="BC403" s="61"/>
      <c r="BD403" s="61"/>
      <c r="BE403" s="61"/>
      <c r="BF403" s="61"/>
      <c r="BG403" s="61"/>
      <c r="BH403" s="61"/>
      <c r="BI403" s="61"/>
      <c r="BJ403" s="61"/>
      <c r="BK403" s="61"/>
      <c r="BL403" s="61"/>
      <c r="BM403" s="61"/>
      <c r="BN403" s="61"/>
      <c r="BO403" s="61"/>
      <c r="BP403" s="61"/>
      <c r="BQ403" s="61"/>
      <c r="BR403" s="61"/>
      <c r="BS403" s="61"/>
      <c r="BT403" s="61"/>
      <c r="BU403" s="61"/>
      <c r="BV403" s="61"/>
      <c r="BW403" s="61"/>
      <c r="BX403" s="61"/>
      <c r="BY403" s="61"/>
      <c r="BZ403" s="61"/>
      <c r="CA403" s="61"/>
      <c r="CB403" s="61"/>
      <c r="CC403" s="61"/>
      <c r="CD403" s="61"/>
      <c r="CE403" s="61"/>
      <c r="CF403" s="61"/>
      <c r="CG403" s="61"/>
      <c r="CH403" s="61"/>
      <c r="CI403" s="61"/>
      <c r="CJ403" s="61"/>
      <c r="CK403" s="61"/>
      <c r="CL403" s="61"/>
    </row>
    <row r="404" spans="1:90" x14ac:dyDescent="0.2">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D404" s="66"/>
      <c r="AE404" s="66"/>
      <c r="AF404" s="66"/>
      <c r="AG404" s="66"/>
      <c r="AH404" s="66"/>
      <c r="AI404" s="66"/>
      <c r="AJ404" s="66"/>
      <c r="AK404" s="66"/>
      <c r="AL404" s="66"/>
      <c r="AM404" s="66"/>
      <c r="AN404" s="66"/>
      <c r="AO404" s="66"/>
      <c r="AP404" s="66"/>
      <c r="AQ404" s="61"/>
      <c r="AR404" s="61"/>
      <c r="AS404" s="61"/>
      <c r="AT404" s="61"/>
      <c r="AU404" s="61"/>
      <c r="AV404" s="61"/>
      <c r="AW404" s="61"/>
      <c r="AX404" s="61"/>
      <c r="AY404" s="61"/>
      <c r="AZ404" s="61"/>
      <c r="BA404" s="61"/>
      <c r="BB404" s="61"/>
      <c r="BC404" s="61"/>
      <c r="BD404" s="61"/>
      <c r="BE404" s="61"/>
      <c r="BF404" s="61"/>
      <c r="BG404" s="61"/>
      <c r="BH404" s="61"/>
      <c r="BI404" s="61"/>
      <c r="BJ404" s="61"/>
      <c r="BK404" s="61"/>
      <c r="BL404" s="61"/>
      <c r="BM404" s="61"/>
      <c r="BN404" s="61"/>
      <c r="BO404" s="61"/>
      <c r="BP404" s="61"/>
      <c r="BQ404" s="61"/>
      <c r="BR404" s="61"/>
      <c r="BS404" s="61"/>
      <c r="BT404" s="61"/>
      <c r="BU404" s="61"/>
      <c r="BV404" s="61"/>
      <c r="BW404" s="61"/>
      <c r="BX404" s="61"/>
      <c r="BY404" s="61"/>
      <c r="BZ404" s="61"/>
      <c r="CA404" s="61"/>
      <c r="CB404" s="61"/>
      <c r="CC404" s="61"/>
      <c r="CD404" s="61"/>
      <c r="CE404" s="61"/>
      <c r="CF404" s="61"/>
      <c r="CG404" s="61"/>
      <c r="CH404" s="61"/>
      <c r="CI404" s="61"/>
      <c r="CJ404" s="61"/>
      <c r="CK404" s="61"/>
      <c r="CL404" s="61"/>
    </row>
    <row r="405" spans="1:90" x14ac:dyDescent="0.2">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D405" s="66"/>
      <c r="AE405" s="66"/>
      <c r="AF405" s="66"/>
      <c r="AG405" s="66"/>
      <c r="AH405" s="66"/>
      <c r="AI405" s="66"/>
      <c r="AJ405" s="66"/>
      <c r="AK405" s="66"/>
      <c r="AL405" s="66"/>
      <c r="AM405" s="66"/>
      <c r="AN405" s="66"/>
      <c r="AO405" s="66"/>
      <c r="AP405" s="66"/>
      <c r="AQ405" s="61"/>
      <c r="AR405" s="61"/>
      <c r="AS405" s="61"/>
      <c r="AT405" s="61"/>
      <c r="AU405" s="61"/>
      <c r="AV405" s="61"/>
      <c r="AW405" s="61"/>
      <c r="AX405" s="61"/>
      <c r="AY405" s="61"/>
      <c r="AZ405" s="61"/>
      <c r="BA405" s="61"/>
      <c r="BB405" s="61"/>
      <c r="BC405" s="61"/>
      <c r="BD405" s="61"/>
      <c r="BE405" s="61"/>
      <c r="BF405" s="61"/>
      <c r="BG405" s="61"/>
      <c r="BH405" s="61"/>
      <c r="BI405" s="61"/>
      <c r="BJ405" s="61"/>
      <c r="BK405" s="61"/>
      <c r="BL405" s="61"/>
      <c r="BM405" s="61"/>
      <c r="BN405" s="61"/>
      <c r="BO405" s="61"/>
      <c r="BP405" s="61"/>
      <c r="BQ405" s="61"/>
      <c r="BR405" s="61"/>
      <c r="BS405" s="61"/>
      <c r="BT405" s="61"/>
      <c r="BU405" s="61"/>
      <c r="BV405" s="61"/>
      <c r="BW405" s="61"/>
      <c r="BX405" s="61"/>
      <c r="BY405" s="61"/>
      <c r="BZ405" s="61"/>
      <c r="CA405" s="61"/>
      <c r="CB405" s="61"/>
      <c r="CC405" s="61"/>
      <c r="CD405" s="61"/>
      <c r="CE405" s="61"/>
      <c r="CF405" s="61"/>
      <c r="CG405" s="61"/>
      <c r="CH405" s="61"/>
      <c r="CI405" s="61"/>
      <c r="CJ405" s="61"/>
      <c r="CK405" s="61"/>
      <c r="CL405" s="61"/>
    </row>
    <row r="406" spans="1:90" x14ac:dyDescent="0.2">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D406" s="66"/>
      <c r="AE406" s="66"/>
      <c r="AF406" s="66"/>
      <c r="AG406" s="66"/>
      <c r="AH406" s="66"/>
      <c r="AI406" s="66"/>
      <c r="AJ406" s="66"/>
      <c r="AK406" s="66"/>
      <c r="AL406" s="66"/>
      <c r="AM406" s="66"/>
      <c r="AN406" s="66"/>
      <c r="AO406" s="66"/>
      <c r="AP406" s="66"/>
      <c r="AQ406" s="61"/>
      <c r="AR406" s="61"/>
      <c r="AS406" s="61"/>
      <c r="AT406" s="61"/>
      <c r="AU406" s="61"/>
      <c r="AV406" s="61"/>
      <c r="AW406" s="61"/>
      <c r="AX406" s="61"/>
      <c r="AY406" s="61"/>
      <c r="AZ406" s="61"/>
      <c r="BA406" s="61"/>
      <c r="BB406" s="61"/>
      <c r="BC406" s="61"/>
      <c r="BD406" s="61"/>
      <c r="BE406" s="61"/>
      <c r="BF406" s="61"/>
      <c r="BG406" s="61"/>
      <c r="BH406" s="61"/>
      <c r="BI406" s="61"/>
      <c r="BJ406" s="61"/>
      <c r="BK406" s="61"/>
      <c r="BL406" s="61"/>
      <c r="BM406" s="61"/>
      <c r="BN406" s="61"/>
      <c r="BO406" s="61"/>
      <c r="BP406" s="61"/>
      <c r="BQ406" s="61"/>
      <c r="BR406" s="61"/>
      <c r="BS406" s="61"/>
      <c r="BT406" s="61"/>
      <c r="BU406" s="61"/>
      <c r="BV406" s="61"/>
      <c r="BW406" s="61"/>
      <c r="BX406" s="61"/>
      <c r="BY406" s="61"/>
      <c r="BZ406" s="61"/>
      <c r="CA406" s="61"/>
      <c r="CB406" s="61"/>
      <c r="CC406" s="61"/>
      <c r="CD406" s="61"/>
      <c r="CE406" s="61"/>
      <c r="CF406" s="61"/>
      <c r="CG406" s="61"/>
      <c r="CH406" s="61"/>
      <c r="CI406" s="61"/>
      <c r="CJ406" s="61"/>
      <c r="CK406" s="61"/>
      <c r="CL406" s="61"/>
    </row>
    <row r="407" spans="1:90" x14ac:dyDescent="0.2">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D407" s="66"/>
      <c r="AE407" s="66"/>
      <c r="AF407" s="66"/>
      <c r="AG407" s="66"/>
      <c r="AH407" s="66"/>
      <c r="AI407" s="66"/>
      <c r="AJ407" s="66"/>
      <c r="AK407" s="66"/>
      <c r="AL407" s="66"/>
      <c r="AM407" s="66"/>
      <c r="AN407" s="66"/>
      <c r="AO407" s="66"/>
      <c r="AP407" s="66"/>
      <c r="AQ407" s="61"/>
      <c r="AR407" s="61"/>
      <c r="AS407" s="61"/>
      <c r="AT407" s="61"/>
      <c r="AU407" s="61"/>
      <c r="AV407" s="61"/>
      <c r="AW407" s="61"/>
      <c r="AX407" s="61"/>
      <c r="AY407" s="61"/>
      <c r="AZ407" s="61"/>
      <c r="BA407" s="61"/>
      <c r="BB407" s="61"/>
      <c r="BC407" s="61"/>
      <c r="BD407" s="61"/>
      <c r="BE407" s="61"/>
      <c r="BF407" s="61"/>
      <c r="BG407" s="61"/>
      <c r="BH407" s="61"/>
      <c r="BI407" s="61"/>
      <c r="BJ407" s="61"/>
      <c r="BK407" s="61"/>
      <c r="BL407" s="61"/>
      <c r="BM407" s="61"/>
      <c r="BN407" s="61"/>
      <c r="BO407" s="61"/>
      <c r="BP407" s="61"/>
      <c r="BQ407" s="61"/>
      <c r="BR407" s="61"/>
      <c r="BS407" s="61"/>
      <c r="BT407" s="61"/>
      <c r="BU407" s="61"/>
      <c r="BV407" s="61"/>
      <c r="BW407" s="61"/>
      <c r="BX407" s="61"/>
      <c r="BY407" s="61"/>
      <c r="BZ407" s="61"/>
      <c r="CA407" s="61"/>
      <c r="CB407" s="61"/>
      <c r="CC407" s="61"/>
      <c r="CD407" s="61"/>
      <c r="CE407" s="61"/>
      <c r="CF407" s="61"/>
      <c r="CG407" s="61"/>
      <c r="CH407" s="61"/>
      <c r="CI407" s="61"/>
      <c r="CJ407" s="61"/>
      <c r="CK407" s="61"/>
      <c r="CL407" s="61"/>
    </row>
    <row r="408" spans="1:90" x14ac:dyDescent="0.2">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D408" s="66"/>
      <c r="AE408" s="66"/>
      <c r="AF408" s="66"/>
      <c r="AG408" s="66"/>
      <c r="AH408" s="66"/>
      <c r="AI408" s="66"/>
      <c r="AJ408" s="66"/>
      <c r="AK408" s="66"/>
      <c r="AL408" s="66"/>
      <c r="AM408" s="66"/>
      <c r="AN408" s="66"/>
      <c r="AO408" s="66"/>
      <c r="AP408" s="66"/>
      <c r="AQ408" s="61"/>
      <c r="AR408" s="61"/>
      <c r="AS408" s="61"/>
      <c r="AT408" s="61"/>
      <c r="AU408" s="61"/>
      <c r="AV408" s="61"/>
      <c r="AW408" s="61"/>
      <c r="AX408" s="61"/>
      <c r="AY408" s="61"/>
      <c r="AZ408" s="61"/>
      <c r="BA408" s="61"/>
      <c r="BB408" s="61"/>
      <c r="BC408" s="61"/>
      <c r="BD408" s="61"/>
      <c r="BE408" s="61"/>
      <c r="BF408" s="61"/>
      <c r="BG408" s="61"/>
      <c r="BH408" s="61"/>
      <c r="BI408" s="61"/>
      <c r="BJ408" s="61"/>
      <c r="BK408" s="61"/>
      <c r="BL408" s="61"/>
      <c r="BM408" s="61"/>
      <c r="BN408" s="61"/>
      <c r="BO408" s="61"/>
      <c r="BP408" s="61"/>
      <c r="BQ408" s="61"/>
      <c r="BR408" s="61"/>
      <c r="BS408" s="61"/>
      <c r="BT408" s="61"/>
      <c r="BU408" s="61"/>
      <c r="BV408" s="61"/>
      <c r="BW408" s="61"/>
      <c r="BX408" s="61"/>
      <c r="BY408" s="61"/>
      <c r="BZ408" s="61"/>
      <c r="CA408" s="61"/>
      <c r="CB408" s="61"/>
      <c r="CC408" s="61"/>
      <c r="CD408" s="61"/>
      <c r="CE408" s="61"/>
      <c r="CF408" s="61"/>
      <c r="CG408" s="61"/>
      <c r="CH408" s="61"/>
      <c r="CI408" s="61"/>
      <c r="CJ408" s="61"/>
      <c r="CK408" s="61"/>
      <c r="CL408" s="61"/>
    </row>
    <row r="409" spans="1:90" x14ac:dyDescent="0.2">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D409" s="66"/>
      <c r="AE409" s="66"/>
      <c r="AF409" s="66"/>
      <c r="AG409" s="66"/>
      <c r="AH409" s="66"/>
      <c r="AI409" s="66"/>
      <c r="AJ409" s="66"/>
      <c r="AK409" s="66"/>
      <c r="AL409" s="66"/>
      <c r="AM409" s="66"/>
      <c r="AN409" s="66"/>
      <c r="AO409" s="66"/>
      <c r="AP409" s="66"/>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c r="CA409" s="61"/>
      <c r="CB409" s="61"/>
      <c r="CC409" s="61"/>
      <c r="CD409" s="61"/>
      <c r="CE409" s="61"/>
      <c r="CF409" s="61"/>
      <c r="CG409" s="61"/>
      <c r="CH409" s="61"/>
      <c r="CI409" s="61"/>
      <c r="CJ409" s="61"/>
      <c r="CK409" s="61"/>
      <c r="CL409" s="61"/>
    </row>
    <row r="410" spans="1:90" x14ac:dyDescent="0.2">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D410" s="66"/>
      <c r="AE410" s="66"/>
      <c r="AF410" s="66"/>
      <c r="AG410" s="66"/>
      <c r="AH410" s="66"/>
      <c r="AI410" s="66"/>
      <c r="AJ410" s="66"/>
      <c r="AK410" s="66"/>
      <c r="AL410" s="66"/>
      <c r="AM410" s="66"/>
      <c r="AN410" s="66"/>
      <c r="AO410" s="66"/>
      <c r="AP410" s="66"/>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c r="CA410" s="61"/>
      <c r="CB410" s="61"/>
      <c r="CC410" s="61"/>
      <c r="CD410" s="61"/>
      <c r="CE410" s="61"/>
      <c r="CF410" s="61"/>
      <c r="CG410" s="61"/>
      <c r="CH410" s="61"/>
      <c r="CI410" s="61"/>
      <c r="CJ410" s="61"/>
      <c r="CK410" s="61"/>
      <c r="CL410" s="61"/>
    </row>
    <row r="411" spans="1:90" x14ac:dyDescent="0.2">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D411" s="66"/>
      <c r="AE411" s="66"/>
      <c r="AF411" s="66"/>
      <c r="AG411" s="66"/>
      <c r="AH411" s="66"/>
      <c r="AI411" s="66"/>
      <c r="AJ411" s="66"/>
      <c r="AK411" s="66"/>
      <c r="AL411" s="66"/>
      <c r="AM411" s="66"/>
      <c r="AN411" s="66"/>
      <c r="AO411" s="66"/>
      <c r="AP411" s="66"/>
      <c r="AQ411" s="61"/>
      <c r="AR411" s="61"/>
      <c r="AS411" s="61"/>
      <c r="AT411" s="61"/>
      <c r="AU411" s="61"/>
      <c r="AV411" s="61"/>
      <c r="AW411" s="61"/>
      <c r="AX411" s="61"/>
      <c r="AY411" s="61"/>
      <c r="AZ411" s="61"/>
      <c r="BA411" s="61"/>
      <c r="BB411" s="61"/>
      <c r="BC411" s="61"/>
      <c r="BD411" s="61"/>
      <c r="BE411" s="61"/>
      <c r="BF411" s="61"/>
      <c r="BG411" s="61"/>
      <c r="BH411" s="61"/>
      <c r="BI411" s="61"/>
      <c r="BJ411" s="61"/>
      <c r="BK411" s="61"/>
      <c r="BL411" s="61"/>
      <c r="BM411" s="61"/>
      <c r="BN411" s="61"/>
      <c r="BO411" s="61"/>
      <c r="BP411" s="61"/>
      <c r="BQ411" s="61"/>
      <c r="BR411" s="61"/>
      <c r="BS411" s="61"/>
      <c r="BT411" s="61"/>
      <c r="BU411" s="61"/>
      <c r="BV411" s="61"/>
      <c r="BW411" s="61"/>
      <c r="BX411" s="61"/>
      <c r="BY411" s="61"/>
      <c r="BZ411" s="61"/>
      <c r="CA411" s="61"/>
      <c r="CB411" s="61"/>
      <c r="CC411" s="61"/>
      <c r="CD411" s="61"/>
      <c r="CE411" s="61"/>
      <c r="CF411" s="61"/>
      <c r="CG411" s="61"/>
      <c r="CH411" s="61"/>
      <c r="CI411" s="61"/>
      <c r="CJ411" s="61"/>
      <c r="CK411" s="61"/>
      <c r="CL411" s="61"/>
    </row>
    <row r="412" spans="1:90" x14ac:dyDescent="0.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D412" s="66"/>
      <c r="AE412" s="66"/>
      <c r="AF412" s="66"/>
      <c r="AG412" s="66"/>
      <c r="AH412" s="66"/>
      <c r="AI412" s="66"/>
      <c r="AJ412" s="66"/>
      <c r="AK412" s="66"/>
      <c r="AL412" s="66"/>
      <c r="AM412" s="66"/>
      <c r="AN412" s="66"/>
      <c r="AO412" s="66"/>
      <c r="AP412" s="66"/>
      <c r="AQ412" s="61"/>
      <c r="AR412" s="61"/>
      <c r="AS412" s="61"/>
      <c r="AT412" s="61"/>
      <c r="AU412" s="61"/>
      <c r="AV412" s="61"/>
      <c r="AW412" s="61"/>
      <c r="AX412" s="61"/>
      <c r="AY412" s="61"/>
      <c r="AZ412" s="61"/>
      <c r="BA412" s="61"/>
      <c r="BB412" s="61"/>
      <c r="BC412" s="61"/>
      <c r="BD412" s="61"/>
      <c r="BE412" s="61"/>
      <c r="BF412" s="61"/>
      <c r="BG412" s="61"/>
      <c r="BH412" s="61"/>
      <c r="BI412" s="61"/>
      <c r="BJ412" s="61"/>
      <c r="BK412" s="61"/>
      <c r="BL412" s="61"/>
      <c r="BM412" s="61"/>
      <c r="BN412" s="61"/>
      <c r="BO412" s="61"/>
      <c r="BP412" s="61"/>
      <c r="BQ412" s="61"/>
      <c r="BR412" s="61"/>
      <c r="BS412" s="61"/>
      <c r="BT412" s="61"/>
      <c r="BU412" s="61"/>
      <c r="BV412" s="61"/>
      <c r="BW412" s="61"/>
      <c r="BX412" s="61"/>
      <c r="BY412" s="61"/>
      <c r="BZ412" s="61"/>
      <c r="CA412" s="61"/>
      <c r="CB412" s="61"/>
      <c r="CC412" s="61"/>
      <c r="CD412" s="61"/>
      <c r="CE412" s="61"/>
      <c r="CF412" s="61"/>
      <c r="CG412" s="61"/>
      <c r="CH412" s="61"/>
      <c r="CI412" s="61"/>
      <c r="CJ412" s="61"/>
      <c r="CK412" s="61"/>
      <c r="CL412" s="61"/>
    </row>
    <row r="413" spans="1:90" x14ac:dyDescent="0.2">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D413" s="66"/>
      <c r="AE413" s="66"/>
      <c r="AF413" s="66"/>
      <c r="AG413" s="66"/>
      <c r="AH413" s="66"/>
      <c r="AI413" s="66"/>
      <c r="AJ413" s="66"/>
      <c r="AK413" s="66"/>
      <c r="AL413" s="66"/>
      <c r="AM413" s="66"/>
      <c r="AN413" s="66"/>
      <c r="AO413" s="66"/>
      <c r="AP413" s="66"/>
      <c r="AQ413" s="61"/>
      <c r="AR413" s="61"/>
      <c r="AS413" s="61"/>
      <c r="AT413" s="61"/>
      <c r="AU413" s="61"/>
      <c r="AV413" s="61"/>
      <c r="AW413" s="61"/>
      <c r="AX413" s="61"/>
      <c r="AY413" s="61"/>
      <c r="AZ413" s="61"/>
      <c r="BA413" s="61"/>
      <c r="BB413" s="61"/>
      <c r="BC413" s="61"/>
      <c r="BD413" s="61"/>
      <c r="BE413" s="61"/>
      <c r="BF413" s="61"/>
      <c r="BG413" s="61"/>
      <c r="BH413" s="61"/>
      <c r="BI413" s="61"/>
      <c r="BJ413" s="61"/>
      <c r="BK413" s="61"/>
      <c r="BL413" s="61"/>
      <c r="BM413" s="61"/>
      <c r="BN413" s="61"/>
      <c r="BO413" s="61"/>
      <c r="BP413" s="61"/>
      <c r="BQ413" s="61"/>
      <c r="BR413" s="61"/>
      <c r="BS413" s="61"/>
      <c r="BT413" s="61"/>
      <c r="BU413" s="61"/>
      <c r="BV413" s="61"/>
      <c r="BW413" s="61"/>
      <c r="BX413" s="61"/>
      <c r="BY413" s="61"/>
      <c r="BZ413" s="61"/>
      <c r="CA413" s="61"/>
      <c r="CB413" s="61"/>
      <c r="CC413" s="61"/>
      <c r="CD413" s="61"/>
      <c r="CE413" s="61"/>
      <c r="CF413" s="61"/>
      <c r="CG413" s="61"/>
      <c r="CH413" s="61"/>
      <c r="CI413" s="61"/>
      <c r="CJ413" s="61"/>
      <c r="CK413" s="61"/>
      <c r="CL413" s="61"/>
    </row>
    <row r="414" spans="1:90" x14ac:dyDescent="0.2">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D414" s="66"/>
      <c r="AE414" s="66"/>
      <c r="AF414" s="66"/>
      <c r="AG414" s="66"/>
      <c r="AH414" s="66"/>
      <c r="AI414" s="66"/>
      <c r="AJ414" s="66"/>
      <c r="AK414" s="66"/>
      <c r="AL414" s="66"/>
      <c r="AM414" s="66"/>
      <c r="AN414" s="66"/>
      <c r="AO414" s="66"/>
      <c r="AP414" s="66"/>
      <c r="AQ414" s="61"/>
      <c r="AR414" s="61"/>
      <c r="AS414" s="61"/>
      <c r="AT414" s="61"/>
      <c r="AU414" s="61"/>
      <c r="AV414" s="61"/>
      <c r="AW414" s="61"/>
      <c r="AX414" s="61"/>
      <c r="AY414" s="61"/>
      <c r="AZ414" s="61"/>
      <c r="BA414" s="61"/>
      <c r="BB414" s="61"/>
      <c r="BC414" s="61"/>
      <c r="BD414" s="61"/>
      <c r="BE414" s="61"/>
      <c r="BF414" s="61"/>
      <c r="BG414" s="61"/>
      <c r="BH414" s="61"/>
      <c r="BI414" s="61"/>
      <c r="BJ414" s="61"/>
      <c r="BK414" s="61"/>
      <c r="BL414" s="61"/>
      <c r="BM414" s="61"/>
      <c r="BN414" s="61"/>
      <c r="BO414" s="61"/>
      <c r="BP414" s="61"/>
      <c r="BQ414" s="61"/>
      <c r="BR414" s="61"/>
      <c r="BS414" s="61"/>
      <c r="BT414" s="61"/>
      <c r="BU414" s="61"/>
      <c r="BV414" s="61"/>
      <c r="BW414" s="61"/>
      <c r="BX414" s="61"/>
      <c r="BY414" s="61"/>
      <c r="BZ414" s="61"/>
      <c r="CA414" s="61"/>
      <c r="CB414" s="61"/>
      <c r="CC414" s="61"/>
      <c r="CD414" s="61"/>
      <c r="CE414" s="61"/>
      <c r="CF414" s="61"/>
      <c r="CG414" s="61"/>
      <c r="CH414" s="61"/>
      <c r="CI414" s="61"/>
      <c r="CJ414" s="61"/>
      <c r="CK414" s="61"/>
      <c r="CL414" s="61"/>
    </row>
    <row r="415" spans="1:90" x14ac:dyDescent="0.2">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D415" s="66"/>
      <c r="AE415" s="66"/>
      <c r="AF415" s="66"/>
      <c r="AG415" s="66"/>
      <c r="AH415" s="66"/>
      <c r="AI415" s="66"/>
      <c r="AJ415" s="66"/>
      <c r="AK415" s="66"/>
      <c r="AL415" s="66"/>
      <c r="AM415" s="66"/>
      <c r="AN415" s="66"/>
      <c r="AO415" s="66"/>
      <c r="AP415" s="66"/>
      <c r="AQ415" s="61"/>
      <c r="AR415" s="61"/>
      <c r="AS415" s="61"/>
      <c r="AT415" s="61"/>
      <c r="AU415" s="61"/>
      <c r="AV415" s="61"/>
      <c r="AW415" s="61"/>
      <c r="AX415" s="61"/>
      <c r="AY415" s="61"/>
      <c r="AZ415" s="61"/>
      <c r="BA415" s="61"/>
      <c r="BB415" s="61"/>
      <c r="BC415" s="61"/>
      <c r="BD415" s="61"/>
      <c r="BE415" s="61"/>
      <c r="BF415" s="61"/>
      <c r="BG415" s="61"/>
      <c r="BH415" s="61"/>
      <c r="BI415" s="61"/>
      <c r="BJ415" s="61"/>
      <c r="BK415" s="61"/>
      <c r="BL415" s="61"/>
      <c r="BM415" s="61"/>
      <c r="BN415" s="61"/>
      <c r="BO415" s="61"/>
      <c r="BP415" s="61"/>
      <c r="BQ415" s="61"/>
      <c r="BR415" s="61"/>
      <c r="BS415" s="61"/>
      <c r="BT415" s="61"/>
      <c r="BU415" s="61"/>
      <c r="BV415" s="61"/>
      <c r="BW415" s="61"/>
      <c r="BX415" s="61"/>
      <c r="BY415" s="61"/>
      <c r="BZ415" s="61"/>
      <c r="CA415" s="61"/>
      <c r="CB415" s="61"/>
      <c r="CC415" s="61"/>
      <c r="CD415" s="61"/>
      <c r="CE415" s="61"/>
      <c r="CF415" s="61"/>
      <c r="CG415" s="61"/>
      <c r="CH415" s="61"/>
      <c r="CI415" s="61"/>
      <c r="CJ415" s="61"/>
      <c r="CK415" s="61"/>
      <c r="CL415" s="61"/>
    </row>
    <row r="416" spans="1:90" x14ac:dyDescent="0.2">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D416" s="66"/>
      <c r="AE416" s="66"/>
      <c r="AF416" s="66"/>
      <c r="AG416" s="66"/>
      <c r="AH416" s="66"/>
      <c r="AI416" s="66"/>
      <c r="AJ416" s="66"/>
      <c r="AK416" s="66"/>
      <c r="AL416" s="66"/>
      <c r="AM416" s="66"/>
      <c r="AN416" s="66"/>
      <c r="AO416" s="66"/>
      <c r="AP416" s="66"/>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61"/>
      <c r="BN416" s="61"/>
      <c r="BO416" s="61"/>
      <c r="BP416" s="61"/>
      <c r="BQ416" s="61"/>
      <c r="BR416" s="61"/>
      <c r="BS416" s="61"/>
      <c r="BT416" s="61"/>
      <c r="BU416" s="61"/>
      <c r="BV416" s="61"/>
      <c r="BW416" s="61"/>
      <c r="BX416" s="61"/>
      <c r="BY416" s="61"/>
      <c r="BZ416" s="61"/>
      <c r="CA416" s="61"/>
      <c r="CB416" s="61"/>
      <c r="CC416" s="61"/>
      <c r="CD416" s="61"/>
      <c r="CE416" s="61"/>
      <c r="CF416" s="61"/>
      <c r="CG416" s="61"/>
      <c r="CH416" s="61"/>
      <c r="CI416" s="61"/>
      <c r="CJ416" s="61"/>
      <c r="CK416" s="61"/>
      <c r="CL416" s="61"/>
    </row>
    <row r="417" spans="1:90" x14ac:dyDescent="0.2">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D417" s="66"/>
      <c r="AE417" s="66"/>
      <c r="AF417" s="66"/>
      <c r="AG417" s="66"/>
      <c r="AH417" s="66"/>
      <c r="AI417" s="66"/>
      <c r="AJ417" s="66"/>
      <c r="AK417" s="66"/>
      <c r="AL417" s="66"/>
      <c r="AM417" s="66"/>
      <c r="AN417" s="66"/>
      <c r="AO417" s="66"/>
      <c r="AP417" s="66"/>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61"/>
      <c r="BN417" s="61"/>
      <c r="BO417" s="61"/>
      <c r="BP417" s="61"/>
      <c r="BQ417" s="61"/>
      <c r="BR417" s="61"/>
      <c r="BS417" s="61"/>
      <c r="BT417" s="61"/>
      <c r="BU417" s="61"/>
      <c r="BV417" s="61"/>
      <c r="BW417" s="61"/>
      <c r="BX417" s="61"/>
      <c r="BY417" s="61"/>
      <c r="BZ417" s="61"/>
      <c r="CA417" s="61"/>
      <c r="CB417" s="61"/>
      <c r="CC417" s="61"/>
      <c r="CD417" s="61"/>
      <c r="CE417" s="61"/>
      <c r="CF417" s="61"/>
      <c r="CG417" s="61"/>
      <c r="CH417" s="61"/>
      <c r="CI417" s="61"/>
      <c r="CJ417" s="61"/>
      <c r="CK417" s="61"/>
      <c r="CL417" s="61"/>
    </row>
    <row r="418" spans="1:90" x14ac:dyDescent="0.2">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D418" s="66"/>
      <c r="AE418" s="66"/>
      <c r="AF418" s="66"/>
      <c r="AG418" s="66"/>
      <c r="AH418" s="66"/>
      <c r="AI418" s="66"/>
      <c r="AJ418" s="66"/>
      <c r="AK418" s="66"/>
      <c r="AL418" s="66"/>
      <c r="AM418" s="66"/>
      <c r="AN418" s="66"/>
      <c r="AO418" s="66"/>
      <c r="AP418" s="66"/>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61"/>
      <c r="BN418" s="61"/>
      <c r="BO418" s="61"/>
      <c r="BP418" s="61"/>
      <c r="BQ418" s="61"/>
      <c r="BR418" s="61"/>
      <c r="BS418" s="61"/>
      <c r="BT418" s="61"/>
      <c r="BU418" s="61"/>
      <c r="BV418" s="61"/>
      <c r="BW418" s="61"/>
      <c r="BX418" s="61"/>
      <c r="BY418" s="61"/>
      <c r="BZ418" s="61"/>
      <c r="CA418" s="61"/>
      <c r="CB418" s="61"/>
      <c r="CC418" s="61"/>
      <c r="CD418" s="61"/>
      <c r="CE418" s="61"/>
      <c r="CF418" s="61"/>
      <c r="CG418" s="61"/>
      <c r="CH418" s="61"/>
      <c r="CI418" s="61"/>
      <c r="CJ418" s="61"/>
      <c r="CK418" s="61"/>
      <c r="CL418" s="61"/>
    </row>
    <row r="419" spans="1:90" x14ac:dyDescent="0.2">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D419" s="66"/>
      <c r="AE419" s="66"/>
      <c r="AF419" s="66"/>
      <c r="AG419" s="66"/>
      <c r="AH419" s="66"/>
      <c r="AI419" s="66"/>
      <c r="AJ419" s="66"/>
      <c r="AK419" s="66"/>
      <c r="AL419" s="66"/>
      <c r="AM419" s="66"/>
      <c r="AN419" s="66"/>
      <c r="AO419" s="66"/>
      <c r="AP419" s="66"/>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61"/>
      <c r="BN419" s="61"/>
      <c r="BO419" s="61"/>
      <c r="BP419" s="61"/>
      <c r="BQ419" s="61"/>
      <c r="BR419" s="61"/>
      <c r="BS419" s="61"/>
      <c r="BT419" s="61"/>
      <c r="BU419" s="61"/>
      <c r="BV419" s="61"/>
      <c r="BW419" s="61"/>
      <c r="BX419" s="61"/>
      <c r="BY419" s="61"/>
      <c r="BZ419" s="61"/>
      <c r="CA419" s="61"/>
      <c r="CB419" s="61"/>
      <c r="CC419" s="61"/>
      <c r="CD419" s="61"/>
      <c r="CE419" s="61"/>
      <c r="CF419" s="61"/>
      <c r="CG419" s="61"/>
      <c r="CH419" s="61"/>
      <c r="CI419" s="61"/>
      <c r="CJ419" s="61"/>
      <c r="CK419" s="61"/>
      <c r="CL419" s="61"/>
    </row>
    <row r="420" spans="1:90" x14ac:dyDescent="0.2">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D420" s="66"/>
      <c r="AE420" s="66"/>
      <c r="AF420" s="66"/>
      <c r="AG420" s="66"/>
      <c r="AH420" s="66"/>
      <c r="AI420" s="66"/>
      <c r="AJ420" s="66"/>
      <c r="AK420" s="66"/>
      <c r="AL420" s="66"/>
      <c r="AM420" s="66"/>
      <c r="AN420" s="66"/>
      <c r="AO420" s="66"/>
      <c r="AP420" s="66"/>
      <c r="AQ420" s="61"/>
      <c r="AR420" s="61"/>
      <c r="AS420" s="61"/>
      <c r="AT420" s="61"/>
      <c r="AU420" s="61"/>
      <c r="AV420" s="61"/>
      <c r="AW420" s="61"/>
      <c r="AX420" s="61"/>
      <c r="AY420" s="61"/>
      <c r="AZ420" s="61"/>
      <c r="BA420" s="61"/>
      <c r="BB420" s="61"/>
      <c r="BC420" s="61"/>
      <c r="BD420" s="61"/>
      <c r="BE420" s="61"/>
      <c r="BF420" s="61"/>
      <c r="BG420" s="61"/>
      <c r="BH420" s="61"/>
      <c r="BI420" s="61"/>
      <c r="BJ420" s="61"/>
      <c r="BK420" s="61"/>
      <c r="BL420" s="61"/>
      <c r="BM420" s="61"/>
      <c r="BN420" s="61"/>
      <c r="BO420" s="61"/>
      <c r="BP420" s="61"/>
      <c r="BQ420" s="61"/>
      <c r="BR420" s="61"/>
      <c r="BS420" s="61"/>
      <c r="BT420" s="61"/>
      <c r="BU420" s="61"/>
      <c r="BV420" s="61"/>
      <c r="BW420" s="61"/>
      <c r="BX420" s="61"/>
      <c r="BY420" s="61"/>
      <c r="BZ420" s="61"/>
      <c r="CA420" s="61"/>
      <c r="CB420" s="61"/>
      <c r="CC420" s="61"/>
      <c r="CD420" s="61"/>
      <c r="CE420" s="61"/>
      <c r="CF420" s="61"/>
      <c r="CG420" s="61"/>
      <c r="CH420" s="61"/>
      <c r="CI420" s="61"/>
      <c r="CJ420" s="61"/>
      <c r="CK420" s="61"/>
      <c r="CL420" s="61"/>
    </row>
    <row r="421" spans="1:90" x14ac:dyDescent="0.2">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D421" s="66"/>
      <c r="AE421" s="66"/>
      <c r="AF421" s="66"/>
      <c r="AG421" s="66"/>
      <c r="AH421" s="66"/>
      <c r="AI421" s="66"/>
      <c r="AJ421" s="66"/>
      <c r="AK421" s="66"/>
      <c r="AL421" s="66"/>
      <c r="AM421" s="66"/>
      <c r="AN421" s="66"/>
      <c r="AO421" s="66"/>
      <c r="AP421" s="66"/>
      <c r="AQ421" s="61"/>
      <c r="AR421" s="61"/>
      <c r="AS421" s="61"/>
      <c r="AT421" s="61"/>
      <c r="AU421" s="61"/>
      <c r="AV421" s="61"/>
      <c r="AW421" s="61"/>
      <c r="AX421" s="61"/>
      <c r="AY421" s="61"/>
      <c r="AZ421" s="61"/>
      <c r="BA421" s="61"/>
      <c r="BB421" s="61"/>
      <c r="BC421" s="61"/>
      <c r="BD421" s="61"/>
      <c r="BE421" s="61"/>
      <c r="BF421" s="61"/>
      <c r="BG421" s="61"/>
      <c r="BH421" s="61"/>
      <c r="BI421" s="61"/>
      <c r="BJ421" s="61"/>
      <c r="BK421" s="61"/>
      <c r="BL421" s="61"/>
      <c r="BM421" s="61"/>
      <c r="BN421" s="61"/>
      <c r="BO421" s="61"/>
      <c r="BP421" s="61"/>
      <c r="BQ421" s="61"/>
      <c r="BR421" s="61"/>
      <c r="BS421" s="61"/>
      <c r="BT421" s="61"/>
      <c r="BU421" s="61"/>
      <c r="BV421" s="61"/>
      <c r="BW421" s="61"/>
      <c r="BX421" s="61"/>
      <c r="BY421" s="61"/>
      <c r="BZ421" s="61"/>
      <c r="CA421" s="61"/>
      <c r="CB421" s="61"/>
      <c r="CC421" s="61"/>
      <c r="CD421" s="61"/>
      <c r="CE421" s="61"/>
      <c r="CF421" s="61"/>
      <c r="CG421" s="61"/>
      <c r="CH421" s="61"/>
      <c r="CI421" s="61"/>
      <c r="CJ421" s="61"/>
      <c r="CK421" s="61"/>
      <c r="CL421" s="61"/>
    </row>
    <row r="422" spans="1:90" x14ac:dyDescent="0.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D422" s="66"/>
      <c r="AE422" s="66"/>
      <c r="AF422" s="66"/>
      <c r="AG422" s="66"/>
      <c r="AH422" s="66"/>
      <c r="AI422" s="66"/>
      <c r="AJ422" s="66"/>
      <c r="AK422" s="66"/>
      <c r="AL422" s="66"/>
      <c r="AM422" s="66"/>
      <c r="AN422" s="66"/>
      <c r="AO422" s="66"/>
      <c r="AP422" s="66"/>
      <c r="AQ422" s="61"/>
      <c r="AR422" s="61"/>
      <c r="AS422" s="61"/>
      <c r="AT422" s="61"/>
      <c r="AU422" s="61"/>
      <c r="AV422" s="61"/>
      <c r="AW422" s="61"/>
      <c r="AX422" s="61"/>
      <c r="AY422" s="61"/>
      <c r="AZ422" s="61"/>
      <c r="BA422" s="61"/>
      <c r="BB422" s="61"/>
      <c r="BC422" s="61"/>
      <c r="BD422" s="61"/>
      <c r="BE422" s="61"/>
      <c r="BF422" s="61"/>
      <c r="BG422" s="61"/>
      <c r="BH422" s="61"/>
      <c r="BI422" s="61"/>
      <c r="BJ422" s="61"/>
      <c r="BK422" s="61"/>
      <c r="BL422" s="61"/>
      <c r="BM422" s="61"/>
      <c r="BN422" s="61"/>
      <c r="BO422" s="61"/>
      <c r="BP422" s="61"/>
      <c r="BQ422" s="61"/>
      <c r="BR422" s="61"/>
      <c r="BS422" s="61"/>
      <c r="BT422" s="61"/>
      <c r="BU422" s="61"/>
      <c r="BV422" s="61"/>
      <c r="BW422" s="61"/>
      <c r="BX422" s="61"/>
      <c r="BY422" s="61"/>
      <c r="BZ422" s="61"/>
      <c r="CA422" s="61"/>
      <c r="CB422" s="61"/>
      <c r="CC422" s="61"/>
      <c r="CD422" s="61"/>
      <c r="CE422" s="61"/>
      <c r="CF422" s="61"/>
      <c r="CG422" s="61"/>
      <c r="CH422" s="61"/>
      <c r="CI422" s="61"/>
      <c r="CJ422" s="61"/>
      <c r="CK422" s="61"/>
      <c r="CL422" s="61"/>
    </row>
    <row r="423" spans="1:90" x14ac:dyDescent="0.2">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D423" s="66"/>
      <c r="AE423" s="66"/>
      <c r="AF423" s="66"/>
      <c r="AG423" s="66"/>
      <c r="AH423" s="66"/>
      <c r="AI423" s="66"/>
      <c r="AJ423" s="66"/>
      <c r="AK423" s="66"/>
      <c r="AL423" s="66"/>
      <c r="AM423" s="66"/>
      <c r="AN423" s="66"/>
      <c r="AO423" s="66"/>
      <c r="AP423" s="66"/>
      <c r="AQ423" s="61"/>
      <c r="AR423" s="61"/>
      <c r="AS423" s="61"/>
      <c r="AT423" s="61"/>
      <c r="AU423" s="61"/>
      <c r="AV423" s="61"/>
      <c r="AW423" s="61"/>
      <c r="AX423" s="61"/>
      <c r="AY423" s="61"/>
      <c r="AZ423" s="61"/>
      <c r="BA423" s="61"/>
      <c r="BB423" s="61"/>
      <c r="BC423" s="61"/>
      <c r="BD423" s="61"/>
      <c r="BE423" s="61"/>
      <c r="BF423" s="61"/>
      <c r="BG423" s="61"/>
      <c r="BH423" s="61"/>
      <c r="BI423" s="61"/>
      <c r="BJ423" s="61"/>
      <c r="BK423" s="61"/>
      <c r="BL423" s="61"/>
      <c r="BM423" s="61"/>
      <c r="BN423" s="61"/>
      <c r="BO423" s="61"/>
      <c r="BP423" s="61"/>
      <c r="BQ423" s="61"/>
      <c r="BR423" s="61"/>
      <c r="BS423" s="61"/>
      <c r="BT423" s="61"/>
      <c r="BU423" s="61"/>
      <c r="BV423" s="61"/>
      <c r="BW423" s="61"/>
      <c r="BX423" s="61"/>
      <c r="BY423" s="61"/>
      <c r="BZ423" s="61"/>
      <c r="CA423" s="61"/>
      <c r="CB423" s="61"/>
      <c r="CC423" s="61"/>
      <c r="CD423" s="61"/>
      <c r="CE423" s="61"/>
      <c r="CF423" s="61"/>
      <c r="CG423" s="61"/>
      <c r="CH423" s="61"/>
      <c r="CI423" s="61"/>
      <c r="CJ423" s="61"/>
      <c r="CK423" s="61"/>
      <c r="CL423" s="61"/>
    </row>
    <row r="424" spans="1:90" x14ac:dyDescent="0.2">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D424" s="66"/>
      <c r="AE424" s="66"/>
      <c r="AF424" s="66"/>
      <c r="AG424" s="66"/>
      <c r="AH424" s="66"/>
      <c r="AI424" s="66"/>
      <c r="AJ424" s="66"/>
      <c r="AK424" s="66"/>
      <c r="AL424" s="66"/>
      <c r="AM424" s="66"/>
      <c r="AN424" s="66"/>
      <c r="AO424" s="66"/>
      <c r="AP424" s="66"/>
      <c r="AQ424" s="61"/>
      <c r="AR424" s="61"/>
      <c r="AS424" s="61"/>
      <c r="AT424" s="61"/>
      <c r="AU424" s="61"/>
      <c r="AV424" s="61"/>
      <c r="AW424" s="61"/>
      <c r="AX424" s="61"/>
      <c r="AY424" s="61"/>
      <c r="AZ424" s="61"/>
      <c r="BA424" s="61"/>
      <c r="BB424" s="61"/>
      <c r="BC424" s="61"/>
      <c r="BD424" s="61"/>
      <c r="BE424" s="61"/>
      <c r="BF424" s="61"/>
      <c r="BG424" s="61"/>
      <c r="BH424" s="61"/>
      <c r="BI424" s="61"/>
      <c r="BJ424" s="61"/>
      <c r="BK424" s="61"/>
      <c r="BL424" s="61"/>
      <c r="BM424" s="61"/>
      <c r="BN424" s="61"/>
      <c r="BO424" s="61"/>
      <c r="BP424" s="61"/>
      <c r="BQ424" s="61"/>
      <c r="BR424" s="61"/>
      <c r="BS424" s="61"/>
      <c r="BT424" s="61"/>
      <c r="BU424" s="61"/>
      <c r="BV424" s="61"/>
      <c r="BW424" s="61"/>
      <c r="BX424" s="61"/>
      <c r="BY424" s="61"/>
      <c r="BZ424" s="61"/>
      <c r="CA424" s="61"/>
      <c r="CB424" s="61"/>
      <c r="CC424" s="61"/>
      <c r="CD424" s="61"/>
      <c r="CE424" s="61"/>
      <c r="CF424" s="61"/>
      <c r="CG424" s="61"/>
      <c r="CH424" s="61"/>
      <c r="CI424" s="61"/>
      <c r="CJ424" s="61"/>
      <c r="CK424" s="61"/>
      <c r="CL424" s="61"/>
    </row>
    <row r="425" spans="1:90" x14ac:dyDescent="0.2">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D425" s="66"/>
      <c r="AE425" s="66"/>
      <c r="AF425" s="66"/>
      <c r="AG425" s="66"/>
      <c r="AH425" s="66"/>
      <c r="AI425" s="66"/>
      <c r="AJ425" s="66"/>
      <c r="AK425" s="66"/>
      <c r="AL425" s="66"/>
      <c r="AM425" s="66"/>
      <c r="AN425" s="66"/>
      <c r="AO425" s="66"/>
      <c r="AP425" s="66"/>
      <c r="AQ425" s="61"/>
      <c r="AR425" s="61"/>
      <c r="AS425" s="61"/>
      <c r="AT425" s="61"/>
      <c r="AU425" s="61"/>
      <c r="AV425" s="61"/>
      <c r="AW425" s="61"/>
      <c r="AX425" s="61"/>
      <c r="AY425" s="61"/>
      <c r="AZ425" s="61"/>
      <c r="BA425" s="61"/>
      <c r="BB425" s="61"/>
      <c r="BC425" s="61"/>
      <c r="BD425" s="61"/>
      <c r="BE425" s="61"/>
      <c r="BF425" s="61"/>
      <c r="BG425" s="61"/>
      <c r="BH425" s="61"/>
      <c r="BI425" s="61"/>
      <c r="BJ425" s="61"/>
      <c r="BK425" s="61"/>
      <c r="BL425" s="61"/>
      <c r="BM425" s="61"/>
      <c r="BN425" s="61"/>
      <c r="BO425" s="61"/>
      <c r="BP425" s="61"/>
      <c r="BQ425" s="61"/>
      <c r="BR425" s="61"/>
      <c r="BS425" s="61"/>
      <c r="BT425" s="61"/>
      <c r="BU425" s="61"/>
      <c r="BV425" s="61"/>
      <c r="BW425" s="61"/>
      <c r="BX425" s="61"/>
      <c r="BY425" s="61"/>
      <c r="BZ425" s="61"/>
      <c r="CA425" s="61"/>
      <c r="CB425" s="61"/>
      <c r="CC425" s="61"/>
      <c r="CD425" s="61"/>
      <c r="CE425" s="61"/>
      <c r="CF425" s="61"/>
      <c r="CG425" s="61"/>
      <c r="CH425" s="61"/>
      <c r="CI425" s="61"/>
      <c r="CJ425" s="61"/>
      <c r="CK425" s="61"/>
      <c r="CL425" s="61"/>
    </row>
    <row r="426" spans="1:90" x14ac:dyDescent="0.2">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D426" s="66"/>
      <c r="AE426" s="66"/>
      <c r="AF426" s="66"/>
      <c r="AG426" s="66"/>
      <c r="AH426" s="66"/>
      <c r="AI426" s="66"/>
      <c r="AJ426" s="66"/>
      <c r="AK426" s="66"/>
      <c r="AL426" s="66"/>
      <c r="AM426" s="66"/>
      <c r="AN426" s="66"/>
      <c r="AO426" s="66"/>
      <c r="AP426" s="66"/>
      <c r="AQ426" s="61"/>
      <c r="AR426" s="61"/>
      <c r="AS426" s="61"/>
      <c r="AT426" s="61"/>
      <c r="AU426" s="61"/>
      <c r="AV426" s="61"/>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61"/>
      <c r="BZ426" s="61"/>
      <c r="CA426" s="61"/>
      <c r="CB426" s="61"/>
      <c r="CC426" s="61"/>
      <c r="CD426" s="61"/>
      <c r="CE426" s="61"/>
      <c r="CF426" s="61"/>
      <c r="CG426" s="61"/>
      <c r="CH426" s="61"/>
      <c r="CI426" s="61"/>
      <c r="CJ426" s="61"/>
      <c r="CK426" s="61"/>
      <c r="CL426" s="61"/>
    </row>
    <row r="427" spans="1:90" x14ac:dyDescent="0.2">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D427" s="66"/>
      <c r="AE427" s="66"/>
      <c r="AF427" s="66"/>
      <c r="AG427" s="66"/>
      <c r="AH427" s="66"/>
      <c r="AI427" s="66"/>
      <c r="AJ427" s="66"/>
      <c r="AK427" s="66"/>
      <c r="AL427" s="66"/>
      <c r="AM427" s="66"/>
      <c r="AN427" s="66"/>
      <c r="AO427" s="66"/>
      <c r="AP427" s="66"/>
      <c r="AQ427" s="61"/>
      <c r="AR427" s="61"/>
      <c r="AS427" s="61"/>
      <c r="AT427" s="61"/>
      <c r="AU427" s="61"/>
      <c r="AV427" s="61"/>
      <c r="AW427" s="61"/>
      <c r="AX427" s="61"/>
      <c r="AY427" s="61"/>
      <c r="AZ427" s="61"/>
      <c r="BA427" s="61"/>
      <c r="BB427" s="61"/>
      <c r="BC427" s="61"/>
      <c r="BD427" s="61"/>
      <c r="BE427" s="61"/>
      <c r="BF427" s="61"/>
      <c r="BG427" s="61"/>
      <c r="BH427" s="61"/>
      <c r="BI427" s="61"/>
      <c r="BJ427" s="61"/>
      <c r="BK427" s="61"/>
      <c r="BL427" s="61"/>
      <c r="BM427" s="61"/>
      <c r="BN427" s="61"/>
      <c r="BO427" s="61"/>
      <c r="BP427" s="61"/>
      <c r="BQ427" s="61"/>
      <c r="BR427" s="61"/>
      <c r="BS427" s="61"/>
      <c r="BT427" s="61"/>
      <c r="BU427" s="61"/>
      <c r="BV427" s="61"/>
      <c r="BW427" s="61"/>
      <c r="BX427" s="61"/>
      <c r="BY427" s="61"/>
      <c r="BZ427" s="61"/>
      <c r="CA427" s="61"/>
      <c r="CB427" s="61"/>
      <c r="CC427" s="61"/>
      <c r="CD427" s="61"/>
      <c r="CE427" s="61"/>
      <c r="CF427" s="61"/>
      <c r="CG427" s="61"/>
      <c r="CH427" s="61"/>
      <c r="CI427" s="61"/>
      <c r="CJ427" s="61"/>
      <c r="CK427" s="61"/>
      <c r="CL427" s="61"/>
    </row>
    <row r="428" spans="1:90" x14ac:dyDescent="0.2">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D428" s="66"/>
      <c r="AE428" s="66"/>
      <c r="AF428" s="66"/>
      <c r="AG428" s="66"/>
      <c r="AH428" s="66"/>
      <c r="AI428" s="66"/>
      <c r="AJ428" s="66"/>
      <c r="AK428" s="66"/>
      <c r="AL428" s="66"/>
      <c r="AM428" s="66"/>
      <c r="AN428" s="66"/>
      <c r="AO428" s="66"/>
      <c r="AP428" s="66"/>
      <c r="AQ428" s="61"/>
      <c r="AR428" s="61"/>
      <c r="AS428" s="61"/>
      <c r="AT428" s="61"/>
      <c r="AU428" s="61"/>
      <c r="AV428" s="61"/>
      <c r="AW428" s="61"/>
      <c r="AX428" s="61"/>
      <c r="AY428" s="61"/>
      <c r="AZ428" s="61"/>
      <c r="BA428" s="61"/>
      <c r="BB428" s="61"/>
      <c r="BC428" s="61"/>
      <c r="BD428" s="61"/>
      <c r="BE428" s="61"/>
      <c r="BF428" s="61"/>
      <c r="BG428" s="61"/>
      <c r="BH428" s="61"/>
      <c r="BI428" s="61"/>
      <c r="BJ428" s="61"/>
      <c r="BK428" s="61"/>
      <c r="BL428" s="61"/>
      <c r="BM428" s="61"/>
      <c r="BN428" s="61"/>
      <c r="BO428" s="61"/>
      <c r="BP428" s="61"/>
      <c r="BQ428" s="61"/>
      <c r="BR428" s="61"/>
      <c r="BS428" s="61"/>
      <c r="BT428" s="61"/>
      <c r="BU428" s="61"/>
      <c r="BV428" s="61"/>
      <c r="BW428" s="61"/>
      <c r="BX428" s="61"/>
      <c r="BY428" s="61"/>
      <c r="BZ428" s="61"/>
      <c r="CA428" s="61"/>
      <c r="CB428" s="61"/>
      <c r="CC428" s="61"/>
      <c r="CD428" s="61"/>
      <c r="CE428" s="61"/>
      <c r="CF428" s="61"/>
      <c r="CG428" s="61"/>
      <c r="CH428" s="61"/>
      <c r="CI428" s="61"/>
      <c r="CJ428" s="61"/>
      <c r="CK428" s="61"/>
      <c r="CL428" s="61"/>
    </row>
    <row r="429" spans="1:90" x14ac:dyDescent="0.2">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D429" s="66"/>
      <c r="AE429" s="66"/>
      <c r="AF429" s="66"/>
      <c r="AG429" s="66"/>
      <c r="AH429" s="66"/>
      <c r="AI429" s="66"/>
      <c r="AJ429" s="66"/>
      <c r="AK429" s="66"/>
      <c r="AL429" s="66"/>
      <c r="AM429" s="66"/>
      <c r="AN429" s="66"/>
      <c r="AO429" s="66"/>
      <c r="AP429" s="66"/>
      <c r="AQ429" s="61"/>
      <c r="AR429" s="61"/>
      <c r="AS429" s="61"/>
      <c r="AT429" s="61"/>
      <c r="AU429" s="61"/>
      <c r="AV429" s="61"/>
      <c r="AW429" s="61"/>
      <c r="AX429" s="61"/>
      <c r="AY429" s="61"/>
      <c r="AZ429" s="61"/>
      <c r="BA429" s="61"/>
      <c r="BB429" s="61"/>
      <c r="BC429" s="61"/>
      <c r="BD429" s="61"/>
      <c r="BE429" s="61"/>
      <c r="BF429" s="61"/>
      <c r="BG429" s="61"/>
      <c r="BH429" s="61"/>
      <c r="BI429" s="61"/>
      <c r="BJ429" s="61"/>
      <c r="BK429" s="61"/>
      <c r="BL429" s="61"/>
      <c r="BM429" s="61"/>
      <c r="BN429" s="61"/>
      <c r="BO429" s="61"/>
      <c r="BP429" s="61"/>
      <c r="BQ429" s="61"/>
      <c r="BR429" s="61"/>
      <c r="BS429" s="61"/>
      <c r="BT429" s="61"/>
      <c r="BU429" s="61"/>
      <c r="BV429" s="61"/>
      <c r="BW429" s="61"/>
      <c r="BX429" s="61"/>
      <c r="BY429" s="61"/>
      <c r="BZ429" s="61"/>
      <c r="CA429" s="61"/>
      <c r="CB429" s="61"/>
      <c r="CC429" s="61"/>
      <c r="CD429" s="61"/>
      <c r="CE429" s="61"/>
      <c r="CF429" s="61"/>
      <c r="CG429" s="61"/>
      <c r="CH429" s="61"/>
      <c r="CI429" s="61"/>
      <c r="CJ429" s="61"/>
      <c r="CK429" s="61"/>
      <c r="CL429" s="61"/>
    </row>
    <row r="430" spans="1:90" x14ac:dyDescent="0.2">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D430" s="66"/>
      <c r="AE430" s="66"/>
      <c r="AF430" s="66"/>
      <c r="AG430" s="66"/>
      <c r="AH430" s="66"/>
      <c r="AI430" s="66"/>
      <c r="AJ430" s="66"/>
      <c r="AK430" s="66"/>
      <c r="AL430" s="66"/>
      <c r="AM430" s="66"/>
      <c r="AN430" s="66"/>
      <c r="AO430" s="66"/>
      <c r="AP430" s="66"/>
      <c r="AQ430" s="61"/>
      <c r="AR430" s="61"/>
      <c r="AS430" s="61"/>
      <c r="AT430" s="61"/>
      <c r="AU430" s="61"/>
      <c r="AV430" s="61"/>
      <c r="AW430" s="61"/>
      <c r="AX430" s="61"/>
      <c r="AY430" s="61"/>
      <c r="AZ430" s="61"/>
      <c r="BA430" s="61"/>
      <c r="BB430" s="61"/>
      <c r="BC430" s="61"/>
      <c r="BD430" s="61"/>
      <c r="BE430" s="61"/>
      <c r="BF430" s="61"/>
      <c r="BG430" s="61"/>
      <c r="BH430" s="61"/>
      <c r="BI430" s="61"/>
      <c r="BJ430" s="61"/>
      <c r="BK430" s="61"/>
      <c r="BL430" s="61"/>
      <c r="BM430" s="61"/>
      <c r="BN430" s="61"/>
      <c r="BO430" s="61"/>
      <c r="BP430" s="61"/>
      <c r="BQ430" s="61"/>
      <c r="BR430" s="61"/>
      <c r="BS430" s="61"/>
      <c r="BT430" s="61"/>
      <c r="BU430" s="61"/>
      <c r="BV430" s="61"/>
      <c r="BW430" s="61"/>
      <c r="BX430" s="61"/>
      <c r="BY430" s="61"/>
      <c r="BZ430" s="61"/>
      <c r="CA430" s="61"/>
      <c r="CB430" s="61"/>
      <c r="CC430" s="61"/>
      <c r="CD430" s="61"/>
      <c r="CE430" s="61"/>
      <c r="CF430" s="61"/>
      <c r="CG430" s="61"/>
      <c r="CH430" s="61"/>
      <c r="CI430" s="61"/>
      <c r="CJ430" s="61"/>
      <c r="CK430" s="61"/>
      <c r="CL430" s="61"/>
    </row>
    <row r="431" spans="1:90" x14ac:dyDescent="0.2">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D431" s="66"/>
      <c r="AE431" s="66"/>
      <c r="AF431" s="66"/>
      <c r="AG431" s="66"/>
      <c r="AH431" s="66"/>
      <c r="AI431" s="66"/>
      <c r="AJ431" s="66"/>
      <c r="AK431" s="66"/>
      <c r="AL431" s="66"/>
      <c r="AM431" s="66"/>
      <c r="AN431" s="66"/>
      <c r="AO431" s="66"/>
      <c r="AP431" s="66"/>
      <c r="AQ431" s="61"/>
      <c r="AR431" s="61"/>
      <c r="AS431" s="61"/>
      <c r="AT431" s="61"/>
      <c r="AU431" s="61"/>
      <c r="AV431" s="61"/>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61"/>
      <c r="BZ431" s="61"/>
      <c r="CA431" s="61"/>
      <c r="CB431" s="61"/>
      <c r="CC431" s="61"/>
      <c r="CD431" s="61"/>
      <c r="CE431" s="61"/>
      <c r="CF431" s="61"/>
      <c r="CG431" s="61"/>
      <c r="CH431" s="61"/>
      <c r="CI431" s="61"/>
      <c r="CJ431" s="61"/>
      <c r="CK431" s="61"/>
      <c r="CL431" s="61"/>
    </row>
    <row r="432" spans="1:90" x14ac:dyDescent="0.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D432" s="66"/>
      <c r="AE432" s="66"/>
      <c r="AF432" s="66"/>
      <c r="AG432" s="66"/>
      <c r="AH432" s="66"/>
      <c r="AI432" s="66"/>
      <c r="AJ432" s="66"/>
      <c r="AK432" s="66"/>
      <c r="AL432" s="66"/>
      <c r="AM432" s="66"/>
      <c r="AN432" s="66"/>
      <c r="AO432" s="66"/>
      <c r="AP432" s="66"/>
      <c r="AQ432" s="61"/>
      <c r="AR432" s="61"/>
      <c r="AS432" s="61"/>
      <c r="AT432" s="61"/>
      <c r="AU432" s="61"/>
      <c r="AV432" s="61"/>
      <c r="AW432" s="61"/>
      <c r="AX432" s="61"/>
      <c r="AY432" s="61"/>
      <c r="AZ432" s="61"/>
      <c r="BA432" s="61"/>
      <c r="BB432" s="61"/>
      <c r="BC432" s="61"/>
      <c r="BD432" s="61"/>
      <c r="BE432" s="61"/>
      <c r="BF432" s="61"/>
      <c r="BG432" s="61"/>
      <c r="BH432" s="61"/>
      <c r="BI432" s="61"/>
      <c r="BJ432" s="61"/>
      <c r="BK432" s="61"/>
      <c r="BL432" s="61"/>
      <c r="BM432" s="61"/>
      <c r="BN432" s="61"/>
      <c r="BO432" s="61"/>
      <c r="BP432" s="61"/>
      <c r="BQ432" s="61"/>
      <c r="BR432" s="61"/>
      <c r="BS432" s="61"/>
      <c r="BT432" s="61"/>
      <c r="BU432" s="61"/>
      <c r="BV432" s="61"/>
      <c r="BW432" s="61"/>
      <c r="BX432" s="61"/>
      <c r="BY432" s="61"/>
      <c r="BZ432" s="61"/>
      <c r="CA432" s="61"/>
      <c r="CB432" s="61"/>
      <c r="CC432" s="61"/>
      <c r="CD432" s="61"/>
      <c r="CE432" s="61"/>
      <c r="CF432" s="61"/>
      <c r="CG432" s="61"/>
      <c r="CH432" s="61"/>
      <c r="CI432" s="61"/>
      <c r="CJ432" s="61"/>
      <c r="CK432" s="61"/>
      <c r="CL432" s="61"/>
    </row>
    <row r="433" spans="1:90" x14ac:dyDescent="0.2">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D433" s="66"/>
      <c r="AE433" s="66"/>
      <c r="AF433" s="66"/>
      <c r="AG433" s="66"/>
      <c r="AH433" s="66"/>
      <c r="AI433" s="66"/>
      <c r="AJ433" s="66"/>
      <c r="AK433" s="66"/>
      <c r="AL433" s="66"/>
      <c r="AM433" s="66"/>
      <c r="AN433" s="66"/>
      <c r="AO433" s="66"/>
      <c r="AP433" s="66"/>
      <c r="AQ433" s="61"/>
      <c r="AR433" s="61"/>
      <c r="AS433" s="61"/>
      <c r="AT433" s="61"/>
      <c r="AU433" s="61"/>
      <c r="AV433" s="61"/>
      <c r="AW433" s="61"/>
      <c r="AX433" s="61"/>
      <c r="AY433" s="61"/>
      <c r="AZ433" s="61"/>
      <c r="BA433" s="61"/>
      <c r="BB433" s="61"/>
      <c r="BC433" s="61"/>
      <c r="BD433" s="61"/>
      <c r="BE433" s="61"/>
      <c r="BF433" s="61"/>
      <c r="BG433" s="61"/>
      <c r="BH433" s="61"/>
      <c r="BI433" s="61"/>
      <c r="BJ433" s="61"/>
      <c r="BK433" s="61"/>
      <c r="BL433" s="61"/>
      <c r="BM433" s="61"/>
      <c r="BN433" s="61"/>
      <c r="BO433" s="61"/>
      <c r="BP433" s="61"/>
      <c r="BQ433" s="61"/>
      <c r="BR433" s="61"/>
      <c r="BS433" s="61"/>
      <c r="BT433" s="61"/>
      <c r="BU433" s="61"/>
      <c r="BV433" s="61"/>
      <c r="BW433" s="61"/>
      <c r="BX433" s="61"/>
      <c r="BY433" s="61"/>
      <c r="BZ433" s="61"/>
      <c r="CA433" s="61"/>
      <c r="CB433" s="61"/>
      <c r="CC433" s="61"/>
      <c r="CD433" s="61"/>
      <c r="CE433" s="61"/>
      <c r="CF433" s="61"/>
      <c r="CG433" s="61"/>
      <c r="CH433" s="61"/>
      <c r="CI433" s="61"/>
      <c r="CJ433" s="61"/>
      <c r="CK433" s="61"/>
      <c r="CL433" s="61"/>
    </row>
    <row r="434" spans="1:90" x14ac:dyDescent="0.2">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D434" s="66"/>
      <c r="AE434" s="66"/>
      <c r="AF434" s="66"/>
      <c r="AG434" s="66"/>
      <c r="AH434" s="66"/>
      <c r="AI434" s="66"/>
      <c r="AJ434" s="66"/>
      <c r="AK434" s="66"/>
      <c r="AL434" s="66"/>
      <c r="AM434" s="66"/>
      <c r="AN434" s="66"/>
      <c r="AO434" s="66"/>
      <c r="AP434" s="66"/>
      <c r="AQ434" s="61"/>
      <c r="AR434" s="61"/>
      <c r="AS434" s="61"/>
      <c r="AT434" s="61"/>
      <c r="AU434" s="61"/>
      <c r="AV434" s="61"/>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61"/>
      <c r="BZ434" s="61"/>
      <c r="CA434" s="61"/>
      <c r="CB434" s="61"/>
      <c r="CC434" s="61"/>
      <c r="CD434" s="61"/>
      <c r="CE434" s="61"/>
      <c r="CF434" s="61"/>
      <c r="CG434" s="61"/>
      <c r="CH434" s="61"/>
      <c r="CI434" s="61"/>
      <c r="CJ434" s="61"/>
      <c r="CK434" s="61"/>
      <c r="CL434" s="61"/>
    </row>
    <row r="435" spans="1:90" x14ac:dyDescent="0.2">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D435" s="66"/>
      <c r="AE435" s="66"/>
      <c r="AF435" s="66"/>
      <c r="AG435" s="66"/>
      <c r="AH435" s="66"/>
      <c r="AI435" s="66"/>
      <c r="AJ435" s="66"/>
      <c r="AK435" s="66"/>
      <c r="AL435" s="66"/>
      <c r="AM435" s="66"/>
      <c r="AN435" s="66"/>
      <c r="AO435" s="66"/>
      <c r="AP435" s="66"/>
      <c r="AQ435" s="61"/>
      <c r="AR435" s="61"/>
      <c r="AS435" s="61"/>
      <c r="AT435" s="61"/>
      <c r="AU435" s="61"/>
      <c r="AV435" s="61"/>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61"/>
      <c r="BZ435" s="61"/>
      <c r="CA435" s="61"/>
      <c r="CB435" s="61"/>
      <c r="CC435" s="61"/>
      <c r="CD435" s="61"/>
      <c r="CE435" s="61"/>
      <c r="CF435" s="61"/>
      <c r="CG435" s="61"/>
      <c r="CH435" s="61"/>
      <c r="CI435" s="61"/>
      <c r="CJ435" s="61"/>
      <c r="CK435" s="61"/>
      <c r="CL435" s="61"/>
    </row>
    <row r="436" spans="1:90" x14ac:dyDescent="0.2">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D436" s="66"/>
      <c r="AE436" s="66"/>
      <c r="AF436" s="66"/>
      <c r="AG436" s="66"/>
      <c r="AH436" s="66"/>
      <c r="AI436" s="66"/>
      <c r="AJ436" s="66"/>
      <c r="AK436" s="66"/>
      <c r="AL436" s="66"/>
      <c r="AM436" s="66"/>
      <c r="AN436" s="66"/>
      <c r="AO436" s="66"/>
      <c r="AP436" s="66"/>
      <c r="AQ436" s="61"/>
      <c r="AR436" s="61"/>
      <c r="AS436" s="61"/>
      <c r="AT436" s="61"/>
      <c r="AU436" s="61"/>
      <c r="AV436" s="61"/>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61"/>
      <c r="BZ436" s="61"/>
      <c r="CA436" s="61"/>
      <c r="CB436" s="61"/>
      <c r="CC436" s="61"/>
      <c r="CD436" s="61"/>
      <c r="CE436" s="61"/>
      <c r="CF436" s="61"/>
      <c r="CG436" s="61"/>
      <c r="CH436" s="61"/>
      <c r="CI436" s="61"/>
      <c r="CJ436" s="61"/>
      <c r="CK436" s="61"/>
      <c r="CL436" s="61"/>
    </row>
    <row r="437" spans="1:90" x14ac:dyDescent="0.2">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D437" s="66"/>
      <c r="AE437" s="66"/>
      <c r="AF437" s="66"/>
      <c r="AG437" s="66"/>
      <c r="AH437" s="66"/>
      <c r="AI437" s="66"/>
      <c r="AJ437" s="66"/>
      <c r="AK437" s="66"/>
      <c r="AL437" s="66"/>
      <c r="AM437" s="66"/>
      <c r="AN437" s="66"/>
      <c r="AO437" s="66"/>
      <c r="AP437" s="66"/>
      <c r="AQ437" s="61"/>
      <c r="AR437" s="61"/>
      <c r="AS437" s="61"/>
      <c r="AT437" s="61"/>
      <c r="AU437" s="61"/>
      <c r="AV437" s="61"/>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61"/>
      <c r="BZ437" s="61"/>
      <c r="CA437" s="61"/>
      <c r="CB437" s="61"/>
      <c r="CC437" s="61"/>
      <c r="CD437" s="61"/>
      <c r="CE437" s="61"/>
      <c r="CF437" s="61"/>
      <c r="CG437" s="61"/>
      <c r="CH437" s="61"/>
      <c r="CI437" s="61"/>
      <c r="CJ437" s="61"/>
      <c r="CK437" s="61"/>
      <c r="CL437" s="61"/>
    </row>
    <row r="438" spans="1:90" x14ac:dyDescent="0.2">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D438" s="66"/>
      <c r="AE438" s="66"/>
      <c r="AF438" s="66"/>
      <c r="AG438" s="66"/>
      <c r="AH438" s="66"/>
      <c r="AI438" s="66"/>
      <c r="AJ438" s="66"/>
      <c r="AK438" s="66"/>
      <c r="AL438" s="66"/>
      <c r="AM438" s="66"/>
      <c r="AN438" s="66"/>
      <c r="AO438" s="66"/>
      <c r="AP438" s="66"/>
      <c r="AQ438" s="61"/>
      <c r="AR438" s="61"/>
      <c r="AS438" s="61"/>
      <c r="AT438" s="61"/>
      <c r="AU438" s="61"/>
      <c r="AV438" s="61"/>
      <c r="AW438" s="61"/>
      <c r="AX438" s="61"/>
      <c r="AY438" s="61"/>
      <c r="AZ438" s="61"/>
      <c r="BA438" s="61"/>
      <c r="BB438" s="61"/>
      <c r="BC438" s="61"/>
      <c r="BD438" s="61"/>
      <c r="BE438" s="61"/>
      <c r="BF438" s="61"/>
      <c r="BG438" s="61"/>
      <c r="BH438" s="61"/>
      <c r="BI438" s="61"/>
      <c r="BJ438" s="61"/>
      <c r="BK438" s="61"/>
      <c r="BL438" s="61"/>
      <c r="BM438" s="61"/>
      <c r="BN438" s="61"/>
      <c r="BO438" s="61"/>
      <c r="BP438" s="61"/>
      <c r="BQ438" s="61"/>
      <c r="BR438" s="61"/>
      <c r="BS438" s="61"/>
      <c r="BT438" s="61"/>
      <c r="BU438" s="61"/>
      <c r="BV438" s="61"/>
      <c r="BW438" s="61"/>
      <c r="BX438" s="61"/>
      <c r="BY438" s="61"/>
      <c r="BZ438" s="61"/>
      <c r="CA438" s="61"/>
      <c r="CB438" s="61"/>
      <c r="CC438" s="61"/>
      <c r="CD438" s="61"/>
      <c r="CE438" s="61"/>
      <c r="CF438" s="61"/>
      <c r="CG438" s="61"/>
      <c r="CH438" s="61"/>
      <c r="CI438" s="61"/>
      <c r="CJ438" s="61"/>
      <c r="CK438" s="61"/>
      <c r="CL438" s="61"/>
    </row>
    <row r="439" spans="1:90" x14ac:dyDescent="0.2">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D439" s="66"/>
      <c r="AE439" s="66"/>
      <c r="AF439" s="66"/>
      <c r="AG439" s="66"/>
      <c r="AH439" s="66"/>
      <c r="AI439" s="66"/>
      <c r="AJ439" s="66"/>
      <c r="AK439" s="66"/>
      <c r="AL439" s="66"/>
      <c r="AM439" s="66"/>
      <c r="AN439" s="66"/>
      <c r="AO439" s="66"/>
      <c r="AP439" s="66"/>
      <c r="AQ439" s="61"/>
      <c r="AR439" s="61"/>
      <c r="AS439" s="61"/>
      <c r="AT439" s="61"/>
      <c r="AU439" s="61"/>
      <c r="AV439" s="61"/>
      <c r="AW439" s="61"/>
      <c r="AX439" s="61"/>
      <c r="AY439" s="61"/>
      <c r="AZ439" s="61"/>
      <c r="BA439" s="61"/>
      <c r="BB439" s="61"/>
      <c r="BC439" s="61"/>
      <c r="BD439" s="61"/>
      <c r="BE439" s="61"/>
      <c r="BF439" s="61"/>
      <c r="BG439" s="61"/>
      <c r="BH439" s="61"/>
      <c r="BI439" s="61"/>
      <c r="BJ439" s="61"/>
      <c r="BK439" s="61"/>
      <c r="BL439" s="61"/>
      <c r="BM439" s="61"/>
      <c r="BN439" s="61"/>
      <c r="BO439" s="61"/>
      <c r="BP439" s="61"/>
      <c r="BQ439" s="61"/>
      <c r="BR439" s="61"/>
      <c r="BS439" s="61"/>
      <c r="BT439" s="61"/>
      <c r="BU439" s="61"/>
      <c r="BV439" s="61"/>
      <c r="BW439" s="61"/>
      <c r="BX439" s="61"/>
      <c r="BY439" s="61"/>
      <c r="BZ439" s="61"/>
      <c r="CA439" s="61"/>
      <c r="CB439" s="61"/>
      <c r="CC439" s="61"/>
      <c r="CD439" s="61"/>
      <c r="CE439" s="61"/>
      <c r="CF439" s="61"/>
      <c r="CG439" s="61"/>
      <c r="CH439" s="61"/>
      <c r="CI439" s="61"/>
      <c r="CJ439" s="61"/>
      <c r="CK439" s="61"/>
      <c r="CL439" s="61"/>
    </row>
    <row r="440" spans="1:90" x14ac:dyDescent="0.2">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D440" s="66"/>
      <c r="AE440" s="66"/>
      <c r="AF440" s="66"/>
      <c r="AG440" s="66"/>
      <c r="AH440" s="66"/>
      <c r="AI440" s="66"/>
      <c r="AJ440" s="66"/>
      <c r="AK440" s="66"/>
      <c r="AL440" s="66"/>
      <c r="AM440" s="66"/>
      <c r="AN440" s="66"/>
      <c r="AO440" s="66"/>
      <c r="AP440" s="66"/>
      <c r="AQ440" s="61"/>
      <c r="AR440" s="61"/>
      <c r="AS440" s="61"/>
      <c r="AT440" s="61"/>
      <c r="AU440" s="61"/>
      <c r="AV440" s="61"/>
      <c r="AW440" s="61"/>
      <c r="AX440" s="61"/>
      <c r="AY440" s="61"/>
      <c r="AZ440" s="61"/>
      <c r="BA440" s="61"/>
      <c r="BB440" s="61"/>
      <c r="BC440" s="61"/>
      <c r="BD440" s="61"/>
      <c r="BE440" s="61"/>
      <c r="BF440" s="61"/>
      <c r="BG440" s="61"/>
      <c r="BH440" s="61"/>
      <c r="BI440" s="61"/>
      <c r="BJ440" s="61"/>
      <c r="BK440" s="61"/>
      <c r="BL440" s="61"/>
      <c r="BM440" s="61"/>
      <c r="BN440" s="61"/>
      <c r="BO440" s="61"/>
      <c r="BP440" s="61"/>
      <c r="BQ440" s="61"/>
      <c r="BR440" s="61"/>
      <c r="BS440" s="61"/>
      <c r="BT440" s="61"/>
      <c r="BU440" s="61"/>
      <c r="BV440" s="61"/>
      <c r="BW440" s="61"/>
      <c r="BX440" s="61"/>
      <c r="BY440" s="61"/>
      <c r="BZ440" s="61"/>
      <c r="CA440" s="61"/>
      <c r="CB440" s="61"/>
      <c r="CC440" s="61"/>
      <c r="CD440" s="61"/>
      <c r="CE440" s="61"/>
      <c r="CF440" s="61"/>
      <c r="CG440" s="61"/>
      <c r="CH440" s="61"/>
      <c r="CI440" s="61"/>
      <c r="CJ440" s="61"/>
      <c r="CK440" s="61"/>
      <c r="CL440" s="61"/>
    </row>
    <row r="441" spans="1:90" x14ac:dyDescent="0.2">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D441" s="66"/>
      <c r="AE441" s="66"/>
      <c r="AF441" s="66"/>
      <c r="AG441" s="66"/>
      <c r="AH441" s="66"/>
      <c r="AI441" s="66"/>
      <c r="AJ441" s="66"/>
      <c r="AK441" s="66"/>
      <c r="AL441" s="66"/>
      <c r="AM441" s="66"/>
      <c r="AN441" s="66"/>
      <c r="AO441" s="66"/>
      <c r="AP441" s="66"/>
      <c r="AQ441" s="61"/>
      <c r="AR441" s="61"/>
      <c r="AS441" s="61"/>
      <c r="AT441" s="61"/>
      <c r="AU441" s="61"/>
      <c r="AV441" s="61"/>
      <c r="AW441" s="61"/>
      <c r="AX441" s="61"/>
      <c r="AY441" s="61"/>
      <c r="AZ441" s="61"/>
      <c r="BA441" s="61"/>
      <c r="BB441" s="61"/>
      <c r="BC441" s="61"/>
      <c r="BD441" s="61"/>
      <c r="BE441" s="61"/>
      <c r="BF441" s="61"/>
      <c r="BG441" s="61"/>
      <c r="BH441" s="61"/>
      <c r="BI441" s="61"/>
      <c r="BJ441" s="61"/>
      <c r="BK441" s="61"/>
      <c r="BL441" s="61"/>
      <c r="BM441" s="61"/>
      <c r="BN441" s="61"/>
      <c r="BO441" s="61"/>
      <c r="BP441" s="61"/>
      <c r="BQ441" s="61"/>
      <c r="BR441" s="61"/>
      <c r="BS441" s="61"/>
      <c r="BT441" s="61"/>
      <c r="BU441" s="61"/>
      <c r="BV441" s="61"/>
      <c r="BW441" s="61"/>
      <c r="BX441" s="61"/>
      <c r="BY441" s="61"/>
      <c r="BZ441" s="61"/>
      <c r="CA441" s="61"/>
      <c r="CB441" s="61"/>
      <c r="CC441" s="61"/>
      <c r="CD441" s="61"/>
      <c r="CE441" s="61"/>
      <c r="CF441" s="61"/>
      <c r="CG441" s="61"/>
      <c r="CH441" s="61"/>
      <c r="CI441" s="61"/>
      <c r="CJ441" s="61"/>
      <c r="CK441" s="61"/>
      <c r="CL441" s="61"/>
    </row>
    <row r="442" spans="1:90" x14ac:dyDescent="0.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D442" s="66"/>
      <c r="AE442" s="66"/>
      <c r="AF442" s="66"/>
      <c r="AG442" s="66"/>
      <c r="AH442" s="66"/>
      <c r="AI442" s="66"/>
      <c r="AJ442" s="66"/>
      <c r="AK442" s="66"/>
      <c r="AL442" s="66"/>
      <c r="AM442" s="66"/>
      <c r="AN442" s="66"/>
      <c r="AO442" s="66"/>
      <c r="AP442" s="66"/>
      <c r="AQ442" s="61"/>
      <c r="AR442" s="61"/>
      <c r="AS442" s="61"/>
      <c r="AT442" s="61"/>
      <c r="AU442" s="61"/>
      <c r="AV442" s="61"/>
      <c r="AW442" s="61"/>
      <c r="AX442" s="61"/>
      <c r="AY442" s="61"/>
      <c r="AZ442" s="61"/>
      <c r="BA442" s="61"/>
      <c r="BB442" s="61"/>
      <c r="BC442" s="61"/>
      <c r="BD442" s="61"/>
      <c r="BE442" s="61"/>
      <c r="BF442" s="61"/>
      <c r="BG442" s="61"/>
      <c r="BH442" s="61"/>
      <c r="BI442" s="61"/>
      <c r="BJ442" s="61"/>
      <c r="BK442" s="61"/>
      <c r="BL442" s="61"/>
      <c r="BM442" s="61"/>
      <c r="BN442" s="61"/>
      <c r="BO442" s="61"/>
      <c r="BP442" s="61"/>
      <c r="BQ442" s="61"/>
      <c r="BR442" s="61"/>
      <c r="BS442" s="61"/>
      <c r="BT442" s="61"/>
      <c r="BU442" s="61"/>
      <c r="BV442" s="61"/>
      <c r="BW442" s="61"/>
      <c r="BX442" s="61"/>
      <c r="BY442" s="61"/>
      <c r="BZ442" s="61"/>
      <c r="CA442" s="61"/>
      <c r="CB442" s="61"/>
      <c r="CC442" s="61"/>
      <c r="CD442" s="61"/>
      <c r="CE442" s="61"/>
      <c r="CF442" s="61"/>
      <c r="CG442" s="61"/>
      <c r="CH442" s="61"/>
      <c r="CI442" s="61"/>
      <c r="CJ442" s="61"/>
      <c r="CK442" s="61"/>
      <c r="CL442" s="61"/>
    </row>
    <row r="443" spans="1:90" x14ac:dyDescent="0.2">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D443" s="66"/>
      <c r="AE443" s="66"/>
      <c r="AF443" s="66"/>
      <c r="AG443" s="66"/>
      <c r="AH443" s="66"/>
      <c r="AI443" s="66"/>
      <c r="AJ443" s="66"/>
      <c r="AK443" s="66"/>
      <c r="AL443" s="66"/>
      <c r="AM443" s="66"/>
      <c r="AN443" s="66"/>
      <c r="AO443" s="66"/>
      <c r="AP443" s="66"/>
      <c r="AQ443" s="61"/>
      <c r="AR443" s="61"/>
      <c r="AS443" s="61"/>
      <c r="AT443" s="61"/>
      <c r="AU443" s="61"/>
      <c r="AV443" s="61"/>
      <c r="AW443" s="61"/>
      <c r="AX443" s="61"/>
      <c r="AY443" s="61"/>
      <c r="AZ443" s="61"/>
      <c r="BA443" s="61"/>
      <c r="BB443" s="61"/>
      <c r="BC443" s="61"/>
      <c r="BD443" s="61"/>
      <c r="BE443" s="61"/>
      <c r="BF443" s="61"/>
      <c r="BG443" s="61"/>
      <c r="BH443" s="61"/>
      <c r="BI443" s="61"/>
      <c r="BJ443" s="61"/>
      <c r="BK443" s="61"/>
      <c r="BL443" s="61"/>
      <c r="BM443" s="61"/>
      <c r="BN443" s="61"/>
      <c r="BO443" s="61"/>
      <c r="BP443" s="61"/>
      <c r="BQ443" s="61"/>
      <c r="BR443" s="61"/>
      <c r="BS443" s="61"/>
      <c r="BT443" s="61"/>
      <c r="BU443" s="61"/>
      <c r="BV443" s="61"/>
      <c r="BW443" s="61"/>
      <c r="BX443" s="61"/>
      <c r="BY443" s="61"/>
      <c r="BZ443" s="61"/>
      <c r="CA443" s="61"/>
      <c r="CB443" s="61"/>
      <c r="CC443" s="61"/>
      <c r="CD443" s="61"/>
      <c r="CE443" s="61"/>
      <c r="CF443" s="61"/>
      <c r="CG443" s="61"/>
      <c r="CH443" s="61"/>
      <c r="CI443" s="61"/>
      <c r="CJ443" s="61"/>
      <c r="CK443" s="61"/>
      <c r="CL443" s="61"/>
    </row>
    <row r="444" spans="1:90" x14ac:dyDescent="0.2">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D444" s="66"/>
      <c r="AE444" s="66"/>
      <c r="AF444" s="66"/>
      <c r="AG444" s="66"/>
      <c r="AH444" s="66"/>
      <c r="AI444" s="66"/>
      <c r="AJ444" s="66"/>
      <c r="AK444" s="66"/>
      <c r="AL444" s="66"/>
      <c r="AM444" s="66"/>
      <c r="AN444" s="66"/>
      <c r="AO444" s="66"/>
      <c r="AP444" s="66"/>
      <c r="AQ444" s="61"/>
      <c r="AR444" s="61"/>
      <c r="AS444" s="61"/>
      <c r="AT444" s="61"/>
      <c r="AU444" s="61"/>
      <c r="AV444" s="61"/>
      <c r="AW444" s="61"/>
      <c r="AX444" s="61"/>
      <c r="AY444" s="61"/>
      <c r="AZ444" s="61"/>
      <c r="BA444" s="61"/>
      <c r="BB444" s="61"/>
      <c r="BC444" s="61"/>
      <c r="BD444" s="61"/>
      <c r="BE444" s="61"/>
      <c r="BF444" s="61"/>
      <c r="BG444" s="61"/>
      <c r="BH444" s="61"/>
      <c r="BI444" s="61"/>
      <c r="BJ444" s="61"/>
      <c r="BK444" s="61"/>
      <c r="BL444" s="61"/>
      <c r="BM444" s="61"/>
      <c r="BN444" s="61"/>
      <c r="BO444" s="61"/>
      <c r="BP444" s="61"/>
      <c r="BQ444" s="61"/>
      <c r="BR444" s="61"/>
      <c r="BS444" s="61"/>
      <c r="BT444" s="61"/>
      <c r="BU444" s="61"/>
      <c r="BV444" s="61"/>
      <c r="BW444" s="61"/>
      <c r="BX444" s="61"/>
      <c r="BY444" s="61"/>
      <c r="BZ444" s="61"/>
      <c r="CA444" s="61"/>
      <c r="CB444" s="61"/>
      <c r="CC444" s="61"/>
      <c r="CD444" s="61"/>
      <c r="CE444" s="61"/>
      <c r="CF444" s="61"/>
      <c r="CG444" s="61"/>
      <c r="CH444" s="61"/>
      <c r="CI444" s="61"/>
      <c r="CJ444" s="61"/>
      <c r="CK444" s="61"/>
      <c r="CL444" s="61"/>
    </row>
    <row r="445" spans="1:90" x14ac:dyDescent="0.2">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D445" s="66"/>
      <c r="AE445" s="66"/>
      <c r="AF445" s="66"/>
      <c r="AG445" s="66"/>
      <c r="AH445" s="66"/>
      <c r="AI445" s="66"/>
      <c r="AJ445" s="66"/>
      <c r="AK445" s="66"/>
      <c r="AL445" s="66"/>
      <c r="AM445" s="66"/>
      <c r="AN445" s="66"/>
      <c r="AO445" s="66"/>
      <c r="AP445" s="66"/>
      <c r="AQ445" s="61"/>
      <c r="AR445" s="61"/>
      <c r="AS445" s="61"/>
      <c r="AT445" s="61"/>
      <c r="AU445" s="61"/>
      <c r="AV445" s="61"/>
      <c r="AW445" s="61"/>
      <c r="AX445" s="61"/>
      <c r="AY445" s="61"/>
      <c r="AZ445" s="61"/>
      <c r="BA445" s="61"/>
      <c r="BB445" s="61"/>
      <c r="BC445" s="61"/>
      <c r="BD445" s="61"/>
      <c r="BE445" s="61"/>
      <c r="BF445" s="61"/>
      <c r="BG445" s="61"/>
      <c r="BH445" s="61"/>
      <c r="BI445" s="61"/>
      <c r="BJ445" s="61"/>
      <c r="BK445" s="61"/>
      <c r="BL445" s="61"/>
      <c r="BM445" s="61"/>
      <c r="BN445" s="61"/>
      <c r="BO445" s="61"/>
      <c r="BP445" s="61"/>
      <c r="BQ445" s="61"/>
      <c r="BR445" s="61"/>
      <c r="BS445" s="61"/>
      <c r="BT445" s="61"/>
      <c r="BU445" s="61"/>
      <c r="BV445" s="61"/>
      <c r="BW445" s="61"/>
      <c r="BX445" s="61"/>
      <c r="BY445" s="61"/>
      <c r="BZ445" s="61"/>
      <c r="CA445" s="61"/>
      <c r="CB445" s="61"/>
      <c r="CC445" s="61"/>
      <c r="CD445" s="61"/>
      <c r="CE445" s="61"/>
      <c r="CF445" s="61"/>
      <c r="CG445" s="61"/>
      <c r="CH445" s="61"/>
      <c r="CI445" s="61"/>
      <c r="CJ445" s="61"/>
      <c r="CK445" s="61"/>
      <c r="CL445" s="61"/>
    </row>
    <row r="446" spans="1:90" x14ac:dyDescent="0.2">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D446" s="66"/>
      <c r="AE446" s="66"/>
      <c r="AF446" s="66"/>
      <c r="AG446" s="66"/>
      <c r="AH446" s="66"/>
      <c r="AI446" s="66"/>
      <c r="AJ446" s="66"/>
      <c r="AK446" s="66"/>
      <c r="AL446" s="66"/>
      <c r="AM446" s="66"/>
      <c r="AN446" s="66"/>
      <c r="AO446" s="66"/>
      <c r="AP446" s="66"/>
      <c r="AQ446" s="61"/>
      <c r="AR446" s="61"/>
      <c r="AS446" s="61"/>
      <c r="AT446" s="61"/>
      <c r="AU446" s="61"/>
      <c r="AV446" s="61"/>
      <c r="AW446" s="61"/>
      <c r="AX446" s="61"/>
      <c r="AY446" s="61"/>
      <c r="AZ446" s="61"/>
      <c r="BA446" s="61"/>
      <c r="BB446" s="61"/>
      <c r="BC446" s="61"/>
      <c r="BD446" s="61"/>
      <c r="BE446" s="61"/>
      <c r="BF446" s="61"/>
      <c r="BG446" s="61"/>
      <c r="BH446" s="61"/>
      <c r="BI446" s="61"/>
      <c r="BJ446" s="61"/>
      <c r="BK446" s="61"/>
      <c r="BL446" s="61"/>
      <c r="BM446" s="61"/>
      <c r="BN446" s="61"/>
      <c r="BO446" s="61"/>
      <c r="BP446" s="61"/>
      <c r="BQ446" s="61"/>
      <c r="BR446" s="61"/>
      <c r="BS446" s="61"/>
      <c r="BT446" s="61"/>
      <c r="BU446" s="61"/>
      <c r="BV446" s="61"/>
      <c r="BW446" s="61"/>
      <c r="BX446" s="61"/>
      <c r="BY446" s="61"/>
      <c r="BZ446" s="61"/>
      <c r="CA446" s="61"/>
      <c r="CB446" s="61"/>
      <c r="CC446" s="61"/>
      <c r="CD446" s="61"/>
      <c r="CE446" s="61"/>
      <c r="CF446" s="61"/>
      <c r="CG446" s="61"/>
      <c r="CH446" s="61"/>
      <c r="CI446" s="61"/>
      <c r="CJ446" s="61"/>
      <c r="CK446" s="61"/>
      <c r="CL446" s="61"/>
    </row>
    <row r="447" spans="1:90" x14ac:dyDescent="0.2">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D447" s="66"/>
      <c r="AE447" s="66"/>
      <c r="AF447" s="66"/>
      <c r="AG447" s="66"/>
      <c r="AH447" s="66"/>
      <c r="AI447" s="66"/>
      <c r="AJ447" s="66"/>
      <c r="AK447" s="66"/>
      <c r="AL447" s="66"/>
      <c r="AM447" s="66"/>
      <c r="AN447" s="66"/>
      <c r="AO447" s="66"/>
      <c r="AP447" s="66"/>
      <c r="AQ447" s="61"/>
      <c r="AR447" s="61"/>
      <c r="AS447" s="61"/>
      <c r="AT447" s="61"/>
      <c r="AU447" s="61"/>
      <c r="AV447" s="61"/>
      <c r="AW447" s="61"/>
      <c r="AX447" s="61"/>
      <c r="AY447" s="61"/>
      <c r="AZ447" s="61"/>
      <c r="BA447" s="61"/>
      <c r="BB447" s="61"/>
      <c r="BC447" s="61"/>
      <c r="BD447" s="61"/>
      <c r="BE447" s="61"/>
      <c r="BF447" s="61"/>
      <c r="BG447" s="61"/>
      <c r="BH447" s="61"/>
      <c r="BI447" s="61"/>
      <c r="BJ447" s="61"/>
      <c r="BK447" s="61"/>
      <c r="BL447" s="61"/>
      <c r="BM447" s="61"/>
      <c r="BN447" s="61"/>
      <c r="BO447" s="61"/>
      <c r="BP447" s="61"/>
      <c r="BQ447" s="61"/>
      <c r="BR447" s="61"/>
      <c r="BS447" s="61"/>
      <c r="BT447" s="61"/>
      <c r="BU447" s="61"/>
      <c r="BV447" s="61"/>
      <c r="BW447" s="61"/>
      <c r="BX447" s="61"/>
      <c r="BY447" s="61"/>
      <c r="BZ447" s="61"/>
      <c r="CA447" s="61"/>
      <c r="CB447" s="61"/>
      <c r="CC447" s="61"/>
      <c r="CD447" s="61"/>
      <c r="CE447" s="61"/>
      <c r="CF447" s="61"/>
      <c r="CG447" s="61"/>
      <c r="CH447" s="61"/>
      <c r="CI447" s="61"/>
      <c r="CJ447" s="61"/>
      <c r="CK447" s="61"/>
      <c r="CL447" s="61"/>
    </row>
    <row r="448" spans="1:90" x14ac:dyDescent="0.2">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D448" s="66"/>
      <c r="AE448" s="66"/>
      <c r="AF448" s="66"/>
      <c r="AG448" s="66"/>
      <c r="AH448" s="66"/>
      <c r="AI448" s="66"/>
      <c r="AJ448" s="66"/>
      <c r="AK448" s="66"/>
      <c r="AL448" s="66"/>
      <c r="AM448" s="66"/>
      <c r="AN448" s="66"/>
      <c r="AO448" s="66"/>
      <c r="AP448" s="66"/>
      <c r="AQ448" s="61"/>
      <c r="AR448" s="61"/>
      <c r="AS448" s="61"/>
      <c r="AT448" s="61"/>
      <c r="AU448" s="61"/>
      <c r="AV448" s="61"/>
      <c r="AW448" s="61"/>
      <c r="AX448" s="61"/>
      <c r="AY448" s="61"/>
      <c r="AZ448" s="61"/>
      <c r="BA448" s="61"/>
      <c r="BB448" s="61"/>
      <c r="BC448" s="61"/>
      <c r="BD448" s="61"/>
      <c r="BE448" s="61"/>
      <c r="BF448" s="61"/>
      <c r="BG448" s="61"/>
      <c r="BH448" s="61"/>
      <c r="BI448" s="61"/>
      <c r="BJ448" s="61"/>
      <c r="BK448" s="61"/>
      <c r="BL448" s="61"/>
      <c r="BM448" s="61"/>
      <c r="BN448" s="61"/>
      <c r="BO448" s="61"/>
      <c r="BP448" s="61"/>
      <c r="BQ448" s="61"/>
      <c r="BR448" s="61"/>
      <c r="BS448" s="61"/>
      <c r="BT448" s="61"/>
      <c r="BU448" s="61"/>
      <c r="BV448" s="61"/>
      <c r="BW448" s="61"/>
      <c r="BX448" s="61"/>
      <c r="BY448" s="61"/>
      <c r="BZ448" s="61"/>
      <c r="CA448" s="61"/>
      <c r="CB448" s="61"/>
      <c r="CC448" s="61"/>
      <c r="CD448" s="61"/>
      <c r="CE448" s="61"/>
      <c r="CF448" s="61"/>
      <c r="CG448" s="61"/>
      <c r="CH448" s="61"/>
      <c r="CI448" s="61"/>
      <c r="CJ448" s="61"/>
      <c r="CK448" s="61"/>
      <c r="CL448" s="61"/>
    </row>
    <row r="449" spans="1:90" x14ac:dyDescent="0.2">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D449" s="66"/>
      <c r="AE449" s="66"/>
      <c r="AF449" s="66"/>
      <c r="AG449" s="66"/>
      <c r="AH449" s="66"/>
      <c r="AI449" s="66"/>
      <c r="AJ449" s="66"/>
      <c r="AK449" s="66"/>
      <c r="AL449" s="66"/>
      <c r="AM449" s="66"/>
      <c r="AN449" s="66"/>
      <c r="AO449" s="66"/>
      <c r="AP449" s="66"/>
      <c r="AQ449" s="61"/>
      <c r="AR449" s="61"/>
      <c r="AS449" s="61"/>
      <c r="AT449" s="61"/>
      <c r="AU449" s="61"/>
      <c r="AV449" s="61"/>
      <c r="AW449" s="61"/>
      <c r="AX449" s="61"/>
      <c r="AY449" s="61"/>
      <c r="AZ449" s="61"/>
      <c r="BA449" s="61"/>
      <c r="BB449" s="61"/>
      <c r="BC449" s="61"/>
      <c r="BD449" s="61"/>
      <c r="BE449" s="61"/>
      <c r="BF449" s="61"/>
      <c r="BG449" s="61"/>
      <c r="BH449" s="61"/>
      <c r="BI449" s="61"/>
      <c r="BJ449" s="61"/>
      <c r="BK449" s="61"/>
      <c r="BL449" s="61"/>
      <c r="BM449" s="61"/>
      <c r="BN449" s="61"/>
      <c r="BO449" s="61"/>
      <c r="BP449" s="61"/>
      <c r="BQ449" s="61"/>
      <c r="BR449" s="61"/>
      <c r="BS449" s="61"/>
      <c r="BT449" s="61"/>
      <c r="BU449" s="61"/>
      <c r="BV449" s="61"/>
      <c r="BW449" s="61"/>
      <c r="BX449" s="61"/>
      <c r="BY449" s="61"/>
      <c r="BZ449" s="61"/>
      <c r="CA449" s="61"/>
      <c r="CB449" s="61"/>
      <c r="CC449" s="61"/>
      <c r="CD449" s="61"/>
      <c r="CE449" s="61"/>
      <c r="CF449" s="61"/>
      <c r="CG449" s="61"/>
      <c r="CH449" s="61"/>
      <c r="CI449" s="61"/>
      <c r="CJ449" s="61"/>
      <c r="CK449" s="61"/>
      <c r="CL449" s="61"/>
    </row>
    <row r="450" spans="1:90" x14ac:dyDescent="0.2">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D450" s="66"/>
      <c r="AE450" s="66"/>
      <c r="AF450" s="66"/>
      <c r="AG450" s="66"/>
      <c r="AH450" s="66"/>
      <c r="AI450" s="66"/>
      <c r="AJ450" s="66"/>
      <c r="AK450" s="66"/>
      <c r="AL450" s="66"/>
      <c r="AM450" s="66"/>
      <c r="AN450" s="66"/>
      <c r="AO450" s="66"/>
      <c r="AP450" s="66"/>
      <c r="AQ450" s="61"/>
      <c r="AR450" s="61"/>
      <c r="AS450" s="61"/>
      <c r="AT450" s="61"/>
      <c r="AU450" s="61"/>
      <c r="AV450" s="61"/>
      <c r="AW450" s="61"/>
      <c r="AX450" s="61"/>
      <c r="AY450" s="61"/>
      <c r="AZ450" s="61"/>
      <c r="BA450" s="61"/>
      <c r="BB450" s="61"/>
      <c r="BC450" s="61"/>
      <c r="BD450" s="61"/>
      <c r="BE450" s="61"/>
      <c r="BF450" s="61"/>
      <c r="BG450" s="61"/>
      <c r="BH450" s="61"/>
      <c r="BI450" s="61"/>
      <c r="BJ450" s="61"/>
      <c r="BK450" s="61"/>
      <c r="BL450" s="61"/>
      <c r="BM450" s="61"/>
      <c r="BN450" s="61"/>
      <c r="BO450" s="61"/>
      <c r="BP450" s="61"/>
      <c r="BQ450" s="61"/>
      <c r="BR450" s="61"/>
      <c r="BS450" s="61"/>
      <c r="BT450" s="61"/>
      <c r="BU450" s="61"/>
      <c r="BV450" s="61"/>
      <c r="BW450" s="61"/>
      <c r="BX450" s="61"/>
      <c r="BY450" s="61"/>
      <c r="BZ450" s="61"/>
      <c r="CA450" s="61"/>
      <c r="CB450" s="61"/>
      <c r="CC450" s="61"/>
      <c r="CD450" s="61"/>
      <c r="CE450" s="61"/>
      <c r="CF450" s="61"/>
      <c r="CG450" s="61"/>
      <c r="CH450" s="61"/>
      <c r="CI450" s="61"/>
      <c r="CJ450" s="61"/>
      <c r="CK450" s="61"/>
      <c r="CL450" s="61"/>
    </row>
    <row r="451" spans="1:90" x14ac:dyDescent="0.2">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D451" s="66"/>
      <c r="AE451" s="66"/>
      <c r="AF451" s="66"/>
      <c r="AG451" s="66"/>
      <c r="AH451" s="66"/>
      <c r="AI451" s="66"/>
      <c r="AJ451" s="66"/>
      <c r="AK451" s="66"/>
      <c r="AL451" s="66"/>
      <c r="AM451" s="66"/>
      <c r="AN451" s="66"/>
      <c r="AO451" s="66"/>
      <c r="AP451" s="66"/>
      <c r="AQ451" s="61"/>
      <c r="AR451" s="61"/>
      <c r="AS451" s="61"/>
      <c r="AT451" s="61"/>
      <c r="AU451" s="61"/>
      <c r="AV451" s="61"/>
      <c r="AW451" s="61"/>
      <c r="AX451" s="61"/>
      <c r="AY451" s="61"/>
      <c r="AZ451" s="61"/>
      <c r="BA451" s="61"/>
      <c r="BB451" s="61"/>
      <c r="BC451" s="61"/>
      <c r="BD451" s="61"/>
      <c r="BE451" s="61"/>
      <c r="BF451" s="61"/>
      <c r="BG451" s="61"/>
      <c r="BH451" s="61"/>
      <c r="BI451" s="61"/>
      <c r="BJ451" s="61"/>
      <c r="BK451" s="61"/>
      <c r="BL451" s="61"/>
      <c r="BM451" s="61"/>
      <c r="BN451" s="61"/>
      <c r="BO451" s="61"/>
      <c r="BP451" s="61"/>
      <c r="BQ451" s="61"/>
      <c r="BR451" s="61"/>
      <c r="BS451" s="61"/>
      <c r="BT451" s="61"/>
      <c r="BU451" s="61"/>
      <c r="BV451" s="61"/>
      <c r="BW451" s="61"/>
      <c r="BX451" s="61"/>
      <c r="BY451" s="61"/>
      <c r="BZ451" s="61"/>
      <c r="CA451" s="61"/>
      <c r="CB451" s="61"/>
      <c r="CC451" s="61"/>
      <c r="CD451" s="61"/>
      <c r="CE451" s="61"/>
      <c r="CF451" s="61"/>
      <c r="CG451" s="61"/>
      <c r="CH451" s="61"/>
      <c r="CI451" s="61"/>
      <c r="CJ451" s="61"/>
      <c r="CK451" s="61"/>
      <c r="CL451" s="61"/>
    </row>
    <row r="452" spans="1:90" x14ac:dyDescent="0.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D452" s="66"/>
      <c r="AE452" s="66"/>
      <c r="AF452" s="66"/>
      <c r="AG452" s="66"/>
      <c r="AH452" s="66"/>
      <c r="AI452" s="66"/>
      <c r="AJ452" s="66"/>
      <c r="AK452" s="66"/>
      <c r="AL452" s="66"/>
      <c r="AM452" s="66"/>
      <c r="AN452" s="66"/>
      <c r="AO452" s="66"/>
      <c r="AP452" s="66"/>
      <c r="AQ452" s="61"/>
      <c r="AR452" s="61"/>
      <c r="AS452" s="61"/>
      <c r="AT452" s="61"/>
      <c r="AU452" s="61"/>
      <c r="AV452" s="61"/>
      <c r="AW452" s="61"/>
      <c r="AX452" s="61"/>
      <c r="AY452" s="61"/>
      <c r="AZ452" s="61"/>
      <c r="BA452" s="61"/>
      <c r="BB452" s="61"/>
      <c r="BC452" s="61"/>
      <c r="BD452" s="61"/>
      <c r="BE452" s="61"/>
      <c r="BF452" s="61"/>
      <c r="BG452" s="61"/>
      <c r="BH452" s="61"/>
      <c r="BI452" s="61"/>
      <c r="BJ452" s="61"/>
      <c r="BK452" s="61"/>
      <c r="BL452" s="61"/>
      <c r="BM452" s="61"/>
      <c r="BN452" s="61"/>
      <c r="BO452" s="61"/>
      <c r="BP452" s="61"/>
      <c r="BQ452" s="61"/>
      <c r="BR452" s="61"/>
      <c r="BS452" s="61"/>
      <c r="BT452" s="61"/>
      <c r="BU452" s="61"/>
      <c r="BV452" s="61"/>
      <c r="BW452" s="61"/>
      <c r="BX452" s="61"/>
      <c r="BY452" s="61"/>
      <c r="BZ452" s="61"/>
      <c r="CA452" s="61"/>
      <c r="CB452" s="61"/>
      <c r="CC452" s="61"/>
      <c r="CD452" s="61"/>
      <c r="CE452" s="61"/>
      <c r="CF452" s="61"/>
      <c r="CG452" s="61"/>
      <c r="CH452" s="61"/>
      <c r="CI452" s="61"/>
      <c r="CJ452" s="61"/>
      <c r="CK452" s="61"/>
      <c r="CL452" s="61"/>
    </row>
    <row r="453" spans="1:90" x14ac:dyDescent="0.2">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D453" s="66"/>
      <c r="AE453" s="66"/>
      <c r="AF453" s="66"/>
      <c r="AG453" s="66"/>
      <c r="AH453" s="66"/>
      <c r="AI453" s="66"/>
      <c r="AJ453" s="66"/>
      <c r="AK453" s="66"/>
      <c r="AL453" s="66"/>
      <c r="AM453" s="66"/>
      <c r="AN453" s="66"/>
      <c r="AO453" s="66"/>
      <c r="AP453" s="66"/>
      <c r="AQ453" s="61"/>
      <c r="AR453" s="61"/>
      <c r="AS453" s="61"/>
      <c r="AT453" s="61"/>
      <c r="AU453" s="61"/>
      <c r="AV453" s="61"/>
      <c r="AW453" s="61"/>
      <c r="AX453" s="61"/>
      <c r="AY453" s="61"/>
      <c r="AZ453" s="61"/>
      <c r="BA453" s="61"/>
      <c r="BB453" s="61"/>
      <c r="BC453" s="61"/>
      <c r="BD453" s="61"/>
      <c r="BE453" s="61"/>
      <c r="BF453" s="61"/>
      <c r="BG453" s="61"/>
      <c r="BH453" s="61"/>
      <c r="BI453" s="61"/>
      <c r="BJ453" s="61"/>
      <c r="BK453" s="61"/>
      <c r="BL453" s="61"/>
      <c r="BM453" s="61"/>
      <c r="BN453" s="61"/>
      <c r="BO453" s="61"/>
      <c r="BP453" s="61"/>
      <c r="BQ453" s="61"/>
      <c r="BR453" s="61"/>
      <c r="BS453" s="61"/>
      <c r="BT453" s="61"/>
      <c r="BU453" s="61"/>
      <c r="BV453" s="61"/>
      <c r="BW453" s="61"/>
      <c r="BX453" s="61"/>
      <c r="BY453" s="61"/>
      <c r="BZ453" s="61"/>
      <c r="CA453" s="61"/>
      <c r="CB453" s="61"/>
      <c r="CC453" s="61"/>
      <c r="CD453" s="61"/>
      <c r="CE453" s="61"/>
      <c r="CF453" s="61"/>
      <c r="CG453" s="61"/>
      <c r="CH453" s="61"/>
      <c r="CI453" s="61"/>
      <c r="CJ453" s="61"/>
      <c r="CK453" s="61"/>
      <c r="CL453" s="61"/>
    </row>
    <row r="454" spans="1:90" x14ac:dyDescent="0.2">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D454" s="66"/>
      <c r="AE454" s="66"/>
      <c r="AF454" s="66"/>
      <c r="AG454" s="66"/>
      <c r="AH454" s="66"/>
      <c r="AI454" s="66"/>
      <c r="AJ454" s="66"/>
      <c r="AK454" s="66"/>
      <c r="AL454" s="66"/>
      <c r="AM454" s="66"/>
      <c r="AN454" s="66"/>
      <c r="AO454" s="66"/>
      <c r="AP454" s="66"/>
      <c r="AQ454" s="61"/>
      <c r="AR454" s="61"/>
      <c r="AS454" s="61"/>
      <c r="AT454" s="61"/>
      <c r="AU454" s="61"/>
      <c r="AV454" s="61"/>
      <c r="AW454" s="61"/>
      <c r="AX454" s="61"/>
      <c r="AY454" s="61"/>
      <c r="AZ454" s="61"/>
      <c r="BA454" s="61"/>
      <c r="BB454" s="61"/>
      <c r="BC454" s="61"/>
      <c r="BD454" s="61"/>
      <c r="BE454" s="61"/>
      <c r="BF454" s="61"/>
      <c r="BG454" s="61"/>
      <c r="BH454" s="61"/>
      <c r="BI454" s="61"/>
      <c r="BJ454" s="61"/>
      <c r="BK454" s="61"/>
      <c r="BL454" s="61"/>
      <c r="BM454" s="61"/>
      <c r="BN454" s="61"/>
      <c r="BO454" s="61"/>
      <c r="BP454" s="61"/>
      <c r="BQ454" s="61"/>
      <c r="BR454" s="61"/>
      <c r="BS454" s="61"/>
      <c r="BT454" s="61"/>
      <c r="BU454" s="61"/>
      <c r="BV454" s="61"/>
      <c r="BW454" s="61"/>
      <c r="BX454" s="61"/>
      <c r="BY454" s="61"/>
      <c r="BZ454" s="61"/>
      <c r="CA454" s="61"/>
      <c r="CB454" s="61"/>
      <c r="CC454" s="61"/>
      <c r="CD454" s="61"/>
      <c r="CE454" s="61"/>
      <c r="CF454" s="61"/>
      <c r="CG454" s="61"/>
      <c r="CH454" s="61"/>
      <c r="CI454" s="61"/>
      <c r="CJ454" s="61"/>
      <c r="CK454" s="61"/>
      <c r="CL454" s="61"/>
    </row>
    <row r="455" spans="1:90" x14ac:dyDescent="0.2">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D455" s="66"/>
      <c r="AE455" s="66"/>
      <c r="AF455" s="66"/>
      <c r="AG455" s="66"/>
      <c r="AH455" s="66"/>
      <c r="AI455" s="66"/>
      <c r="AJ455" s="66"/>
      <c r="AK455" s="66"/>
      <c r="AL455" s="66"/>
      <c r="AM455" s="66"/>
      <c r="AN455" s="66"/>
      <c r="AO455" s="66"/>
      <c r="AP455" s="66"/>
      <c r="AQ455" s="61"/>
      <c r="AR455" s="61"/>
      <c r="AS455" s="61"/>
      <c r="AT455" s="61"/>
      <c r="AU455" s="61"/>
      <c r="AV455" s="61"/>
      <c r="AW455" s="61"/>
      <c r="AX455" s="61"/>
      <c r="AY455" s="61"/>
      <c r="AZ455" s="61"/>
      <c r="BA455" s="61"/>
      <c r="BB455" s="61"/>
      <c r="BC455" s="61"/>
      <c r="BD455" s="61"/>
      <c r="BE455" s="61"/>
      <c r="BF455" s="61"/>
      <c r="BG455" s="61"/>
      <c r="BH455" s="61"/>
      <c r="BI455" s="61"/>
      <c r="BJ455" s="61"/>
      <c r="BK455" s="61"/>
      <c r="BL455" s="61"/>
      <c r="BM455" s="61"/>
      <c r="BN455" s="61"/>
      <c r="BO455" s="61"/>
      <c r="BP455" s="61"/>
      <c r="BQ455" s="61"/>
      <c r="BR455" s="61"/>
      <c r="BS455" s="61"/>
      <c r="BT455" s="61"/>
      <c r="BU455" s="61"/>
      <c r="BV455" s="61"/>
      <c r="BW455" s="61"/>
      <c r="BX455" s="61"/>
      <c r="BY455" s="61"/>
      <c r="BZ455" s="61"/>
      <c r="CA455" s="61"/>
      <c r="CB455" s="61"/>
      <c r="CC455" s="61"/>
      <c r="CD455" s="61"/>
      <c r="CE455" s="61"/>
      <c r="CF455" s="61"/>
      <c r="CG455" s="61"/>
      <c r="CH455" s="61"/>
      <c r="CI455" s="61"/>
      <c r="CJ455" s="61"/>
      <c r="CK455" s="61"/>
      <c r="CL455" s="61"/>
    </row>
    <row r="456" spans="1:90" x14ac:dyDescent="0.2">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D456" s="66"/>
      <c r="AE456" s="66"/>
      <c r="AF456" s="66"/>
      <c r="AG456" s="66"/>
      <c r="AH456" s="66"/>
      <c r="AI456" s="66"/>
      <c r="AJ456" s="66"/>
      <c r="AK456" s="66"/>
      <c r="AL456" s="66"/>
      <c r="AM456" s="66"/>
      <c r="AN456" s="66"/>
      <c r="AO456" s="66"/>
      <c r="AP456" s="66"/>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c r="CA456" s="61"/>
      <c r="CB456" s="61"/>
      <c r="CC456" s="61"/>
      <c r="CD456" s="61"/>
      <c r="CE456" s="61"/>
      <c r="CF456" s="61"/>
      <c r="CG456" s="61"/>
      <c r="CH456" s="61"/>
      <c r="CI456" s="61"/>
      <c r="CJ456" s="61"/>
      <c r="CK456" s="61"/>
      <c r="CL456" s="61"/>
    </row>
    <row r="457" spans="1:90" x14ac:dyDescent="0.2">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D457" s="66"/>
      <c r="AE457" s="66"/>
      <c r="AF457" s="66"/>
      <c r="AG457" s="66"/>
      <c r="AH457" s="66"/>
      <c r="AI457" s="66"/>
      <c r="AJ457" s="66"/>
      <c r="AK457" s="66"/>
      <c r="AL457" s="66"/>
      <c r="AM457" s="66"/>
      <c r="AN457" s="66"/>
      <c r="AO457" s="66"/>
      <c r="AP457" s="66"/>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61"/>
      <c r="BZ457" s="61"/>
      <c r="CA457" s="61"/>
      <c r="CB457" s="61"/>
      <c r="CC457" s="61"/>
      <c r="CD457" s="61"/>
      <c r="CE457" s="61"/>
      <c r="CF457" s="61"/>
      <c r="CG457" s="61"/>
      <c r="CH457" s="61"/>
      <c r="CI457" s="61"/>
      <c r="CJ457" s="61"/>
      <c r="CK457" s="61"/>
      <c r="CL457" s="61"/>
    </row>
    <row r="458" spans="1:90" x14ac:dyDescent="0.2">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D458" s="66"/>
      <c r="AE458" s="66"/>
      <c r="AF458" s="66"/>
      <c r="AG458" s="66"/>
      <c r="AH458" s="66"/>
      <c r="AI458" s="66"/>
      <c r="AJ458" s="66"/>
      <c r="AK458" s="66"/>
      <c r="AL458" s="66"/>
      <c r="AM458" s="66"/>
      <c r="AN458" s="66"/>
      <c r="AO458" s="66"/>
      <c r="AP458" s="66"/>
      <c r="AQ458" s="61"/>
      <c r="AR458" s="61"/>
      <c r="AS458" s="61"/>
      <c r="AT458" s="61"/>
      <c r="AU458" s="61"/>
      <c r="AV458" s="61"/>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c r="CA458" s="61"/>
      <c r="CB458" s="61"/>
      <c r="CC458" s="61"/>
      <c r="CD458" s="61"/>
      <c r="CE458" s="61"/>
      <c r="CF458" s="61"/>
      <c r="CG458" s="61"/>
      <c r="CH458" s="61"/>
      <c r="CI458" s="61"/>
      <c r="CJ458" s="61"/>
      <c r="CK458" s="61"/>
      <c r="CL458" s="61"/>
    </row>
    <row r="459" spans="1:90" x14ac:dyDescent="0.2">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D459" s="66"/>
      <c r="AE459" s="66"/>
      <c r="AF459" s="66"/>
      <c r="AG459" s="66"/>
      <c r="AH459" s="66"/>
      <c r="AI459" s="66"/>
      <c r="AJ459" s="66"/>
      <c r="AK459" s="66"/>
      <c r="AL459" s="66"/>
      <c r="AM459" s="66"/>
      <c r="AN459" s="66"/>
      <c r="AO459" s="66"/>
      <c r="AP459" s="66"/>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c r="CA459" s="61"/>
      <c r="CB459" s="61"/>
      <c r="CC459" s="61"/>
      <c r="CD459" s="61"/>
      <c r="CE459" s="61"/>
      <c r="CF459" s="61"/>
      <c r="CG459" s="61"/>
      <c r="CH459" s="61"/>
      <c r="CI459" s="61"/>
      <c r="CJ459" s="61"/>
      <c r="CK459" s="61"/>
      <c r="CL459" s="61"/>
    </row>
    <row r="460" spans="1:90" x14ac:dyDescent="0.2">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D460" s="66"/>
      <c r="AE460" s="66"/>
      <c r="AF460" s="66"/>
      <c r="AG460" s="66"/>
      <c r="AH460" s="66"/>
      <c r="AI460" s="66"/>
      <c r="AJ460" s="66"/>
      <c r="AK460" s="66"/>
      <c r="AL460" s="66"/>
      <c r="AM460" s="66"/>
      <c r="AN460" s="66"/>
      <c r="AO460" s="66"/>
      <c r="AP460" s="66"/>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c r="CA460" s="61"/>
      <c r="CB460" s="61"/>
      <c r="CC460" s="61"/>
      <c r="CD460" s="61"/>
      <c r="CE460" s="61"/>
      <c r="CF460" s="61"/>
      <c r="CG460" s="61"/>
      <c r="CH460" s="61"/>
      <c r="CI460" s="61"/>
      <c r="CJ460" s="61"/>
      <c r="CK460" s="61"/>
      <c r="CL460" s="61"/>
    </row>
    <row r="461" spans="1:90" x14ac:dyDescent="0.2">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D461" s="66"/>
      <c r="AE461" s="66"/>
      <c r="AF461" s="66"/>
      <c r="AG461" s="66"/>
      <c r="AH461" s="66"/>
      <c r="AI461" s="66"/>
      <c r="AJ461" s="66"/>
      <c r="AK461" s="66"/>
      <c r="AL461" s="66"/>
      <c r="AM461" s="66"/>
      <c r="AN461" s="66"/>
      <c r="AO461" s="66"/>
      <c r="AP461" s="66"/>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c r="CA461" s="61"/>
      <c r="CB461" s="61"/>
      <c r="CC461" s="61"/>
      <c r="CD461" s="61"/>
      <c r="CE461" s="61"/>
      <c r="CF461" s="61"/>
      <c r="CG461" s="61"/>
      <c r="CH461" s="61"/>
      <c r="CI461" s="61"/>
      <c r="CJ461" s="61"/>
      <c r="CK461" s="61"/>
      <c r="CL461" s="61"/>
    </row>
    <row r="462" spans="1:90" x14ac:dyDescent="0.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D462" s="66"/>
      <c r="AE462" s="66"/>
      <c r="AF462" s="66"/>
      <c r="AG462" s="66"/>
      <c r="AH462" s="66"/>
      <c r="AI462" s="66"/>
      <c r="AJ462" s="66"/>
      <c r="AK462" s="66"/>
      <c r="AL462" s="66"/>
      <c r="AM462" s="66"/>
      <c r="AN462" s="66"/>
      <c r="AO462" s="66"/>
      <c r="AP462" s="66"/>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c r="CA462" s="61"/>
      <c r="CB462" s="61"/>
      <c r="CC462" s="61"/>
      <c r="CD462" s="61"/>
      <c r="CE462" s="61"/>
      <c r="CF462" s="61"/>
      <c r="CG462" s="61"/>
      <c r="CH462" s="61"/>
      <c r="CI462" s="61"/>
      <c r="CJ462" s="61"/>
      <c r="CK462" s="61"/>
      <c r="CL462" s="61"/>
    </row>
    <row r="463" spans="1:90" x14ac:dyDescent="0.2">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D463" s="66"/>
      <c r="AE463" s="66"/>
      <c r="AF463" s="66"/>
      <c r="AG463" s="66"/>
      <c r="AH463" s="66"/>
      <c r="AI463" s="66"/>
      <c r="AJ463" s="66"/>
      <c r="AK463" s="66"/>
      <c r="AL463" s="66"/>
      <c r="AM463" s="66"/>
      <c r="AN463" s="66"/>
      <c r="AO463" s="66"/>
      <c r="AP463" s="66"/>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c r="CA463" s="61"/>
      <c r="CB463" s="61"/>
      <c r="CC463" s="61"/>
      <c r="CD463" s="61"/>
      <c r="CE463" s="61"/>
      <c r="CF463" s="61"/>
      <c r="CG463" s="61"/>
      <c r="CH463" s="61"/>
      <c r="CI463" s="61"/>
      <c r="CJ463" s="61"/>
      <c r="CK463" s="61"/>
      <c r="CL463" s="61"/>
    </row>
    <row r="464" spans="1:90" x14ac:dyDescent="0.2">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D464" s="66"/>
      <c r="AE464" s="66"/>
      <c r="AF464" s="66"/>
      <c r="AG464" s="66"/>
      <c r="AH464" s="66"/>
      <c r="AI464" s="66"/>
      <c r="AJ464" s="66"/>
      <c r="AK464" s="66"/>
      <c r="AL464" s="66"/>
      <c r="AM464" s="66"/>
      <c r="AN464" s="66"/>
      <c r="AO464" s="66"/>
      <c r="AP464" s="66"/>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c r="CA464" s="61"/>
      <c r="CB464" s="61"/>
      <c r="CC464" s="61"/>
      <c r="CD464" s="61"/>
      <c r="CE464" s="61"/>
      <c r="CF464" s="61"/>
      <c r="CG464" s="61"/>
      <c r="CH464" s="61"/>
      <c r="CI464" s="61"/>
      <c r="CJ464" s="61"/>
      <c r="CK464" s="61"/>
      <c r="CL464" s="61"/>
    </row>
    <row r="465" spans="1:90" x14ac:dyDescent="0.2">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D465" s="66"/>
      <c r="AE465" s="66"/>
      <c r="AF465" s="66"/>
      <c r="AG465" s="66"/>
      <c r="AH465" s="66"/>
      <c r="AI465" s="66"/>
      <c r="AJ465" s="66"/>
      <c r="AK465" s="66"/>
      <c r="AL465" s="66"/>
      <c r="AM465" s="66"/>
      <c r="AN465" s="66"/>
      <c r="AO465" s="66"/>
      <c r="AP465" s="66"/>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c r="CA465" s="61"/>
      <c r="CB465" s="61"/>
      <c r="CC465" s="61"/>
      <c r="CD465" s="61"/>
      <c r="CE465" s="61"/>
      <c r="CF465" s="61"/>
      <c r="CG465" s="61"/>
      <c r="CH465" s="61"/>
      <c r="CI465" s="61"/>
      <c r="CJ465" s="61"/>
      <c r="CK465" s="61"/>
      <c r="CL465" s="61"/>
    </row>
    <row r="466" spans="1:90" x14ac:dyDescent="0.2">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D466" s="66"/>
      <c r="AE466" s="66"/>
      <c r="AF466" s="66"/>
      <c r="AG466" s="66"/>
      <c r="AH466" s="66"/>
      <c r="AI466" s="66"/>
      <c r="AJ466" s="66"/>
      <c r="AK466" s="66"/>
      <c r="AL466" s="66"/>
      <c r="AM466" s="66"/>
      <c r="AN466" s="66"/>
      <c r="AO466" s="66"/>
      <c r="AP466" s="66"/>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c r="CA466" s="61"/>
      <c r="CB466" s="61"/>
      <c r="CC466" s="61"/>
      <c r="CD466" s="61"/>
      <c r="CE466" s="61"/>
      <c r="CF466" s="61"/>
      <c r="CG466" s="61"/>
      <c r="CH466" s="61"/>
      <c r="CI466" s="61"/>
      <c r="CJ466" s="61"/>
      <c r="CK466" s="61"/>
      <c r="CL466" s="61"/>
    </row>
    <row r="467" spans="1:90" x14ac:dyDescent="0.2">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D467" s="66"/>
      <c r="AE467" s="66"/>
      <c r="AF467" s="66"/>
      <c r="AG467" s="66"/>
      <c r="AH467" s="66"/>
      <c r="AI467" s="66"/>
      <c r="AJ467" s="66"/>
      <c r="AK467" s="66"/>
      <c r="AL467" s="66"/>
      <c r="AM467" s="66"/>
      <c r="AN467" s="66"/>
      <c r="AO467" s="66"/>
      <c r="AP467" s="66"/>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c r="CA467" s="61"/>
      <c r="CB467" s="61"/>
      <c r="CC467" s="61"/>
      <c r="CD467" s="61"/>
      <c r="CE467" s="61"/>
      <c r="CF467" s="61"/>
      <c r="CG467" s="61"/>
      <c r="CH467" s="61"/>
      <c r="CI467" s="61"/>
      <c r="CJ467" s="61"/>
      <c r="CK467" s="61"/>
      <c r="CL467" s="61"/>
    </row>
    <row r="468" spans="1:90" x14ac:dyDescent="0.2">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D468" s="66"/>
      <c r="AE468" s="66"/>
      <c r="AF468" s="66"/>
      <c r="AG468" s="66"/>
      <c r="AH468" s="66"/>
      <c r="AI468" s="66"/>
      <c r="AJ468" s="66"/>
      <c r="AK468" s="66"/>
      <c r="AL468" s="66"/>
      <c r="AM468" s="66"/>
      <c r="AN468" s="66"/>
      <c r="AO468" s="66"/>
      <c r="AP468" s="66"/>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c r="CA468" s="61"/>
      <c r="CB468" s="61"/>
      <c r="CC468" s="61"/>
      <c r="CD468" s="61"/>
      <c r="CE468" s="61"/>
      <c r="CF468" s="61"/>
      <c r="CG468" s="61"/>
      <c r="CH468" s="61"/>
      <c r="CI468" s="61"/>
      <c r="CJ468" s="61"/>
      <c r="CK468" s="61"/>
      <c r="CL468" s="61"/>
    </row>
    <row r="469" spans="1:90" x14ac:dyDescent="0.2">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D469" s="66"/>
      <c r="AE469" s="66"/>
      <c r="AF469" s="66"/>
      <c r="AG469" s="66"/>
      <c r="AH469" s="66"/>
      <c r="AI469" s="66"/>
      <c r="AJ469" s="66"/>
      <c r="AK469" s="66"/>
      <c r="AL469" s="66"/>
      <c r="AM469" s="66"/>
      <c r="AN469" s="66"/>
      <c r="AO469" s="66"/>
      <c r="AP469" s="66"/>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c r="CA469" s="61"/>
      <c r="CB469" s="61"/>
      <c r="CC469" s="61"/>
      <c r="CD469" s="61"/>
      <c r="CE469" s="61"/>
      <c r="CF469" s="61"/>
      <c r="CG469" s="61"/>
      <c r="CH469" s="61"/>
      <c r="CI469" s="61"/>
      <c r="CJ469" s="61"/>
      <c r="CK469" s="61"/>
      <c r="CL469" s="61"/>
    </row>
    <row r="470" spans="1:90" x14ac:dyDescent="0.2">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D470" s="66"/>
      <c r="AE470" s="66"/>
      <c r="AF470" s="66"/>
      <c r="AG470" s="66"/>
      <c r="AH470" s="66"/>
      <c r="AI470" s="66"/>
      <c r="AJ470" s="66"/>
      <c r="AK470" s="66"/>
      <c r="AL470" s="66"/>
      <c r="AM470" s="66"/>
      <c r="AN470" s="66"/>
      <c r="AO470" s="66"/>
      <c r="AP470" s="66"/>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c r="CA470" s="61"/>
      <c r="CB470" s="61"/>
      <c r="CC470" s="61"/>
      <c r="CD470" s="61"/>
      <c r="CE470" s="61"/>
      <c r="CF470" s="61"/>
      <c r="CG470" s="61"/>
      <c r="CH470" s="61"/>
      <c r="CI470" s="61"/>
      <c r="CJ470" s="61"/>
      <c r="CK470" s="61"/>
      <c r="CL470" s="61"/>
    </row>
    <row r="471" spans="1:90" x14ac:dyDescent="0.2">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D471" s="66"/>
      <c r="AE471" s="66"/>
      <c r="AF471" s="66"/>
      <c r="AG471" s="66"/>
      <c r="AH471" s="66"/>
      <c r="AI471" s="66"/>
      <c r="AJ471" s="66"/>
      <c r="AK471" s="66"/>
      <c r="AL471" s="66"/>
      <c r="AM471" s="66"/>
      <c r="AN471" s="66"/>
      <c r="AO471" s="66"/>
      <c r="AP471" s="66"/>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c r="CA471" s="61"/>
      <c r="CB471" s="61"/>
      <c r="CC471" s="61"/>
      <c r="CD471" s="61"/>
      <c r="CE471" s="61"/>
      <c r="CF471" s="61"/>
      <c r="CG471" s="61"/>
      <c r="CH471" s="61"/>
      <c r="CI471" s="61"/>
      <c r="CJ471" s="61"/>
      <c r="CK471" s="61"/>
      <c r="CL471" s="61"/>
    </row>
    <row r="472" spans="1:90" x14ac:dyDescent="0.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D472" s="66"/>
      <c r="AE472" s="66"/>
      <c r="AF472" s="66"/>
      <c r="AG472" s="66"/>
      <c r="AH472" s="66"/>
      <c r="AI472" s="66"/>
      <c r="AJ472" s="66"/>
      <c r="AK472" s="66"/>
      <c r="AL472" s="66"/>
      <c r="AM472" s="66"/>
      <c r="AN472" s="66"/>
      <c r="AO472" s="66"/>
      <c r="AP472" s="66"/>
      <c r="AQ472" s="61"/>
      <c r="AR472" s="61"/>
      <c r="AS472" s="61"/>
      <c r="AT472" s="61"/>
      <c r="AU472" s="61"/>
      <c r="AV472" s="61"/>
      <c r="AW472" s="61"/>
      <c r="AX472" s="61"/>
      <c r="AY472" s="61"/>
      <c r="AZ472" s="61"/>
      <c r="BA472" s="61"/>
      <c r="BB472" s="61"/>
      <c r="BC472" s="61"/>
      <c r="BD472" s="61"/>
      <c r="BE472" s="61"/>
      <c r="BF472" s="61"/>
      <c r="BG472" s="61"/>
      <c r="BH472" s="61"/>
      <c r="BI472" s="61"/>
      <c r="BJ472" s="61"/>
      <c r="BK472" s="61"/>
      <c r="BL472" s="61"/>
      <c r="BM472" s="61"/>
      <c r="BN472" s="61"/>
      <c r="BO472" s="61"/>
      <c r="BP472" s="61"/>
      <c r="BQ472" s="61"/>
      <c r="BR472" s="61"/>
      <c r="BS472" s="61"/>
      <c r="BT472" s="61"/>
      <c r="BU472" s="61"/>
      <c r="BV472" s="61"/>
      <c r="BW472" s="61"/>
      <c r="BX472" s="61"/>
      <c r="BY472" s="61"/>
      <c r="BZ472" s="61"/>
      <c r="CA472" s="61"/>
      <c r="CB472" s="61"/>
      <c r="CC472" s="61"/>
      <c r="CD472" s="61"/>
      <c r="CE472" s="61"/>
      <c r="CF472" s="61"/>
      <c r="CG472" s="61"/>
      <c r="CH472" s="61"/>
      <c r="CI472" s="61"/>
      <c r="CJ472" s="61"/>
      <c r="CK472" s="61"/>
      <c r="CL472" s="61"/>
    </row>
    <row r="473" spans="1:90" x14ac:dyDescent="0.2">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D473" s="66"/>
      <c r="AE473" s="66"/>
      <c r="AF473" s="66"/>
      <c r="AG473" s="66"/>
      <c r="AH473" s="66"/>
      <c r="AI473" s="66"/>
      <c r="AJ473" s="66"/>
      <c r="AK473" s="66"/>
      <c r="AL473" s="66"/>
      <c r="AM473" s="66"/>
      <c r="AN473" s="66"/>
      <c r="AO473" s="66"/>
      <c r="AP473" s="66"/>
      <c r="AQ473" s="61"/>
      <c r="AR473" s="61"/>
      <c r="AS473" s="61"/>
      <c r="AT473" s="61"/>
      <c r="AU473" s="61"/>
      <c r="AV473" s="61"/>
      <c r="AW473" s="61"/>
      <c r="AX473" s="61"/>
      <c r="AY473" s="61"/>
      <c r="AZ473" s="61"/>
      <c r="BA473" s="61"/>
      <c r="BB473" s="61"/>
      <c r="BC473" s="61"/>
      <c r="BD473" s="61"/>
      <c r="BE473" s="61"/>
      <c r="BF473" s="61"/>
      <c r="BG473" s="61"/>
      <c r="BH473" s="61"/>
      <c r="BI473" s="61"/>
      <c r="BJ473" s="61"/>
      <c r="BK473" s="61"/>
      <c r="BL473" s="61"/>
      <c r="BM473" s="61"/>
      <c r="BN473" s="61"/>
      <c r="BO473" s="61"/>
      <c r="BP473" s="61"/>
      <c r="BQ473" s="61"/>
      <c r="BR473" s="61"/>
      <c r="BS473" s="61"/>
      <c r="BT473" s="61"/>
      <c r="BU473" s="61"/>
      <c r="BV473" s="61"/>
      <c r="BW473" s="61"/>
      <c r="BX473" s="61"/>
      <c r="BY473" s="61"/>
      <c r="BZ473" s="61"/>
      <c r="CA473" s="61"/>
      <c r="CB473" s="61"/>
      <c r="CC473" s="61"/>
      <c r="CD473" s="61"/>
      <c r="CE473" s="61"/>
      <c r="CF473" s="61"/>
      <c r="CG473" s="61"/>
      <c r="CH473" s="61"/>
      <c r="CI473" s="61"/>
      <c r="CJ473" s="61"/>
      <c r="CK473" s="61"/>
      <c r="CL473" s="61"/>
    </row>
    <row r="474" spans="1:90" x14ac:dyDescent="0.2">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D474" s="66"/>
      <c r="AE474" s="66"/>
      <c r="AF474" s="66"/>
      <c r="AG474" s="66"/>
      <c r="AH474" s="66"/>
      <c r="AI474" s="66"/>
      <c r="AJ474" s="66"/>
      <c r="AK474" s="66"/>
      <c r="AL474" s="66"/>
      <c r="AM474" s="66"/>
      <c r="AN474" s="66"/>
      <c r="AO474" s="66"/>
      <c r="AP474" s="66"/>
      <c r="AQ474" s="61"/>
      <c r="AR474" s="61"/>
      <c r="AS474" s="61"/>
      <c r="AT474" s="61"/>
      <c r="AU474" s="61"/>
      <c r="AV474" s="61"/>
      <c r="AW474" s="61"/>
      <c r="AX474" s="61"/>
      <c r="AY474" s="61"/>
      <c r="AZ474" s="61"/>
      <c r="BA474" s="61"/>
      <c r="BB474" s="61"/>
      <c r="BC474" s="61"/>
      <c r="BD474" s="61"/>
      <c r="BE474" s="61"/>
      <c r="BF474" s="61"/>
      <c r="BG474" s="61"/>
      <c r="BH474" s="61"/>
      <c r="BI474" s="61"/>
      <c r="BJ474" s="61"/>
      <c r="BK474" s="61"/>
      <c r="BL474" s="61"/>
      <c r="BM474" s="61"/>
      <c r="BN474" s="61"/>
      <c r="BO474" s="61"/>
      <c r="BP474" s="61"/>
      <c r="BQ474" s="61"/>
      <c r="BR474" s="61"/>
      <c r="BS474" s="61"/>
      <c r="BT474" s="61"/>
      <c r="BU474" s="61"/>
      <c r="BV474" s="61"/>
      <c r="BW474" s="61"/>
      <c r="BX474" s="61"/>
      <c r="BY474" s="61"/>
      <c r="BZ474" s="61"/>
      <c r="CA474" s="61"/>
      <c r="CB474" s="61"/>
      <c r="CC474" s="61"/>
      <c r="CD474" s="61"/>
      <c r="CE474" s="61"/>
      <c r="CF474" s="61"/>
      <c r="CG474" s="61"/>
      <c r="CH474" s="61"/>
      <c r="CI474" s="61"/>
      <c r="CJ474" s="61"/>
      <c r="CK474" s="61"/>
      <c r="CL474" s="61"/>
    </row>
    <row r="475" spans="1:90" x14ac:dyDescent="0.2">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D475" s="66"/>
      <c r="AE475" s="66"/>
      <c r="AF475" s="66"/>
      <c r="AG475" s="66"/>
      <c r="AH475" s="66"/>
      <c r="AI475" s="66"/>
      <c r="AJ475" s="66"/>
      <c r="AK475" s="66"/>
      <c r="AL475" s="66"/>
      <c r="AM475" s="66"/>
      <c r="AN475" s="66"/>
      <c r="AO475" s="66"/>
      <c r="AP475" s="66"/>
      <c r="AQ475" s="61"/>
      <c r="AR475" s="61"/>
      <c r="AS475" s="61"/>
      <c r="AT475" s="61"/>
      <c r="AU475" s="61"/>
      <c r="AV475" s="61"/>
      <c r="AW475" s="61"/>
      <c r="AX475" s="61"/>
      <c r="AY475" s="61"/>
      <c r="AZ475" s="61"/>
      <c r="BA475" s="61"/>
      <c r="BB475" s="61"/>
      <c r="BC475" s="61"/>
      <c r="BD475" s="61"/>
      <c r="BE475" s="61"/>
      <c r="BF475" s="61"/>
      <c r="BG475" s="61"/>
      <c r="BH475" s="61"/>
      <c r="BI475" s="61"/>
      <c r="BJ475" s="61"/>
      <c r="BK475" s="61"/>
      <c r="BL475" s="61"/>
      <c r="BM475" s="61"/>
      <c r="BN475" s="61"/>
      <c r="BO475" s="61"/>
      <c r="BP475" s="61"/>
      <c r="BQ475" s="61"/>
      <c r="BR475" s="61"/>
      <c r="BS475" s="61"/>
      <c r="BT475" s="61"/>
      <c r="BU475" s="61"/>
      <c r="BV475" s="61"/>
      <c r="BW475" s="61"/>
      <c r="BX475" s="61"/>
      <c r="BY475" s="61"/>
      <c r="BZ475" s="61"/>
      <c r="CA475" s="61"/>
      <c r="CB475" s="61"/>
      <c r="CC475" s="61"/>
      <c r="CD475" s="61"/>
      <c r="CE475" s="61"/>
      <c r="CF475" s="61"/>
      <c r="CG475" s="61"/>
      <c r="CH475" s="61"/>
      <c r="CI475" s="61"/>
      <c r="CJ475" s="61"/>
      <c r="CK475" s="61"/>
      <c r="CL475" s="61"/>
    </row>
    <row r="476" spans="1:90" x14ac:dyDescent="0.2">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D476" s="66"/>
      <c r="AE476" s="66"/>
      <c r="AF476" s="66"/>
      <c r="AG476" s="66"/>
      <c r="AH476" s="66"/>
      <c r="AI476" s="66"/>
      <c r="AJ476" s="66"/>
      <c r="AK476" s="66"/>
      <c r="AL476" s="66"/>
      <c r="AM476" s="66"/>
      <c r="AN476" s="66"/>
      <c r="AO476" s="66"/>
      <c r="AP476" s="66"/>
      <c r="AQ476" s="61"/>
      <c r="AR476" s="61"/>
      <c r="AS476" s="61"/>
      <c r="AT476" s="61"/>
      <c r="AU476" s="61"/>
      <c r="AV476" s="61"/>
      <c r="AW476" s="61"/>
      <c r="AX476" s="61"/>
      <c r="AY476" s="61"/>
      <c r="AZ476" s="61"/>
      <c r="BA476" s="61"/>
      <c r="BB476" s="61"/>
      <c r="BC476" s="61"/>
      <c r="BD476" s="61"/>
      <c r="BE476" s="61"/>
      <c r="BF476" s="61"/>
      <c r="BG476" s="61"/>
      <c r="BH476" s="61"/>
      <c r="BI476" s="61"/>
      <c r="BJ476" s="61"/>
      <c r="BK476" s="61"/>
      <c r="BL476" s="61"/>
      <c r="BM476" s="61"/>
      <c r="BN476" s="61"/>
      <c r="BO476" s="61"/>
      <c r="BP476" s="61"/>
      <c r="BQ476" s="61"/>
      <c r="BR476" s="61"/>
      <c r="BS476" s="61"/>
      <c r="BT476" s="61"/>
      <c r="BU476" s="61"/>
      <c r="BV476" s="61"/>
      <c r="BW476" s="61"/>
      <c r="BX476" s="61"/>
      <c r="BY476" s="61"/>
      <c r="BZ476" s="61"/>
      <c r="CA476" s="61"/>
      <c r="CB476" s="61"/>
      <c r="CC476" s="61"/>
      <c r="CD476" s="61"/>
      <c r="CE476" s="61"/>
      <c r="CF476" s="61"/>
      <c r="CG476" s="61"/>
      <c r="CH476" s="61"/>
      <c r="CI476" s="61"/>
      <c r="CJ476" s="61"/>
      <c r="CK476" s="61"/>
      <c r="CL476" s="61"/>
    </row>
    <row r="477" spans="1:90" x14ac:dyDescent="0.2">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D477" s="66"/>
      <c r="AE477" s="66"/>
      <c r="AF477" s="66"/>
      <c r="AG477" s="66"/>
      <c r="AH477" s="66"/>
      <c r="AI477" s="66"/>
      <c r="AJ477" s="66"/>
      <c r="AK477" s="66"/>
      <c r="AL477" s="66"/>
      <c r="AM477" s="66"/>
      <c r="AN477" s="66"/>
      <c r="AO477" s="66"/>
      <c r="AP477" s="66"/>
      <c r="AQ477" s="61"/>
      <c r="AR477" s="61"/>
      <c r="AS477" s="61"/>
      <c r="AT477" s="61"/>
      <c r="AU477" s="61"/>
      <c r="AV477" s="61"/>
      <c r="AW477" s="61"/>
      <c r="AX477" s="61"/>
      <c r="AY477" s="61"/>
      <c r="AZ477" s="61"/>
      <c r="BA477" s="61"/>
      <c r="BB477" s="61"/>
      <c r="BC477" s="61"/>
      <c r="BD477" s="61"/>
      <c r="BE477" s="61"/>
      <c r="BF477" s="61"/>
      <c r="BG477" s="61"/>
      <c r="BH477" s="61"/>
      <c r="BI477" s="61"/>
      <c r="BJ477" s="61"/>
      <c r="BK477" s="61"/>
      <c r="BL477" s="61"/>
      <c r="BM477" s="61"/>
      <c r="BN477" s="61"/>
      <c r="BO477" s="61"/>
      <c r="BP477" s="61"/>
      <c r="BQ477" s="61"/>
      <c r="BR477" s="61"/>
      <c r="BS477" s="61"/>
      <c r="BT477" s="61"/>
      <c r="BU477" s="61"/>
      <c r="BV477" s="61"/>
      <c r="BW477" s="61"/>
      <c r="BX477" s="61"/>
      <c r="BY477" s="61"/>
      <c r="BZ477" s="61"/>
      <c r="CA477" s="61"/>
      <c r="CB477" s="61"/>
      <c r="CC477" s="61"/>
      <c r="CD477" s="61"/>
      <c r="CE477" s="61"/>
      <c r="CF477" s="61"/>
      <c r="CG477" s="61"/>
      <c r="CH477" s="61"/>
      <c r="CI477" s="61"/>
      <c r="CJ477" s="61"/>
      <c r="CK477" s="61"/>
      <c r="CL477" s="61"/>
    </row>
    <row r="478" spans="1:90" x14ac:dyDescent="0.2">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D478" s="66"/>
      <c r="AE478" s="66"/>
      <c r="AF478" s="66"/>
      <c r="AG478" s="66"/>
      <c r="AH478" s="66"/>
      <c r="AI478" s="66"/>
      <c r="AJ478" s="66"/>
      <c r="AK478" s="66"/>
      <c r="AL478" s="66"/>
      <c r="AM478" s="66"/>
      <c r="AN478" s="66"/>
      <c r="AO478" s="66"/>
      <c r="AP478" s="66"/>
      <c r="AQ478" s="61"/>
      <c r="AR478" s="61"/>
      <c r="AS478" s="61"/>
      <c r="AT478" s="61"/>
      <c r="AU478" s="61"/>
      <c r="AV478" s="61"/>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61"/>
      <c r="BZ478" s="61"/>
      <c r="CA478" s="61"/>
      <c r="CB478" s="61"/>
      <c r="CC478" s="61"/>
      <c r="CD478" s="61"/>
      <c r="CE478" s="61"/>
      <c r="CF478" s="61"/>
      <c r="CG478" s="61"/>
      <c r="CH478" s="61"/>
      <c r="CI478" s="61"/>
      <c r="CJ478" s="61"/>
      <c r="CK478" s="61"/>
      <c r="CL478" s="61"/>
    </row>
    <row r="479" spans="1:90" x14ac:dyDescent="0.2">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D479" s="66"/>
      <c r="AE479" s="66"/>
      <c r="AF479" s="66"/>
      <c r="AG479" s="66"/>
      <c r="AH479" s="66"/>
      <c r="AI479" s="66"/>
      <c r="AJ479" s="66"/>
      <c r="AK479" s="66"/>
      <c r="AL479" s="66"/>
      <c r="AM479" s="66"/>
      <c r="AN479" s="66"/>
      <c r="AO479" s="66"/>
      <c r="AP479" s="66"/>
      <c r="AQ479" s="61"/>
      <c r="AR479" s="61"/>
      <c r="AS479" s="61"/>
      <c r="AT479" s="61"/>
      <c r="AU479" s="61"/>
      <c r="AV479" s="61"/>
      <c r="AW479" s="61"/>
      <c r="AX479" s="61"/>
      <c r="AY479" s="61"/>
      <c r="AZ479" s="61"/>
      <c r="BA479" s="61"/>
      <c r="BB479" s="61"/>
      <c r="BC479" s="61"/>
      <c r="BD479" s="61"/>
      <c r="BE479" s="61"/>
      <c r="BF479" s="61"/>
      <c r="BG479" s="61"/>
      <c r="BH479" s="61"/>
      <c r="BI479" s="61"/>
      <c r="BJ479" s="61"/>
      <c r="BK479" s="61"/>
      <c r="BL479" s="61"/>
      <c r="BM479" s="61"/>
      <c r="BN479" s="61"/>
      <c r="BO479" s="61"/>
      <c r="BP479" s="61"/>
      <c r="BQ479" s="61"/>
      <c r="BR479" s="61"/>
      <c r="BS479" s="61"/>
      <c r="BT479" s="61"/>
      <c r="BU479" s="61"/>
      <c r="BV479" s="61"/>
      <c r="BW479" s="61"/>
      <c r="BX479" s="61"/>
      <c r="BY479" s="61"/>
      <c r="BZ479" s="61"/>
      <c r="CA479" s="61"/>
      <c r="CB479" s="61"/>
      <c r="CC479" s="61"/>
      <c r="CD479" s="61"/>
      <c r="CE479" s="61"/>
      <c r="CF479" s="61"/>
      <c r="CG479" s="61"/>
      <c r="CH479" s="61"/>
      <c r="CI479" s="61"/>
      <c r="CJ479" s="61"/>
      <c r="CK479" s="61"/>
      <c r="CL479" s="61"/>
    </row>
    <row r="480" spans="1:90" x14ac:dyDescent="0.2">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D480" s="66"/>
      <c r="AE480" s="66"/>
      <c r="AF480" s="66"/>
      <c r="AG480" s="66"/>
      <c r="AH480" s="66"/>
      <c r="AI480" s="66"/>
      <c r="AJ480" s="66"/>
      <c r="AK480" s="66"/>
      <c r="AL480" s="66"/>
      <c r="AM480" s="66"/>
      <c r="AN480" s="66"/>
      <c r="AO480" s="66"/>
      <c r="AP480" s="66"/>
      <c r="AQ480" s="61"/>
      <c r="AR480" s="61"/>
      <c r="AS480" s="61"/>
      <c r="AT480" s="61"/>
      <c r="AU480" s="61"/>
      <c r="AV480" s="61"/>
      <c r="AW480" s="61"/>
      <c r="AX480" s="61"/>
      <c r="AY480" s="61"/>
      <c r="AZ480" s="61"/>
      <c r="BA480" s="61"/>
      <c r="BB480" s="61"/>
      <c r="BC480" s="61"/>
      <c r="BD480" s="61"/>
      <c r="BE480" s="61"/>
      <c r="BF480" s="61"/>
      <c r="BG480" s="61"/>
      <c r="BH480" s="61"/>
      <c r="BI480" s="61"/>
      <c r="BJ480" s="61"/>
      <c r="BK480" s="61"/>
      <c r="BL480" s="61"/>
      <c r="BM480" s="61"/>
      <c r="BN480" s="61"/>
      <c r="BO480" s="61"/>
      <c r="BP480" s="61"/>
      <c r="BQ480" s="61"/>
      <c r="BR480" s="61"/>
      <c r="BS480" s="61"/>
      <c r="BT480" s="61"/>
      <c r="BU480" s="61"/>
      <c r="BV480" s="61"/>
      <c r="BW480" s="61"/>
      <c r="BX480" s="61"/>
      <c r="BY480" s="61"/>
      <c r="BZ480" s="61"/>
      <c r="CA480" s="61"/>
      <c r="CB480" s="61"/>
      <c r="CC480" s="61"/>
      <c r="CD480" s="61"/>
      <c r="CE480" s="61"/>
      <c r="CF480" s="61"/>
      <c r="CG480" s="61"/>
      <c r="CH480" s="61"/>
      <c r="CI480" s="61"/>
      <c r="CJ480" s="61"/>
      <c r="CK480" s="61"/>
      <c r="CL480" s="61"/>
    </row>
    <row r="481" spans="1:90" x14ac:dyDescent="0.2">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D481" s="66"/>
      <c r="AE481" s="66"/>
      <c r="AF481" s="66"/>
      <c r="AG481" s="66"/>
      <c r="AH481" s="66"/>
      <c r="AI481" s="66"/>
      <c r="AJ481" s="66"/>
      <c r="AK481" s="66"/>
      <c r="AL481" s="66"/>
      <c r="AM481" s="66"/>
      <c r="AN481" s="66"/>
      <c r="AO481" s="66"/>
      <c r="AP481" s="66"/>
      <c r="AQ481" s="61"/>
      <c r="AR481" s="61"/>
      <c r="AS481" s="61"/>
      <c r="AT481" s="61"/>
      <c r="AU481" s="61"/>
      <c r="AV481" s="61"/>
      <c r="AW481" s="61"/>
      <c r="AX481" s="61"/>
      <c r="AY481" s="61"/>
      <c r="AZ481" s="61"/>
      <c r="BA481" s="61"/>
      <c r="BB481" s="61"/>
      <c r="BC481" s="61"/>
      <c r="BD481" s="61"/>
      <c r="BE481" s="61"/>
      <c r="BF481" s="61"/>
      <c r="BG481" s="61"/>
      <c r="BH481" s="61"/>
      <c r="BI481" s="61"/>
      <c r="BJ481" s="61"/>
      <c r="BK481" s="61"/>
      <c r="BL481" s="61"/>
      <c r="BM481" s="61"/>
      <c r="BN481" s="61"/>
      <c r="BO481" s="61"/>
      <c r="BP481" s="61"/>
      <c r="BQ481" s="61"/>
      <c r="BR481" s="61"/>
      <c r="BS481" s="61"/>
      <c r="BT481" s="61"/>
      <c r="BU481" s="61"/>
      <c r="BV481" s="61"/>
      <c r="BW481" s="61"/>
      <c r="BX481" s="61"/>
      <c r="BY481" s="61"/>
      <c r="BZ481" s="61"/>
      <c r="CA481" s="61"/>
      <c r="CB481" s="61"/>
      <c r="CC481" s="61"/>
      <c r="CD481" s="61"/>
      <c r="CE481" s="61"/>
      <c r="CF481" s="61"/>
      <c r="CG481" s="61"/>
      <c r="CH481" s="61"/>
      <c r="CI481" s="61"/>
      <c r="CJ481" s="61"/>
      <c r="CK481" s="61"/>
      <c r="CL481" s="61"/>
    </row>
    <row r="482" spans="1:90" x14ac:dyDescent="0.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D482" s="66"/>
      <c r="AE482" s="66"/>
      <c r="AF482" s="66"/>
      <c r="AG482" s="66"/>
      <c r="AH482" s="66"/>
      <c r="AI482" s="66"/>
      <c r="AJ482" s="66"/>
      <c r="AK482" s="66"/>
      <c r="AL482" s="66"/>
      <c r="AM482" s="66"/>
      <c r="AN482" s="66"/>
      <c r="AO482" s="66"/>
      <c r="AP482" s="66"/>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c r="CA482" s="61"/>
      <c r="CB482" s="61"/>
      <c r="CC482" s="61"/>
      <c r="CD482" s="61"/>
      <c r="CE482" s="61"/>
      <c r="CF482" s="61"/>
      <c r="CG482" s="61"/>
      <c r="CH482" s="61"/>
      <c r="CI482" s="61"/>
      <c r="CJ482" s="61"/>
      <c r="CK482" s="61"/>
      <c r="CL482" s="61"/>
    </row>
    <row r="483" spans="1:90" x14ac:dyDescent="0.2">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D483" s="66"/>
      <c r="AE483" s="66"/>
      <c r="AF483" s="66"/>
      <c r="AG483" s="66"/>
      <c r="AH483" s="66"/>
      <c r="AI483" s="66"/>
      <c r="AJ483" s="66"/>
      <c r="AK483" s="66"/>
      <c r="AL483" s="66"/>
      <c r="AM483" s="66"/>
      <c r="AN483" s="66"/>
      <c r="AO483" s="66"/>
      <c r="AP483" s="66"/>
      <c r="AQ483" s="61"/>
      <c r="AR483" s="61"/>
      <c r="AS483" s="61"/>
      <c r="AT483" s="61"/>
      <c r="AU483" s="61"/>
      <c r="AV483" s="61"/>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61"/>
      <c r="BZ483" s="61"/>
      <c r="CA483" s="61"/>
      <c r="CB483" s="61"/>
      <c r="CC483" s="61"/>
      <c r="CD483" s="61"/>
      <c r="CE483" s="61"/>
      <c r="CF483" s="61"/>
      <c r="CG483" s="61"/>
      <c r="CH483" s="61"/>
      <c r="CI483" s="61"/>
      <c r="CJ483" s="61"/>
      <c r="CK483" s="61"/>
      <c r="CL483" s="61"/>
    </row>
    <row r="484" spans="1:90" x14ac:dyDescent="0.2">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D484" s="66"/>
      <c r="AE484" s="66"/>
      <c r="AF484" s="66"/>
      <c r="AG484" s="66"/>
      <c r="AH484" s="66"/>
      <c r="AI484" s="66"/>
      <c r="AJ484" s="66"/>
      <c r="AK484" s="66"/>
      <c r="AL484" s="66"/>
      <c r="AM484" s="66"/>
      <c r="AN484" s="66"/>
      <c r="AO484" s="66"/>
      <c r="AP484" s="66"/>
      <c r="AQ484" s="61"/>
      <c r="AR484" s="61"/>
      <c r="AS484" s="61"/>
      <c r="AT484" s="61"/>
      <c r="AU484" s="61"/>
      <c r="AV484" s="61"/>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61"/>
      <c r="BZ484" s="61"/>
      <c r="CA484" s="61"/>
      <c r="CB484" s="61"/>
      <c r="CC484" s="61"/>
      <c r="CD484" s="61"/>
      <c r="CE484" s="61"/>
      <c r="CF484" s="61"/>
      <c r="CG484" s="61"/>
      <c r="CH484" s="61"/>
      <c r="CI484" s="61"/>
      <c r="CJ484" s="61"/>
      <c r="CK484" s="61"/>
      <c r="CL484" s="61"/>
    </row>
    <row r="485" spans="1:90" x14ac:dyDescent="0.2">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D485" s="66"/>
      <c r="AE485" s="66"/>
      <c r="AF485" s="66"/>
      <c r="AG485" s="66"/>
      <c r="AH485" s="66"/>
      <c r="AI485" s="66"/>
      <c r="AJ485" s="66"/>
      <c r="AK485" s="66"/>
      <c r="AL485" s="66"/>
      <c r="AM485" s="66"/>
      <c r="AN485" s="66"/>
      <c r="AO485" s="66"/>
      <c r="AP485" s="66"/>
      <c r="AQ485" s="61"/>
      <c r="AR485" s="61"/>
      <c r="AS485" s="61"/>
      <c r="AT485" s="61"/>
      <c r="AU485" s="61"/>
      <c r="AV485" s="61"/>
      <c r="AW485" s="61"/>
      <c r="AX485" s="61"/>
      <c r="AY485" s="61"/>
      <c r="AZ485" s="61"/>
      <c r="BA485" s="61"/>
      <c r="BB485" s="61"/>
      <c r="BC485" s="61"/>
      <c r="BD485" s="61"/>
      <c r="BE485" s="61"/>
      <c r="BF485" s="61"/>
      <c r="BG485" s="61"/>
      <c r="BH485" s="61"/>
      <c r="BI485" s="61"/>
      <c r="BJ485" s="61"/>
      <c r="BK485" s="61"/>
      <c r="BL485" s="61"/>
      <c r="BM485" s="61"/>
      <c r="BN485" s="61"/>
      <c r="BO485" s="61"/>
      <c r="BP485" s="61"/>
      <c r="BQ485" s="61"/>
      <c r="BR485" s="61"/>
      <c r="BS485" s="61"/>
      <c r="BT485" s="61"/>
      <c r="BU485" s="61"/>
      <c r="BV485" s="61"/>
      <c r="BW485" s="61"/>
      <c r="BX485" s="61"/>
      <c r="BY485" s="61"/>
      <c r="BZ485" s="61"/>
      <c r="CA485" s="61"/>
      <c r="CB485" s="61"/>
      <c r="CC485" s="61"/>
      <c r="CD485" s="61"/>
      <c r="CE485" s="61"/>
      <c r="CF485" s="61"/>
      <c r="CG485" s="61"/>
      <c r="CH485" s="61"/>
      <c r="CI485" s="61"/>
      <c r="CJ485" s="61"/>
      <c r="CK485" s="61"/>
      <c r="CL485" s="61"/>
    </row>
    <row r="486" spans="1:90" x14ac:dyDescent="0.2">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D486" s="66"/>
      <c r="AE486" s="66"/>
      <c r="AF486" s="66"/>
      <c r="AG486" s="66"/>
      <c r="AH486" s="66"/>
      <c r="AI486" s="66"/>
      <c r="AJ486" s="66"/>
      <c r="AK486" s="66"/>
      <c r="AL486" s="66"/>
      <c r="AM486" s="66"/>
      <c r="AN486" s="66"/>
      <c r="AO486" s="66"/>
      <c r="AP486" s="66"/>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c r="CA486" s="61"/>
      <c r="CB486" s="61"/>
      <c r="CC486" s="61"/>
      <c r="CD486" s="61"/>
      <c r="CE486" s="61"/>
      <c r="CF486" s="61"/>
      <c r="CG486" s="61"/>
      <c r="CH486" s="61"/>
      <c r="CI486" s="61"/>
      <c r="CJ486" s="61"/>
      <c r="CK486" s="61"/>
      <c r="CL486" s="61"/>
    </row>
    <row r="487" spans="1:90" x14ac:dyDescent="0.2">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D487" s="66"/>
      <c r="AE487" s="66"/>
      <c r="AF487" s="66"/>
      <c r="AG487" s="66"/>
      <c r="AH487" s="66"/>
      <c r="AI487" s="66"/>
      <c r="AJ487" s="66"/>
      <c r="AK487" s="66"/>
      <c r="AL487" s="66"/>
      <c r="AM487" s="66"/>
      <c r="AN487" s="66"/>
      <c r="AO487" s="66"/>
      <c r="AP487" s="66"/>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c r="CA487" s="61"/>
      <c r="CB487" s="61"/>
      <c r="CC487" s="61"/>
      <c r="CD487" s="61"/>
      <c r="CE487" s="61"/>
      <c r="CF487" s="61"/>
      <c r="CG487" s="61"/>
      <c r="CH487" s="61"/>
      <c r="CI487" s="61"/>
      <c r="CJ487" s="61"/>
      <c r="CK487" s="61"/>
      <c r="CL487" s="61"/>
    </row>
    <row r="488" spans="1:90" x14ac:dyDescent="0.2">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D488" s="66"/>
      <c r="AE488" s="66"/>
      <c r="AF488" s="66"/>
      <c r="AG488" s="66"/>
      <c r="AH488" s="66"/>
      <c r="AI488" s="66"/>
      <c r="AJ488" s="66"/>
      <c r="AK488" s="66"/>
      <c r="AL488" s="66"/>
      <c r="AM488" s="66"/>
      <c r="AN488" s="66"/>
      <c r="AO488" s="66"/>
      <c r="AP488" s="66"/>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c r="CA488" s="61"/>
      <c r="CB488" s="61"/>
      <c r="CC488" s="61"/>
      <c r="CD488" s="61"/>
      <c r="CE488" s="61"/>
      <c r="CF488" s="61"/>
      <c r="CG488" s="61"/>
      <c r="CH488" s="61"/>
      <c r="CI488" s="61"/>
      <c r="CJ488" s="61"/>
      <c r="CK488" s="61"/>
      <c r="CL488" s="61"/>
    </row>
    <row r="489" spans="1:90" x14ac:dyDescent="0.2">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D489" s="66"/>
      <c r="AE489" s="66"/>
      <c r="AF489" s="66"/>
      <c r="AG489" s="66"/>
      <c r="AH489" s="66"/>
      <c r="AI489" s="66"/>
      <c r="AJ489" s="66"/>
      <c r="AK489" s="66"/>
      <c r="AL489" s="66"/>
      <c r="AM489" s="66"/>
      <c r="AN489" s="66"/>
      <c r="AO489" s="66"/>
      <c r="AP489" s="66"/>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61"/>
      <c r="BZ489" s="61"/>
      <c r="CA489" s="61"/>
      <c r="CB489" s="61"/>
      <c r="CC489" s="61"/>
      <c r="CD489" s="61"/>
      <c r="CE489" s="61"/>
      <c r="CF489" s="61"/>
      <c r="CG489" s="61"/>
      <c r="CH489" s="61"/>
      <c r="CI489" s="61"/>
      <c r="CJ489" s="61"/>
      <c r="CK489" s="61"/>
      <c r="CL489" s="61"/>
    </row>
    <row r="490" spans="1:90" x14ac:dyDescent="0.2">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D490" s="66"/>
      <c r="AE490" s="66"/>
      <c r="AF490" s="66"/>
      <c r="AG490" s="66"/>
      <c r="AH490" s="66"/>
      <c r="AI490" s="66"/>
      <c r="AJ490" s="66"/>
      <c r="AK490" s="66"/>
      <c r="AL490" s="66"/>
      <c r="AM490" s="66"/>
      <c r="AN490" s="66"/>
      <c r="AO490" s="66"/>
      <c r="AP490" s="66"/>
      <c r="AQ490" s="61"/>
      <c r="AR490" s="61"/>
      <c r="AS490" s="61"/>
      <c r="AT490" s="61"/>
      <c r="AU490" s="61"/>
      <c r="AV490" s="61"/>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c r="CA490" s="61"/>
      <c r="CB490" s="61"/>
      <c r="CC490" s="61"/>
      <c r="CD490" s="61"/>
      <c r="CE490" s="61"/>
      <c r="CF490" s="61"/>
      <c r="CG490" s="61"/>
      <c r="CH490" s="61"/>
      <c r="CI490" s="61"/>
      <c r="CJ490" s="61"/>
      <c r="CK490" s="61"/>
      <c r="CL490" s="61"/>
    </row>
    <row r="491" spans="1:90" x14ac:dyDescent="0.2">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D491" s="66"/>
      <c r="AE491" s="66"/>
      <c r="AF491" s="66"/>
      <c r="AG491" s="66"/>
      <c r="AH491" s="66"/>
      <c r="AI491" s="66"/>
      <c r="AJ491" s="66"/>
      <c r="AK491" s="66"/>
      <c r="AL491" s="66"/>
      <c r="AM491" s="66"/>
      <c r="AN491" s="66"/>
      <c r="AO491" s="66"/>
      <c r="AP491" s="66"/>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c r="CA491" s="61"/>
      <c r="CB491" s="61"/>
      <c r="CC491" s="61"/>
      <c r="CD491" s="61"/>
      <c r="CE491" s="61"/>
      <c r="CF491" s="61"/>
      <c r="CG491" s="61"/>
      <c r="CH491" s="61"/>
      <c r="CI491" s="61"/>
      <c r="CJ491" s="61"/>
      <c r="CK491" s="61"/>
      <c r="CL491" s="61"/>
    </row>
    <row r="492" spans="1:90" x14ac:dyDescent="0.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D492" s="66"/>
      <c r="AE492" s="66"/>
      <c r="AF492" s="66"/>
      <c r="AG492" s="66"/>
      <c r="AH492" s="66"/>
      <c r="AI492" s="66"/>
      <c r="AJ492" s="66"/>
      <c r="AK492" s="66"/>
      <c r="AL492" s="66"/>
      <c r="AM492" s="66"/>
      <c r="AN492" s="66"/>
      <c r="AO492" s="66"/>
      <c r="AP492" s="66"/>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c r="CA492" s="61"/>
      <c r="CB492" s="61"/>
      <c r="CC492" s="61"/>
      <c r="CD492" s="61"/>
      <c r="CE492" s="61"/>
      <c r="CF492" s="61"/>
      <c r="CG492" s="61"/>
      <c r="CH492" s="61"/>
      <c r="CI492" s="61"/>
      <c r="CJ492" s="61"/>
      <c r="CK492" s="61"/>
      <c r="CL492" s="61"/>
    </row>
    <row r="493" spans="1:90" x14ac:dyDescent="0.2">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D493" s="66"/>
      <c r="AE493" s="66"/>
      <c r="AF493" s="66"/>
      <c r="AG493" s="66"/>
      <c r="AH493" s="66"/>
      <c r="AI493" s="66"/>
      <c r="AJ493" s="66"/>
      <c r="AK493" s="66"/>
      <c r="AL493" s="66"/>
      <c r="AM493" s="66"/>
      <c r="AN493" s="66"/>
      <c r="AO493" s="66"/>
      <c r="AP493" s="66"/>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c r="CA493" s="61"/>
      <c r="CB493" s="61"/>
      <c r="CC493" s="61"/>
      <c r="CD493" s="61"/>
      <c r="CE493" s="61"/>
      <c r="CF493" s="61"/>
      <c r="CG493" s="61"/>
      <c r="CH493" s="61"/>
      <c r="CI493" s="61"/>
      <c r="CJ493" s="61"/>
      <c r="CK493" s="61"/>
      <c r="CL493" s="61"/>
    </row>
    <row r="494" spans="1:90" x14ac:dyDescent="0.2">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D494" s="66"/>
      <c r="AE494" s="66"/>
      <c r="AF494" s="66"/>
      <c r="AG494" s="66"/>
      <c r="AH494" s="66"/>
      <c r="AI494" s="66"/>
      <c r="AJ494" s="66"/>
      <c r="AK494" s="66"/>
      <c r="AL494" s="66"/>
      <c r="AM494" s="66"/>
      <c r="AN494" s="66"/>
      <c r="AO494" s="66"/>
      <c r="AP494" s="66"/>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c r="CA494" s="61"/>
      <c r="CB494" s="61"/>
      <c r="CC494" s="61"/>
      <c r="CD494" s="61"/>
      <c r="CE494" s="61"/>
      <c r="CF494" s="61"/>
      <c r="CG494" s="61"/>
      <c r="CH494" s="61"/>
      <c r="CI494" s="61"/>
      <c r="CJ494" s="61"/>
      <c r="CK494" s="61"/>
      <c r="CL494" s="61"/>
    </row>
    <row r="495" spans="1:90" x14ac:dyDescent="0.2">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D495" s="66"/>
      <c r="AE495" s="66"/>
      <c r="AF495" s="66"/>
      <c r="AG495" s="66"/>
      <c r="AH495" s="66"/>
      <c r="AI495" s="66"/>
      <c r="AJ495" s="66"/>
      <c r="AK495" s="66"/>
      <c r="AL495" s="66"/>
      <c r="AM495" s="66"/>
      <c r="AN495" s="66"/>
      <c r="AO495" s="66"/>
      <c r="AP495" s="66"/>
      <c r="AQ495" s="61"/>
      <c r="AR495" s="61"/>
      <c r="AS495" s="61"/>
      <c r="AT495" s="61"/>
      <c r="AU495" s="61"/>
      <c r="AV495" s="61"/>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61"/>
      <c r="BZ495" s="61"/>
      <c r="CA495" s="61"/>
      <c r="CB495" s="61"/>
      <c r="CC495" s="61"/>
      <c r="CD495" s="61"/>
      <c r="CE495" s="61"/>
      <c r="CF495" s="61"/>
      <c r="CG495" s="61"/>
      <c r="CH495" s="61"/>
      <c r="CI495" s="61"/>
      <c r="CJ495" s="61"/>
      <c r="CK495" s="61"/>
      <c r="CL495" s="61"/>
    </row>
    <row r="496" spans="1:90" x14ac:dyDescent="0.2">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D496" s="66"/>
      <c r="AE496" s="66"/>
      <c r="AF496" s="66"/>
      <c r="AG496" s="66"/>
      <c r="AH496" s="66"/>
      <c r="AI496" s="66"/>
      <c r="AJ496" s="66"/>
      <c r="AK496" s="66"/>
      <c r="AL496" s="66"/>
      <c r="AM496" s="66"/>
      <c r="AN496" s="66"/>
      <c r="AO496" s="66"/>
      <c r="AP496" s="66"/>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c r="CA496" s="61"/>
      <c r="CB496" s="61"/>
      <c r="CC496" s="61"/>
      <c r="CD496" s="61"/>
      <c r="CE496" s="61"/>
      <c r="CF496" s="61"/>
      <c r="CG496" s="61"/>
      <c r="CH496" s="61"/>
      <c r="CI496" s="61"/>
      <c r="CJ496" s="61"/>
      <c r="CK496" s="61"/>
      <c r="CL496" s="61"/>
    </row>
    <row r="497" spans="1:90" x14ac:dyDescent="0.2">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D497" s="66"/>
      <c r="AE497" s="66"/>
      <c r="AF497" s="66"/>
      <c r="AG497" s="66"/>
      <c r="AH497" s="66"/>
      <c r="AI497" s="66"/>
      <c r="AJ497" s="66"/>
      <c r="AK497" s="66"/>
      <c r="AL497" s="66"/>
      <c r="AM497" s="66"/>
      <c r="AN497" s="66"/>
      <c r="AO497" s="66"/>
      <c r="AP497" s="66"/>
      <c r="AQ497" s="61"/>
      <c r="AR497" s="61"/>
      <c r="AS497" s="61"/>
      <c r="AT497" s="61"/>
      <c r="AU497" s="61"/>
      <c r="AV497" s="61"/>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61"/>
      <c r="BZ497" s="61"/>
      <c r="CA497" s="61"/>
      <c r="CB497" s="61"/>
      <c r="CC497" s="61"/>
      <c r="CD497" s="61"/>
      <c r="CE497" s="61"/>
      <c r="CF497" s="61"/>
      <c r="CG497" s="61"/>
      <c r="CH497" s="61"/>
      <c r="CI497" s="61"/>
      <c r="CJ497" s="61"/>
      <c r="CK497" s="61"/>
      <c r="CL497" s="61"/>
    </row>
    <row r="498" spans="1:90" x14ac:dyDescent="0.2">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D498" s="66"/>
      <c r="AE498" s="66"/>
      <c r="AF498" s="66"/>
      <c r="AG498" s="66"/>
      <c r="AH498" s="66"/>
      <c r="AI498" s="66"/>
      <c r="AJ498" s="66"/>
      <c r="AK498" s="66"/>
      <c r="AL498" s="66"/>
      <c r="AM498" s="66"/>
      <c r="AN498" s="66"/>
      <c r="AO498" s="66"/>
      <c r="AP498" s="66"/>
      <c r="AQ498" s="61"/>
      <c r="AR498" s="61"/>
      <c r="AS498" s="61"/>
      <c r="AT498" s="61"/>
      <c r="AU498" s="61"/>
      <c r="AV498" s="61"/>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61"/>
      <c r="BZ498" s="61"/>
      <c r="CA498" s="61"/>
      <c r="CB498" s="61"/>
      <c r="CC498" s="61"/>
      <c r="CD498" s="61"/>
      <c r="CE498" s="61"/>
      <c r="CF498" s="61"/>
      <c r="CG498" s="61"/>
      <c r="CH498" s="61"/>
      <c r="CI498" s="61"/>
      <c r="CJ498" s="61"/>
      <c r="CK498" s="61"/>
      <c r="CL498" s="61"/>
    </row>
    <row r="499" spans="1:90" x14ac:dyDescent="0.2">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D499" s="66"/>
      <c r="AE499" s="66"/>
      <c r="AF499" s="66"/>
      <c r="AG499" s="66"/>
      <c r="AH499" s="66"/>
      <c r="AI499" s="66"/>
      <c r="AJ499" s="66"/>
      <c r="AK499" s="66"/>
      <c r="AL499" s="66"/>
      <c r="AM499" s="66"/>
      <c r="AN499" s="66"/>
      <c r="AO499" s="66"/>
      <c r="AP499" s="66"/>
      <c r="AQ499" s="61"/>
      <c r="AR499" s="61"/>
      <c r="AS499" s="61"/>
      <c r="AT499" s="61"/>
      <c r="AU499" s="61"/>
      <c r="AV499" s="61"/>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61"/>
      <c r="BZ499" s="61"/>
      <c r="CA499" s="61"/>
      <c r="CB499" s="61"/>
      <c r="CC499" s="61"/>
      <c r="CD499" s="61"/>
      <c r="CE499" s="61"/>
      <c r="CF499" s="61"/>
      <c r="CG499" s="61"/>
      <c r="CH499" s="61"/>
      <c r="CI499" s="61"/>
      <c r="CJ499" s="61"/>
      <c r="CK499" s="61"/>
      <c r="CL499" s="61"/>
    </row>
    <row r="500" spans="1:90" x14ac:dyDescent="0.2">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D500" s="66"/>
      <c r="AE500" s="66"/>
      <c r="AF500" s="66"/>
      <c r="AG500" s="66"/>
      <c r="AH500" s="66"/>
      <c r="AI500" s="66"/>
      <c r="AJ500" s="66"/>
      <c r="AK500" s="66"/>
      <c r="AL500" s="66"/>
      <c r="AM500" s="66"/>
      <c r="AN500" s="66"/>
      <c r="AO500" s="66"/>
      <c r="AP500" s="66"/>
      <c r="AQ500" s="61"/>
      <c r="AR500" s="61"/>
      <c r="AS500" s="61"/>
      <c r="AT500" s="61"/>
      <c r="AU500" s="61"/>
      <c r="AV500" s="61"/>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61"/>
      <c r="BZ500" s="61"/>
      <c r="CA500" s="61"/>
      <c r="CB500" s="61"/>
      <c r="CC500" s="61"/>
      <c r="CD500" s="61"/>
      <c r="CE500" s="61"/>
      <c r="CF500" s="61"/>
      <c r="CG500" s="61"/>
      <c r="CH500" s="61"/>
      <c r="CI500" s="61"/>
      <c r="CJ500" s="61"/>
      <c r="CK500" s="61"/>
      <c r="CL500" s="61"/>
    </row>
    <row r="501" spans="1:90" x14ac:dyDescent="0.2">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D501" s="66"/>
      <c r="AE501" s="66"/>
      <c r="AF501" s="66"/>
      <c r="AG501" s="66"/>
      <c r="AH501" s="66"/>
      <c r="AI501" s="66"/>
      <c r="AJ501" s="66"/>
      <c r="AK501" s="66"/>
      <c r="AL501" s="66"/>
      <c r="AM501" s="66"/>
      <c r="AN501" s="66"/>
      <c r="AO501" s="66"/>
      <c r="AP501" s="66"/>
      <c r="AQ501" s="61"/>
      <c r="AR501" s="61"/>
      <c r="AS501" s="61"/>
      <c r="AT501" s="61"/>
      <c r="AU501" s="61"/>
      <c r="AV501" s="61"/>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61"/>
      <c r="BZ501" s="61"/>
      <c r="CA501" s="61"/>
      <c r="CB501" s="61"/>
      <c r="CC501" s="61"/>
      <c r="CD501" s="61"/>
      <c r="CE501" s="61"/>
      <c r="CF501" s="61"/>
      <c r="CG501" s="61"/>
      <c r="CH501" s="61"/>
      <c r="CI501" s="61"/>
      <c r="CJ501" s="61"/>
      <c r="CK501" s="61"/>
      <c r="CL501" s="61"/>
    </row>
    <row r="502" spans="1:90" x14ac:dyDescent="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D502" s="66"/>
      <c r="AE502" s="66"/>
      <c r="AF502" s="66"/>
      <c r="AG502" s="66"/>
      <c r="AH502" s="66"/>
      <c r="AI502" s="66"/>
      <c r="AJ502" s="66"/>
      <c r="AK502" s="66"/>
      <c r="AL502" s="66"/>
      <c r="AM502" s="66"/>
      <c r="AN502" s="66"/>
      <c r="AO502" s="66"/>
      <c r="AP502" s="66"/>
      <c r="AQ502" s="61"/>
      <c r="AR502" s="61"/>
      <c r="AS502" s="61"/>
      <c r="AT502" s="61"/>
      <c r="AU502" s="61"/>
      <c r="AV502" s="61"/>
      <c r="AW502" s="61"/>
      <c r="AX502" s="61"/>
      <c r="AY502" s="61"/>
      <c r="AZ502" s="61"/>
      <c r="BA502" s="61"/>
      <c r="BB502" s="61"/>
      <c r="BC502" s="61"/>
      <c r="BD502" s="61"/>
      <c r="BE502" s="61"/>
      <c r="BF502" s="61"/>
      <c r="BG502" s="61"/>
      <c r="BH502" s="61"/>
      <c r="BI502" s="61"/>
      <c r="BJ502" s="61"/>
      <c r="BK502" s="61"/>
      <c r="BL502" s="61"/>
      <c r="BM502" s="61"/>
      <c r="BN502" s="61"/>
      <c r="BO502" s="61"/>
      <c r="BP502" s="61"/>
      <c r="BQ502" s="61"/>
      <c r="BR502" s="61"/>
      <c r="BS502" s="61"/>
      <c r="BT502" s="61"/>
      <c r="BU502" s="61"/>
      <c r="BV502" s="61"/>
      <c r="BW502" s="61"/>
      <c r="BX502" s="61"/>
      <c r="BY502" s="61"/>
      <c r="BZ502" s="61"/>
      <c r="CA502" s="61"/>
      <c r="CB502" s="61"/>
      <c r="CC502" s="61"/>
      <c r="CD502" s="61"/>
      <c r="CE502" s="61"/>
      <c r="CF502" s="61"/>
      <c r="CG502" s="61"/>
      <c r="CH502" s="61"/>
      <c r="CI502" s="61"/>
      <c r="CJ502" s="61"/>
      <c r="CK502" s="61"/>
      <c r="CL502" s="61"/>
    </row>
    <row r="503" spans="1:90" x14ac:dyDescent="0.2">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D503" s="66"/>
      <c r="AE503" s="66"/>
      <c r="AF503" s="66"/>
      <c r="AG503" s="66"/>
      <c r="AH503" s="66"/>
      <c r="AI503" s="66"/>
      <c r="AJ503" s="66"/>
      <c r="AK503" s="66"/>
      <c r="AL503" s="66"/>
      <c r="AM503" s="66"/>
      <c r="AN503" s="66"/>
      <c r="AO503" s="66"/>
      <c r="AP503" s="66"/>
      <c r="AQ503" s="61"/>
      <c r="AR503" s="61"/>
      <c r="AS503" s="61"/>
      <c r="AT503" s="61"/>
      <c r="AU503" s="61"/>
      <c r="AV503" s="61"/>
      <c r="AW503" s="61"/>
      <c r="AX503" s="61"/>
      <c r="AY503" s="61"/>
      <c r="AZ503" s="61"/>
      <c r="BA503" s="61"/>
      <c r="BB503" s="61"/>
      <c r="BC503" s="61"/>
      <c r="BD503" s="61"/>
      <c r="BE503" s="61"/>
      <c r="BF503" s="61"/>
      <c r="BG503" s="61"/>
      <c r="BH503" s="61"/>
      <c r="BI503" s="61"/>
      <c r="BJ503" s="61"/>
      <c r="BK503" s="61"/>
      <c r="BL503" s="61"/>
      <c r="BM503" s="61"/>
      <c r="BN503" s="61"/>
      <c r="BO503" s="61"/>
      <c r="BP503" s="61"/>
      <c r="BQ503" s="61"/>
      <c r="BR503" s="61"/>
      <c r="BS503" s="61"/>
      <c r="BT503" s="61"/>
      <c r="BU503" s="61"/>
      <c r="BV503" s="61"/>
      <c r="BW503" s="61"/>
      <c r="BX503" s="61"/>
      <c r="BY503" s="61"/>
      <c r="BZ503" s="61"/>
      <c r="CA503" s="61"/>
      <c r="CB503" s="61"/>
      <c r="CC503" s="61"/>
      <c r="CD503" s="61"/>
      <c r="CE503" s="61"/>
      <c r="CF503" s="61"/>
      <c r="CG503" s="61"/>
      <c r="CH503" s="61"/>
      <c r="CI503" s="61"/>
      <c r="CJ503" s="61"/>
      <c r="CK503" s="61"/>
      <c r="CL503" s="61"/>
    </row>
    <row r="504" spans="1:90" x14ac:dyDescent="0.2">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D504" s="66"/>
      <c r="AE504" s="66"/>
      <c r="AF504" s="66"/>
      <c r="AG504" s="66"/>
      <c r="AH504" s="66"/>
      <c r="AI504" s="66"/>
      <c r="AJ504" s="66"/>
      <c r="AK504" s="66"/>
      <c r="AL504" s="66"/>
      <c r="AM504" s="66"/>
      <c r="AN504" s="66"/>
      <c r="AO504" s="66"/>
      <c r="AP504" s="66"/>
      <c r="AQ504" s="61"/>
      <c r="AR504" s="61"/>
      <c r="AS504" s="61"/>
      <c r="AT504" s="61"/>
      <c r="AU504" s="61"/>
      <c r="AV504" s="61"/>
      <c r="AW504" s="61"/>
      <c r="AX504" s="61"/>
      <c r="AY504" s="61"/>
      <c r="AZ504" s="61"/>
      <c r="BA504" s="61"/>
      <c r="BB504" s="61"/>
      <c r="BC504" s="61"/>
      <c r="BD504" s="61"/>
      <c r="BE504" s="61"/>
      <c r="BF504" s="61"/>
      <c r="BG504" s="61"/>
      <c r="BH504" s="61"/>
      <c r="BI504" s="61"/>
      <c r="BJ504" s="61"/>
      <c r="BK504" s="61"/>
      <c r="BL504" s="61"/>
      <c r="BM504" s="61"/>
      <c r="BN504" s="61"/>
      <c r="BO504" s="61"/>
      <c r="BP504" s="61"/>
      <c r="BQ504" s="61"/>
      <c r="BR504" s="61"/>
      <c r="BS504" s="61"/>
      <c r="BT504" s="61"/>
      <c r="BU504" s="61"/>
      <c r="BV504" s="61"/>
      <c r="BW504" s="61"/>
      <c r="BX504" s="61"/>
      <c r="BY504" s="61"/>
      <c r="BZ504" s="61"/>
      <c r="CA504" s="61"/>
      <c r="CB504" s="61"/>
      <c r="CC504" s="61"/>
      <c r="CD504" s="61"/>
      <c r="CE504" s="61"/>
      <c r="CF504" s="61"/>
      <c r="CG504" s="61"/>
      <c r="CH504" s="61"/>
      <c r="CI504" s="61"/>
      <c r="CJ504" s="61"/>
      <c r="CK504" s="61"/>
      <c r="CL504" s="61"/>
    </row>
    <row r="505" spans="1:90" x14ac:dyDescent="0.2">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D505" s="66"/>
      <c r="AE505" s="66"/>
      <c r="AF505" s="66"/>
      <c r="AG505" s="66"/>
      <c r="AH505" s="66"/>
      <c r="AI505" s="66"/>
      <c r="AJ505" s="66"/>
      <c r="AK505" s="66"/>
      <c r="AL505" s="66"/>
      <c r="AM505" s="66"/>
      <c r="AN505" s="66"/>
      <c r="AO505" s="66"/>
      <c r="AP505" s="66"/>
      <c r="AQ505" s="61"/>
      <c r="AR505" s="61"/>
      <c r="AS505" s="61"/>
      <c r="AT505" s="61"/>
      <c r="AU505" s="61"/>
      <c r="AV505" s="61"/>
      <c r="AW505" s="61"/>
      <c r="AX505" s="61"/>
      <c r="AY505" s="61"/>
      <c r="AZ505" s="61"/>
      <c r="BA505" s="61"/>
      <c r="BB505" s="61"/>
      <c r="BC505" s="61"/>
      <c r="BD505" s="61"/>
      <c r="BE505" s="61"/>
      <c r="BF505" s="61"/>
      <c r="BG505" s="61"/>
      <c r="BH505" s="61"/>
      <c r="BI505" s="61"/>
      <c r="BJ505" s="61"/>
      <c r="BK505" s="61"/>
      <c r="BL505" s="61"/>
      <c r="BM505" s="61"/>
      <c r="BN505" s="61"/>
      <c r="BO505" s="61"/>
      <c r="BP505" s="61"/>
      <c r="BQ505" s="61"/>
      <c r="BR505" s="61"/>
      <c r="BS505" s="61"/>
      <c r="BT505" s="61"/>
      <c r="BU505" s="61"/>
      <c r="BV505" s="61"/>
      <c r="BW505" s="61"/>
      <c r="BX505" s="61"/>
      <c r="BY505" s="61"/>
      <c r="BZ505" s="61"/>
      <c r="CA505" s="61"/>
      <c r="CB505" s="61"/>
      <c r="CC505" s="61"/>
      <c r="CD505" s="61"/>
      <c r="CE505" s="61"/>
      <c r="CF505" s="61"/>
      <c r="CG505" s="61"/>
      <c r="CH505" s="61"/>
      <c r="CI505" s="61"/>
      <c r="CJ505" s="61"/>
      <c r="CK505" s="61"/>
      <c r="CL505" s="61"/>
    </row>
    <row r="506" spans="1:90" x14ac:dyDescent="0.2">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D506" s="66"/>
      <c r="AE506" s="66"/>
      <c r="AF506" s="66"/>
      <c r="AG506" s="66"/>
      <c r="AH506" s="66"/>
      <c r="AI506" s="66"/>
      <c r="AJ506" s="66"/>
      <c r="AK506" s="66"/>
      <c r="AL506" s="66"/>
      <c r="AM506" s="66"/>
      <c r="AN506" s="66"/>
      <c r="AO506" s="66"/>
      <c r="AP506" s="66"/>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c r="CA506" s="61"/>
      <c r="CB506" s="61"/>
      <c r="CC506" s="61"/>
      <c r="CD506" s="61"/>
      <c r="CE506" s="61"/>
      <c r="CF506" s="61"/>
      <c r="CG506" s="61"/>
      <c r="CH506" s="61"/>
      <c r="CI506" s="61"/>
      <c r="CJ506" s="61"/>
      <c r="CK506" s="61"/>
      <c r="CL506" s="61"/>
    </row>
    <row r="507" spans="1:90" x14ac:dyDescent="0.2">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D507" s="66"/>
      <c r="AE507" s="66"/>
      <c r="AF507" s="66"/>
      <c r="AG507" s="66"/>
      <c r="AH507" s="66"/>
      <c r="AI507" s="66"/>
      <c r="AJ507" s="66"/>
      <c r="AK507" s="66"/>
      <c r="AL507" s="66"/>
      <c r="AM507" s="66"/>
      <c r="AN507" s="66"/>
      <c r="AO507" s="66"/>
      <c r="AP507" s="66"/>
      <c r="AQ507" s="61"/>
      <c r="AR507" s="61"/>
      <c r="AS507" s="61"/>
      <c r="AT507" s="61"/>
      <c r="AU507" s="61"/>
      <c r="AV507" s="61"/>
      <c r="AW507" s="61"/>
      <c r="AX507" s="61"/>
      <c r="AY507" s="61"/>
      <c r="AZ507" s="61"/>
      <c r="BA507" s="61"/>
      <c r="BB507" s="61"/>
      <c r="BC507" s="61"/>
      <c r="BD507" s="61"/>
      <c r="BE507" s="61"/>
      <c r="BF507" s="61"/>
      <c r="BG507" s="61"/>
      <c r="BH507" s="61"/>
      <c r="BI507" s="61"/>
      <c r="BJ507" s="61"/>
      <c r="BK507" s="61"/>
      <c r="BL507" s="61"/>
      <c r="BM507" s="61"/>
      <c r="BN507" s="61"/>
      <c r="BO507" s="61"/>
      <c r="BP507" s="61"/>
      <c r="BQ507" s="61"/>
      <c r="BR507" s="61"/>
      <c r="BS507" s="61"/>
      <c r="BT507" s="61"/>
      <c r="BU507" s="61"/>
      <c r="BV507" s="61"/>
      <c r="BW507" s="61"/>
      <c r="BX507" s="61"/>
      <c r="BY507" s="61"/>
      <c r="BZ507" s="61"/>
      <c r="CA507" s="61"/>
      <c r="CB507" s="61"/>
      <c r="CC507" s="61"/>
      <c r="CD507" s="61"/>
      <c r="CE507" s="61"/>
      <c r="CF507" s="61"/>
      <c r="CG507" s="61"/>
      <c r="CH507" s="61"/>
      <c r="CI507" s="61"/>
      <c r="CJ507" s="61"/>
      <c r="CK507" s="61"/>
      <c r="CL507" s="61"/>
    </row>
    <row r="508" spans="1:90" x14ac:dyDescent="0.2">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D508" s="66"/>
      <c r="AE508" s="66"/>
      <c r="AF508" s="66"/>
      <c r="AG508" s="66"/>
      <c r="AH508" s="66"/>
      <c r="AI508" s="66"/>
      <c r="AJ508" s="66"/>
      <c r="AK508" s="66"/>
      <c r="AL508" s="66"/>
      <c r="AM508" s="66"/>
      <c r="AN508" s="66"/>
      <c r="AO508" s="66"/>
      <c r="AP508" s="66"/>
      <c r="AQ508" s="61"/>
      <c r="AR508" s="61"/>
      <c r="AS508" s="61"/>
      <c r="AT508" s="61"/>
      <c r="AU508" s="61"/>
      <c r="AV508" s="61"/>
      <c r="AW508" s="61"/>
      <c r="AX508" s="61"/>
      <c r="AY508" s="61"/>
      <c r="AZ508" s="61"/>
      <c r="BA508" s="61"/>
      <c r="BB508" s="61"/>
      <c r="BC508" s="61"/>
      <c r="BD508" s="61"/>
      <c r="BE508" s="61"/>
      <c r="BF508" s="61"/>
      <c r="BG508" s="61"/>
      <c r="BH508" s="61"/>
      <c r="BI508" s="61"/>
      <c r="BJ508" s="61"/>
      <c r="BK508" s="61"/>
      <c r="BL508" s="61"/>
      <c r="BM508" s="61"/>
      <c r="BN508" s="61"/>
      <c r="BO508" s="61"/>
      <c r="BP508" s="61"/>
      <c r="BQ508" s="61"/>
      <c r="BR508" s="61"/>
      <c r="BS508" s="61"/>
      <c r="BT508" s="61"/>
      <c r="BU508" s="61"/>
      <c r="BV508" s="61"/>
      <c r="BW508" s="61"/>
      <c r="BX508" s="61"/>
      <c r="BY508" s="61"/>
      <c r="BZ508" s="61"/>
      <c r="CA508" s="61"/>
      <c r="CB508" s="61"/>
      <c r="CC508" s="61"/>
      <c r="CD508" s="61"/>
      <c r="CE508" s="61"/>
      <c r="CF508" s="61"/>
      <c r="CG508" s="61"/>
      <c r="CH508" s="61"/>
      <c r="CI508" s="61"/>
      <c r="CJ508" s="61"/>
      <c r="CK508" s="61"/>
      <c r="CL508" s="61"/>
    </row>
    <row r="509" spans="1:90" x14ac:dyDescent="0.2">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D509" s="66"/>
      <c r="AE509" s="66"/>
      <c r="AF509" s="66"/>
      <c r="AG509" s="66"/>
      <c r="AH509" s="66"/>
      <c r="AI509" s="66"/>
      <c r="AJ509" s="66"/>
      <c r="AK509" s="66"/>
      <c r="AL509" s="66"/>
      <c r="AM509" s="66"/>
      <c r="AN509" s="66"/>
      <c r="AO509" s="66"/>
      <c r="AP509" s="66"/>
      <c r="AQ509" s="61"/>
      <c r="AR509" s="61"/>
      <c r="AS509" s="61"/>
      <c r="AT509" s="61"/>
      <c r="AU509" s="61"/>
      <c r="AV509" s="61"/>
      <c r="AW509" s="61"/>
      <c r="AX509" s="61"/>
      <c r="AY509" s="61"/>
      <c r="AZ509" s="61"/>
      <c r="BA509" s="61"/>
      <c r="BB509" s="61"/>
      <c r="BC509" s="61"/>
      <c r="BD509" s="61"/>
      <c r="BE509" s="61"/>
      <c r="BF509" s="61"/>
      <c r="BG509" s="61"/>
      <c r="BH509" s="61"/>
      <c r="BI509" s="61"/>
      <c r="BJ509" s="61"/>
      <c r="BK509" s="61"/>
      <c r="BL509" s="61"/>
      <c r="BM509" s="61"/>
      <c r="BN509" s="61"/>
      <c r="BO509" s="61"/>
      <c r="BP509" s="61"/>
      <c r="BQ509" s="61"/>
      <c r="BR509" s="61"/>
      <c r="BS509" s="61"/>
      <c r="BT509" s="61"/>
      <c r="BU509" s="61"/>
      <c r="BV509" s="61"/>
      <c r="BW509" s="61"/>
      <c r="BX509" s="61"/>
      <c r="BY509" s="61"/>
      <c r="BZ509" s="61"/>
      <c r="CA509" s="61"/>
      <c r="CB509" s="61"/>
      <c r="CC509" s="61"/>
      <c r="CD509" s="61"/>
      <c r="CE509" s="61"/>
      <c r="CF509" s="61"/>
      <c r="CG509" s="61"/>
      <c r="CH509" s="61"/>
      <c r="CI509" s="61"/>
      <c r="CJ509" s="61"/>
      <c r="CK509" s="61"/>
      <c r="CL509" s="61"/>
    </row>
    <row r="510" spans="1:90" x14ac:dyDescent="0.2">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D510" s="66"/>
      <c r="AE510" s="66"/>
      <c r="AF510" s="66"/>
      <c r="AG510" s="66"/>
      <c r="AH510" s="66"/>
      <c r="AI510" s="66"/>
      <c r="AJ510" s="66"/>
      <c r="AK510" s="66"/>
      <c r="AL510" s="66"/>
      <c r="AM510" s="66"/>
      <c r="AN510" s="66"/>
      <c r="AO510" s="66"/>
      <c r="AP510" s="66"/>
      <c r="AQ510" s="61"/>
      <c r="AR510" s="61"/>
      <c r="AS510" s="61"/>
      <c r="AT510" s="61"/>
      <c r="AU510" s="61"/>
      <c r="AV510" s="61"/>
      <c r="AW510" s="61"/>
      <c r="AX510" s="61"/>
      <c r="AY510" s="61"/>
      <c r="AZ510" s="61"/>
      <c r="BA510" s="61"/>
      <c r="BB510" s="61"/>
      <c r="BC510" s="61"/>
      <c r="BD510" s="61"/>
      <c r="BE510" s="61"/>
      <c r="BF510" s="61"/>
      <c r="BG510" s="61"/>
      <c r="BH510" s="61"/>
      <c r="BI510" s="61"/>
      <c r="BJ510" s="61"/>
      <c r="BK510" s="61"/>
      <c r="BL510" s="61"/>
      <c r="BM510" s="61"/>
      <c r="BN510" s="61"/>
      <c r="BO510" s="61"/>
      <c r="BP510" s="61"/>
      <c r="BQ510" s="61"/>
      <c r="BR510" s="61"/>
      <c r="BS510" s="61"/>
      <c r="BT510" s="61"/>
      <c r="BU510" s="61"/>
      <c r="BV510" s="61"/>
      <c r="BW510" s="61"/>
      <c r="BX510" s="61"/>
      <c r="BY510" s="61"/>
      <c r="BZ510" s="61"/>
      <c r="CA510" s="61"/>
      <c r="CB510" s="61"/>
      <c r="CC510" s="61"/>
      <c r="CD510" s="61"/>
      <c r="CE510" s="61"/>
      <c r="CF510" s="61"/>
      <c r="CG510" s="61"/>
      <c r="CH510" s="61"/>
      <c r="CI510" s="61"/>
      <c r="CJ510" s="61"/>
      <c r="CK510" s="61"/>
      <c r="CL510" s="61"/>
    </row>
    <row r="511" spans="1:90" x14ac:dyDescent="0.2">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D511" s="66"/>
      <c r="AE511" s="66"/>
      <c r="AF511" s="66"/>
      <c r="AG511" s="66"/>
      <c r="AH511" s="66"/>
      <c r="AI511" s="66"/>
      <c r="AJ511" s="66"/>
      <c r="AK511" s="66"/>
      <c r="AL511" s="66"/>
      <c r="AM511" s="66"/>
      <c r="AN511" s="66"/>
      <c r="AO511" s="66"/>
      <c r="AP511" s="66"/>
      <c r="AQ511" s="61"/>
      <c r="AR511" s="61"/>
      <c r="AS511" s="61"/>
      <c r="AT511" s="61"/>
      <c r="AU511" s="61"/>
      <c r="AV511" s="61"/>
      <c r="AW511" s="61"/>
      <c r="AX511" s="61"/>
      <c r="AY511" s="61"/>
      <c r="AZ511" s="61"/>
      <c r="BA511" s="61"/>
      <c r="BB511" s="61"/>
      <c r="BC511" s="61"/>
      <c r="BD511" s="61"/>
      <c r="BE511" s="61"/>
      <c r="BF511" s="61"/>
      <c r="BG511" s="61"/>
      <c r="BH511" s="61"/>
      <c r="BI511" s="61"/>
      <c r="BJ511" s="61"/>
      <c r="BK511" s="61"/>
      <c r="BL511" s="61"/>
      <c r="BM511" s="61"/>
      <c r="BN511" s="61"/>
      <c r="BO511" s="61"/>
      <c r="BP511" s="61"/>
      <c r="BQ511" s="61"/>
      <c r="BR511" s="61"/>
      <c r="BS511" s="61"/>
      <c r="BT511" s="61"/>
      <c r="BU511" s="61"/>
      <c r="BV511" s="61"/>
      <c r="BW511" s="61"/>
      <c r="BX511" s="61"/>
      <c r="BY511" s="61"/>
      <c r="BZ511" s="61"/>
      <c r="CA511" s="61"/>
      <c r="CB511" s="61"/>
      <c r="CC511" s="61"/>
      <c r="CD511" s="61"/>
      <c r="CE511" s="61"/>
      <c r="CF511" s="61"/>
      <c r="CG511" s="61"/>
      <c r="CH511" s="61"/>
      <c r="CI511" s="61"/>
      <c r="CJ511" s="61"/>
      <c r="CK511" s="61"/>
      <c r="CL511" s="61"/>
    </row>
    <row r="512" spans="1:90" x14ac:dyDescent="0.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D512" s="66"/>
      <c r="AE512" s="66"/>
      <c r="AF512" s="66"/>
      <c r="AG512" s="66"/>
      <c r="AH512" s="66"/>
      <c r="AI512" s="66"/>
      <c r="AJ512" s="66"/>
      <c r="AK512" s="66"/>
      <c r="AL512" s="66"/>
      <c r="AM512" s="66"/>
      <c r="AN512" s="66"/>
      <c r="AO512" s="66"/>
      <c r="AP512" s="66"/>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61"/>
      <c r="BZ512" s="61"/>
      <c r="CA512" s="61"/>
      <c r="CB512" s="61"/>
      <c r="CC512" s="61"/>
      <c r="CD512" s="61"/>
      <c r="CE512" s="61"/>
      <c r="CF512" s="61"/>
      <c r="CG512" s="61"/>
      <c r="CH512" s="61"/>
      <c r="CI512" s="61"/>
      <c r="CJ512" s="61"/>
      <c r="CK512" s="61"/>
      <c r="CL512" s="61"/>
    </row>
    <row r="513" spans="1:90" x14ac:dyDescent="0.2">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D513" s="66"/>
      <c r="AE513" s="66"/>
      <c r="AF513" s="66"/>
      <c r="AG513" s="66"/>
      <c r="AH513" s="66"/>
      <c r="AI513" s="66"/>
      <c r="AJ513" s="66"/>
      <c r="AK513" s="66"/>
      <c r="AL513" s="66"/>
      <c r="AM513" s="66"/>
      <c r="AN513" s="66"/>
      <c r="AO513" s="66"/>
      <c r="AP513" s="66"/>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c r="CA513" s="61"/>
      <c r="CB513" s="61"/>
      <c r="CC513" s="61"/>
      <c r="CD513" s="61"/>
      <c r="CE513" s="61"/>
      <c r="CF513" s="61"/>
      <c r="CG513" s="61"/>
      <c r="CH513" s="61"/>
      <c r="CI513" s="61"/>
      <c r="CJ513" s="61"/>
      <c r="CK513" s="61"/>
      <c r="CL513" s="61"/>
    </row>
    <row r="514" spans="1:90" x14ac:dyDescent="0.2">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D514" s="66"/>
      <c r="AE514" s="66"/>
      <c r="AF514" s="66"/>
      <c r="AG514" s="66"/>
      <c r="AH514" s="66"/>
      <c r="AI514" s="66"/>
      <c r="AJ514" s="66"/>
      <c r="AK514" s="66"/>
      <c r="AL514" s="66"/>
      <c r="AM514" s="66"/>
      <c r="AN514" s="66"/>
      <c r="AO514" s="66"/>
      <c r="AP514" s="66"/>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61"/>
      <c r="BZ514" s="61"/>
      <c r="CA514" s="61"/>
      <c r="CB514" s="61"/>
      <c r="CC514" s="61"/>
      <c r="CD514" s="61"/>
      <c r="CE514" s="61"/>
      <c r="CF514" s="61"/>
      <c r="CG514" s="61"/>
      <c r="CH514" s="61"/>
      <c r="CI514" s="61"/>
      <c r="CJ514" s="61"/>
      <c r="CK514" s="61"/>
      <c r="CL514" s="61"/>
    </row>
    <row r="515" spans="1:90" x14ac:dyDescent="0.2">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D515" s="66"/>
      <c r="AE515" s="66"/>
      <c r="AF515" s="66"/>
      <c r="AG515" s="66"/>
      <c r="AH515" s="66"/>
      <c r="AI515" s="66"/>
      <c r="AJ515" s="66"/>
      <c r="AK515" s="66"/>
      <c r="AL515" s="66"/>
      <c r="AM515" s="66"/>
      <c r="AN515" s="66"/>
      <c r="AO515" s="66"/>
      <c r="AP515" s="66"/>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c r="CI515" s="61"/>
      <c r="CJ515" s="61"/>
      <c r="CK515" s="61"/>
      <c r="CL515" s="61"/>
    </row>
    <row r="516" spans="1:90" x14ac:dyDescent="0.2">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D516" s="66"/>
      <c r="AE516" s="66"/>
      <c r="AF516" s="66"/>
      <c r="AG516" s="66"/>
      <c r="AH516" s="66"/>
      <c r="AI516" s="66"/>
      <c r="AJ516" s="66"/>
      <c r="AK516" s="66"/>
      <c r="AL516" s="66"/>
      <c r="AM516" s="66"/>
      <c r="AN516" s="66"/>
      <c r="AO516" s="66"/>
      <c r="AP516" s="66"/>
      <c r="AQ516" s="61"/>
      <c r="AR516" s="61"/>
      <c r="AS516" s="61"/>
      <c r="AT516" s="61"/>
      <c r="AU516" s="61"/>
      <c r="AV516" s="61"/>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c r="CA516" s="61"/>
      <c r="CB516" s="61"/>
      <c r="CC516" s="61"/>
      <c r="CD516" s="61"/>
      <c r="CE516" s="61"/>
      <c r="CF516" s="61"/>
      <c r="CG516" s="61"/>
      <c r="CH516" s="61"/>
      <c r="CI516" s="61"/>
      <c r="CJ516" s="61"/>
      <c r="CK516" s="61"/>
      <c r="CL516" s="61"/>
    </row>
    <row r="517" spans="1:90" x14ac:dyDescent="0.2">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D517" s="66"/>
      <c r="AE517" s="66"/>
      <c r="AF517" s="66"/>
      <c r="AG517" s="66"/>
      <c r="AH517" s="66"/>
      <c r="AI517" s="66"/>
      <c r="AJ517" s="66"/>
      <c r="AK517" s="66"/>
      <c r="AL517" s="66"/>
      <c r="AM517" s="66"/>
      <c r="AN517" s="66"/>
      <c r="AO517" s="66"/>
      <c r="AP517" s="66"/>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c r="CA517" s="61"/>
      <c r="CB517" s="61"/>
      <c r="CC517" s="61"/>
      <c r="CD517" s="61"/>
      <c r="CE517" s="61"/>
      <c r="CF517" s="61"/>
      <c r="CG517" s="61"/>
      <c r="CH517" s="61"/>
      <c r="CI517" s="61"/>
      <c r="CJ517" s="61"/>
      <c r="CK517" s="61"/>
      <c r="CL517" s="61"/>
    </row>
    <row r="518" spans="1:90" x14ac:dyDescent="0.2">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D518" s="66"/>
      <c r="AE518" s="66"/>
      <c r="AF518" s="66"/>
      <c r="AG518" s="66"/>
      <c r="AH518" s="66"/>
      <c r="AI518" s="66"/>
      <c r="AJ518" s="66"/>
      <c r="AK518" s="66"/>
      <c r="AL518" s="66"/>
      <c r="AM518" s="66"/>
      <c r="AN518" s="66"/>
      <c r="AO518" s="66"/>
      <c r="AP518" s="66"/>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c r="CA518" s="61"/>
      <c r="CB518" s="61"/>
      <c r="CC518" s="61"/>
      <c r="CD518" s="61"/>
      <c r="CE518" s="61"/>
      <c r="CF518" s="61"/>
      <c r="CG518" s="61"/>
      <c r="CH518" s="61"/>
      <c r="CI518" s="61"/>
      <c r="CJ518" s="61"/>
      <c r="CK518" s="61"/>
      <c r="CL518" s="61"/>
    </row>
    <row r="519" spans="1:90" x14ac:dyDescent="0.2">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D519" s="66"/>
      <c r="AE519" s="66"/>
      <c r="AF519" s="66"/>
      <c r="AG519" s="66"/>
      <c r="AH519" s="66"/>
      <c r="AI519" s="66"/>
      <c r="AJ519" s="66"/>
      <c r="AK519" s="66"/>
      <c r="AL519" s="66"/>
      <c r="AM519" s="66"/>
      <c r="AN519" s="66"/>
      <c r="AO519" s="66"/>
      <c r="AP519" s="66"/>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c r="CA519" s="61"/>
      <c r="CB519" s="61"/>
      <c r="CC519" s="61"/>
      <c r="CD519" s="61"/>
      <c r="CE519" s="61"/>
      <c r="CF519" s="61"/>
      <c r="CG519" s="61"/>
      <c r="CH519" s="61"/>
      <c r="CI519" s="61"/>
      <c r="CJ519" s="61"/>
      <c r="CK519" s="61"/>
      <c r="CL519" s="61"/>
    </row>
    <row r="520" spans="1:90" x14ac:dyDescent="0.2">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D520" s="66"/>
      <c r="AE520" s="66"/>
      <c r="AF520" s="66"/>
      <c r="AG520" s="66"/>
      <c r="AH520" s="66"/>
      <c r="AI520" s="66"/>
      <c r="AJ520" s="66"/>
      <c r="AK520" s="66"/>
      <c r="AL520" s="66"/>
      <c r="AM520" s="66"/>
      <c r="AN520" s="66"/>
      <c r="AO520" s="66"/>
      <c r="AP520" s="66"/>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c r="CA520" s="61"/>
      <c r="CB520" s="61"/>
      <c r="CC520" s="61"/>
      <c r="CD520" s="61"/>
      <c r="CE520" s="61"/>
      <c r="CF520" s="61"/>
      <c r="CG520" s="61"/>
      <c r="CH520" s="61"/>
      <c r="CI520" s="61"/>
      <c r="CJ520" s="61"/>
      <c r="CK520" s="61"/>
      <c r="CL520" s="61"/>
    </row>
    <row r="521" spans="1:90" x14ac:dyDescent="0.2">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D521" s="66"/>
      <c r="AE521" s="66"/>
      <c r="AF521" s="66"/>
      <c r="AG521" s="66"/>
      <c r="AH521" s="66"/>
      <c r="AI521" s="66"/>
      <c r="AJ521" s="66"/>
      <c r="AK521" s="66"/>
      <c r="AL521" s="66"/>
      <c r="AM521" s="66"/>
      <c r="AN521" s="66"/>
      <c r="AO521" s="66"/>
      <c r="AP521" s="66"/>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61"/>
      <c r="BZ521" s="61"/>
      <c r="CA521" s="61"/>
      <c r="CB521" s="61"/>
      <c r="CC521" s="61"/>
      <c r="CD521" s="61"/>
      <c r="CE521" s="61"/>
      <c r="CF521" s="61"/>
      <c r="CG521" s="61"/>
      <c r="CH521" s="61"/>
      <c r="CI521" s="61"/>
      <c r="CJ521" s="61"/>
      <c r="CK521" s="61"/>
      <c r="CL521" s="61"/>
    </row>
    <row r="522" spans="1:90" x14ac:dyDescent="0.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D522" s="66"/>
      <c r="AE522" s="66"/>
      <c r="AF522" s="66"/>
      <c r="AG522" s="66"/>
      <c r="AH522" s="66"/>
      <c r="AI522" s="66"/>
      <c r="AJ522" s="66"/>
      <c r="AK522" s="66"/>
      <c r="AL522" s="66"/>
      <c r="AM522" s="66"/>
      <c r="AN522" s="66"/>
      <c r="AO522" s="66"/>
      <c r="AP522" s="66"/>
      <c r="AQ522" s="61"/>
      <c r="AR522" s="61"/>
      <c r="AS522" s="61"/>
      <c r="AT522" s="61"/>
      <c r="AU522" s="61"/>
      <c r="AV522" s="61"/>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c r="CA522" s="61"/>
      <c r="CB522" s="61"/>
      <c r="CC522" s="61"/>
      <c r="CD522" s="61"/>
      <c r="CE522" s="61"/>
      <c r="CF522" s="61"/>
      <c r="CG522" s="61"/>
      <c r="CH522" s="61"/>
      <c r="CI522" s="61"/>
      <c r="CJ522" s="61"/>
      <c r="CK522" s="61"/>
      <c r="CL522" s="61"/>
    </row>
    <row r="523" spans="1:90" x14ac:dyDescent="0.2">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D523" s="66"/>
      <c r="AE523" s="66"/>
      <c r="AF523" s="66"/>
      <c r="AG523" s="66"/>
      <c r="AH523" s="66"/>
      <c r="AI523" s="66"/>
      <c r="AJ523" s="66"/>
      <c r="AK523" s="66"/>
      <c r="AL523" s="66"/>
      <c r="AM523" s="66"/>
      <c r="AN523" s="66"/>
      <c r="AO523" s="66"/>
      <c r="AP523" s="66"/>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c r="CA523" s="61"/>
      <c r="CB523" s="61"/>
      <c r="CC523" s="61"/>
      <c r="CD523" s="61"/>
      <c r="CE523" s="61"/>
      <c r="CF523" s="61"/>
      <c r="CG523" s="61"/>
      <c r="CH523" s="61"/>
      <c r="CI523" s="61"/>
      <c r="CJ523" s="61"/>
      <c r="CK523" s="61"/>
      <c r="CL523" s="61"/>
    </row>
    <row r="524" spans="1:90" x14ac:dyDescent="0.2">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D524" s="66"/>
      <c r="AE524" s="66"/>
      <c r="AF524" s="66"/>
      <c r="AG524" s="66"/>
      <c r="AH524" s="66"/>
      <c r="AI524" s="66"/>
      <c r="AJ524" s="66"/>
      <c r="AK524" s="66"/>
      <c r="AL524" s="66"/>
      <c r="AM524" s="66"/>
      <c r="AN524" s="66"/>
      <c r="AO524" s="66"/>
      <c r="AP524" s="66"/>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c r="CA524" s="61"/>
      <c r="CB524" s="61"/>
      <c r="CC524" s="61"/>
      <c r="CD524" s="61"/>
      <c r="CE524" s="61"/>
      <c r="CF524" s="61"/>
      <c r="CG524" s="61"/>
      <c r="CH524" s="61"/>
      <c r="CI524" s="61"/>
      <c r="CJ524" s="61"/>
      <c r="CK524" s="61"/>
      <c r="CL524" s="61"/>
    </row>
    <row r="525" spans="1:90" x14ac:dyDescent="0.2">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D525" s="66"/>
      <c r="AE525" s="66"/>
      <c r="AF525" s="66"/>
      <c r="AG525" s="66"/>
      <c r="AH525" s="66"/>
      <c r="AI525" s="66"/>
      <c r="AJ525" s="66"/>
      <c r="AK525" s="66"/>
      <c r="AL525" s="66"/>
      <c r="AM525" s="66"/>
      <c r="AN525" s="66"/>
      <c r="AO525" s="66"/>
      <c r="AP525" s="66"/>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c r="CA525" s="61"/>
      <c r="CB525" s="61"/>
      <c r="CC525" s="61"/>
      <c r="CD525" s="61"/>
      <c r="CE525" s="61"/>
      <c r="CF525" s="61"/>
      <c r="CG525" s="61"/>
      <c r="CH525" s="61"/>
      <c r="CI525" s="61"/>
      <c r="CJ525" s="61"/>
      <c r="CK525" s="61"/>
      <c r="CL525" s="61"/>
    </row>
    <row r="526" spans="1:90" x14ac:dyDescent="0.2">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D526" s="66"/>
      <c r="AE526" s="66"/>
      <c r="AF526" s="66"/>
      <c r="AG526" s="66"/>
      <c r="AH526" s="66"/>
      <c r="AI526" s="66"/>
      <c r="AJ526" s="66"/>
      <c r="AK526" s="66"/>
      <c r="AL526" s="66"/>
      <c r="AM526" s="66"/>
      <c r="AN526" s="66"/>
      <c r="AO526" s="66"/>
      <c r="AP526" s="66"/>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c r="CA526" s="61"/>
      <c r="CB526" s="61"/>
      <c r="CC526" s="61"/>
      <c r="CD526" s="61"/>
      <c r="CE526" s="61"/>
      <c r="CF526" s="61"/>
      <c r="CG526" s="61"/>
      <c r="CH526" s="61"/>
      <c r="CI526" s="61"/>
      <c r="CJ526" s="61"/>
      <c r="CK526" s="61"/>
      <c r="CL526" s="61"/>
    </row>
    <row r="527" spans="1:90" x14ac:dyDescent="0.2">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D527" s="66"/>
      <c r="AE527" s="66"/>
      <c r="AF527" s="66"/>
      <c r="AG527" s="66"/>
      <c r="AH527" s="66"/>
      <c r="AI527" s="66"/>
      <c r="AJ527" s="66"/>
      <c r="AK527" s="66"/>
      <c r="AL527" s="66"/>
      <c r="AM527" s="66"/>
      <c r="AN527" s="66"/>
      <c r="AO527" s="66"/>
      <c r="AP527" s="66"/>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c r="CA527" s="61"/>
      <c r="CB527" s="61"/>
      <c r="CC527" s="61"/>
      <c r="CD527" s="61"/>
      <c r="CE527" s="61"/>
      <c r="CF527" s="61"/>
      <c r="CG527" s="61"/>
      <c r="CH527" s="61"/>
      <c r="CI527" s="61"/>
      <c r="CJ527" s="61"/>
      <c r="CK527" s="61"/>
      <c r="CL527" s="61"/>
    </row>
    <row r="528" spans="1:90" x14ac:dyDescent="0.2">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D528" s="66"/>
      <c r="AE528" s="66"/>
      <c r="AF528" s="66"/>
      <c r="AG528" s="66"/>
      <c r="AH528" s="66"/>
      <c r="AI528" s="66"/>
      <c r="AJ528" s="66"/>
      <c r="AK528" s="66"/>
      <c r="AL528" s="66"/>
      <c r="AM528" s="66"/>
      <c r="AN528" s="66"/>
      <c r="AO528" s="66"/>
      <c r="AP528" s="66"/>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c r="CA528" s="61"/>
      <c r="CB528" s="61"/>
      <c r="CC528" s="61"/>
      <c r="CD528" s="61"/>
      <c r="CE528" s="61"/>
      <c r="CF528" s="61"/>
      <c r="CG528" s="61"/>
      <c r="CH528" s="61"/>
      <c r="CI528" s="61"/>
      <c r="CJ528" s="61"/>
      <c r="CK528" s="61"/>
      <c r="CL528" s="61"/>
    </row>
    <row r="529" spans="1:90" x14ac:dyDescent="0.2">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D529" s="66"/>
      <c r="AE529" s="66"/>
      <c r="AF529" s="66"/>
      <c r="AG529" s="66"/>
      <c r="AH529" s="66"/>
      <c r="AI529" s="66"/>
      <c r="AJ529" s="66"/>
      <c r="AK529" s="66"/>
      <c r="AL529" s="66"/>
      <c r="AM529" s="66"/>
      <c r="AN529" s="66"/>
      <c r="AO529" s="66"/>
      <c r="AP529" s="66"/>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c r="CA529" s="61"/>
      <c r="CB529" s="61"/>
      <c r="CC529" s="61"/>
      <c r="CD529" s="61"/>
      <c r="CE529" s="61"/>
      <c r="CF529" s="61"/>
      <c r="CG529" s="61"/>
      <c r="CH529" s="61"/>
      <c r="CI529" s="61"/>
      <c r="CJ529" s="61"/>
      <c r="CK529" s="61"/>
      <c r="CL529" s="61"/>
    </row>
    <row r="530" spans="1:90" x14ac:dyDescent="0.2">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D530" s="66"/>
      <c r="AE530" s="66"/>
      <c r="AF530" s="66"/>
      <c r="AG530" s="66"/>
      <c r="AH530" s="66"/>
      <c r="AI530" s="66"/>
      <c r="AJ530" s="66"/>
      <c r="AK530" s="66"/>
      <c r="AL530" s="66"/>
      <c r="AM530" s="66"/>
      <c r="AN530" s="66"/>
      <c r="AO530" s="66"/>
      <c r="AP530" s="66"/>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c r="CA530" s="61"/>
      <c r="CB530" s="61"/>
      <c r="CC530" s="61"/>
      <c r="CD530" s="61"/>
      <c r="CE530" s="61"/>
      <c r="CF530" s="61"/>
      <c r="CG530" s="61"/>
      <c r="CH530" s="61"/>
      <c r="CI530" s="61"/>
      <c r="CJ530" s="61"/>
      <c r="CK530" s="61"/>
      <c r="CL530" s="61"/>
    </row>
    <row r="531" spans="1:90" x14ac:dyDescent="0.2">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D531" s="66"/>
      <c r="AE531" s="66"/>
      <c r="AF531" s="66"/>
      <c r="AG531" s="66"/>
      <c r="AH531" s="66"/>
      <c r="AI531" s="66"/>
      <c r="AJ531" s="66"/>
      <c r="AK531" s="66"/>
      <c r="AL531" s="66"/>
      <c r="AM531" s="66"/>
      <c r="AN531" s="66"/>
      <c r="AO531" s="66"/>
      <c r="AP531" s="66"/>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c r="CA531" s="61"/>
      <c r="CB531" s="61"/>
      <c r="CC531" s="61"/>
      <c r="CD531" s="61"/>
      <c r="CE531" s="61"/>
      <c r="CF531" s="61"/>
      <c r="CG531" s="61"/>
      <c r="CH531" s="61"/>
      <c r="CI531" s="61"/>
      <c r="CJ531" s="61"/>
      <c r="CK531" s="61"/>
      <c r="CL531" s="61"/>
    </row>
    <row r="532" spans="1:90" x14ac:dyDescent="0.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D532" s="66"/>
      <c r="AE532" s="66"/>
      <c r="AF532" s="66"/>
      <c r="AG532" s="66"/>
      <c r="AH532" s="66"/>
      <c r="AI532" s="66"/>
      <c r="AJ532" s="66"/>
      <c r="AK532" s="66"/>
      <c r="AL532" s="66"/>
      <c r="AM532" s="66"/>
      <c r="AN532" s="66"/>
      <c r="AO532" s="66"/>
      <c r="AP532" s="66"/>
      <c r="AQ532" s="61"/>
      <c r="AR532" s="61"/>
      <c r="AS532" s="61"/>
      <c r="AT532" s="61"/>
      <c r="AU532" s="61"/>
      <c r="AV532" s="61"/>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c r="CA532" s="61"/>
      <c r="CB532" s="61"/>
      <c r="CC532" s="61"/>
      <c r="CD532" s="61"/>
      <c r="CE532" s="61"/>
      <c r="CF532" s="61"/>
      <c r="CG532" s="61"/>
      <c r="CH532" s="61"/>
      <c r="CI532" s="61"/>
      <c r="CJ532" s="61"/>
      <c r="CK532" s="61"/>
      <c r="CL532" s="61"/>
    </row>
    <row r="533" spans="1:90" x14ac:dyDescent="0.2">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D533" s="66"/>
      <c r="AE533" s="66"/>
      <c r="AF533" s="66"/>
      <c r="AG533" s="66"/>
      <c r="AH533" s="66"/>
      <c r="AI533" s="66"/>
      <c r="AJ533" s="66"/>
      <c r="AK533" s="66"/>
      <c r="AL533" s="66"/>
      <c r="AM533" s="66"/>
      <c r="AN533" s="66"/>
      <c r="AO533" s="66"/>
      <c r="AP533" s="66"/>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c r="CA533" s="61"/>
      <c r="CB533" s="61"/>
      <c r="CC533" s="61"/>
      <c r="CD533" s="61"/>
      <c r="CE533" s="61"/>
      <c r="CF533" s="61"/>
      <c r="CG533" s="61"/>
      <c r="CH533" s="61"/>
      <c r="CI533" s="61"/>
      <c r="CJ533" s="61"/>
      <c r="CK533" s="61"/>
      <c r="CL533" s="61"/>
    </row>
    <row r="534" spans="1:90" x14ac:dyDescent="0.2">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D534" s="66"/>
      <c r="AE534" s="66"/>
      <c r="AF534" s="66"/>
      <c r="AG534" s="66"/>
      <c r="AH534" s="66"/>
      <c r="AI534" s="66"/>
      <c r="AJ534" s="66"/>
      <c r="AK534" s="66"/>
      <c r="AL534" s="66"/>
      <c r="AM534" s="66"/>
      <c r="AN534" s="66"/>
      <c r="AO534" s="66"/>
      <c r="AP534" s="66"/>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c r="CA534" s="61"/>
      <c r="CB534" s="61"/>
      <c r="CC534" s="61"/>
      <c r="CD534" s="61"/>
      <c r="CE534" s="61"/>
      <c r="CF534" s="61"/>
      <c r="CG534" s="61"/>
      <c r="CH534" s="61"/>
      <c r="CI534" s="61"/>
      <c r="CJ534" s="61"/>
      <c r="CK534" s="61"/>
      <c r="CL534" s="61"/>
    </row>
    <row r="535" spans="1:90" x14ac:dyDescent="0.2">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D535" s="66"/>
      <c r="AE535" s="66"/>
      <c r="AF535" s="66"/>
      <c r="AG535" s="66"/>
      <c r="AH535" s="66"/>
      <c r="AI535" s="66"/>
      <c r="AJ535" s="66"/>
      <c r="AK535" s="66"/>
      <c r="AL535" s="66"/>
      <c r="AM535" s="66"/>
      <c r="AN535" s="66"/>
      <c r="AO535" s="66"/>
      <c r="AP535" s="66"/>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c r="CA535" s="61"/>
      <c r="CB535" s="61"/>
      <c r="CC535" s="61"/>
      <c r="CD535" s="61"/>
      <c r="CE535" s="61"/>
      <c r="CF535" s="61"/>
      <c r="CG535" s="61"/>
      <c r="CH535" s="61"/>
      <c r="CI535" s="61"/>
      <c r="CJ535" s="61"/>
      <c r="CK535" s="61"/>
      <c r="CL535" s="61"/>
    </row>
    <row r="536" spans="1:90" x14ac:dyDescent="0.2">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D536" s="66"/>
      <c r="AE536" s="66"/>
      <c r="AF536" s="66"/>
      <c r="AG536" s="66"/>
      <c r="AH536" s="66"/>
      <c r="AI536" s="66"/>
      <c r="AJ536" s="66"/>
      <c r="AK536" s="66"/>
      <c r="AL536" s="66"/>
      <c r="AM536" s="66"/>
      <c r="AN536" s="66"/>
      <c r="AO536" s="66"/>
      <c r="AP536" s="66"/>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c r="CA536" s="61"/>
      <c r="CB536" s="61"/>
      <c r="CC536" s="61"/>
      <c r="CD536" s="61"/>
      <c r="CE536" s="61"/>
      <c r="CF536" s="61"/>
      <c r="CG536" s="61"/>
      <c r="CH536" s="61"/>
      <c r="CI536" s="61"/>
      <c r="CJ536" s="61"/>
      <c r="CK536" s="61"/>
      <c r="CL536" s="61"/>
    </row>
    <row r="537" spans="1:90" x14ac:dyDescent="0.2">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D537" s="66"/>
      <c r="AE537" s="66"/>
      <c r="AF537" s="66"/>
      <c r="AG537" s="66"/>
      <c r="AH537" s="66"/>
      <c r="AI537" s="66"/>
      <c r="AJ537" s="66"/>
      <c r="AK537" s="66"/>
      <c r="AL537" s="66"/>
      <c r="AM537" s="66"/>
      <c r="AN537" s="66"/>
      <c r="AO537" s="66"/>
      <c r="AP537" s="66"/>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61"/>
      <c r="BZ537" s="61"/>
      <c r="CA537" s="61"/>
      <c r="CB537" s="61"/>
      <c r="CC537" s="61"/>
      <c r="CD537" s="61"/>
      <c r="CE537" s="61"/>
      <c r="CF537" s="61"/>
      <c r="CG537" s="61"/>
      <c r="CH537" s="61"/>
      <c r="CI537" s="61"/>
      <c r="CJ537" s="61"/>
      <c r="CK537" s="61"/>
      <c r="CL537" s="61"/>
    </row>
    <row r="538" spans="1:90" x14ac:dyDescent="0.2">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D538" s="66"/>
      <c r="AE538" s="66"/>
      <c r="AF538" s="66"/>
      <c r="AG538" s="66"/>
      <c r="AH538" s="66"/>
      <c r="AI538" s="66"/>
      <c r="AJ538" s="66"/>
      <c r="AK538" s="66"/>
      <c r="AL538" s="66"/>
      <c r="AM538" s="66"/>
      <c r="AN538" s="66"/>
      <c r="AO538" s="66"/>
      <c r="AP538" s="66"/>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c r="CA538" s="61"/>
      <c r="CB538" s="61"/>
      <c r="CC538" s="61"/>
      <c r="CD538" s="61"/>
      <c r="CE538" s="61"/>
      <c r="CF538" s="61"/>
      <c r="CG538" s="61"/>
      <c r="CH538" s="61"/>
      <c r="CI538" s="61"/>
      <c r="CJ538" s="61"/>
      <c r="CK538" s="61"/>
      <c r="CL538" s="61"/>
    </row>
    <row r="539" spans="1:90" x14ac:dyDescent="0.2">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D539" s="66"/>
      <c r="AE539" s="66"/>
      <c r="AF539" s="66"/>
      <c r="AG539" s="66"/>
      <c r="AH539" s="66"/>
      <c r="AI539" s="66"/>
      <c r="AJ539" s="66"/>
      <c r="AK539" s="66"/>
      <c r="AL539" s="66"/>
      <c r="AM539" s="66"/>
      <c r="AN539" s="66"/>
      <c r="AO539" s="66"/>
      <c r="AP539" s="66"/>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c r="CA539" s="61"/>
      <c r="CB539" s="61"/>
      <c r="CC539" s="61"/>
      <c r="CD539" s="61"/>
      <c r="CE539" s="61"/>
      <c r="CF539" s="61"/>
      <c r="CG539" s="61"/>
      <c r="CH539" s="61"/>
      <c r="CI539" s="61"/>
      <c r="CJ539" s="61"/>
      <c r="CK539" s="61"/>
      <c r="CL539" s="61"/>
    </row>
    <row r="540" spans="1:90" x14ac:dyDescent="0.2">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D540" s="66"/>
      <c r="AE540" s="66"/>
      <c r="AF540" s="66"/>
      <c r="AG540" s="66"/>
      <c r="AH540" s="66"/>
      <c r="AI540" s="66"/>
      <c r="AJ540" s="66"/>
      <c r="AK540" s="66"/>
      <c r="AL540" s="66"/>
      <c r="AM540" s="66"/>
      <c r="AN540" s="66"/>
      <c r="AO540" s="66"/>
      <c r="AP540" s="66"/>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c r="CA540" s="61"/>
      <c r="CB540" s="61"/>
      <c r="CC540" s="61"/>
      <c r="CD540" s="61"/>
      <c r="CE540" s="61"/>
      <c r="CF540" s="61"/>
      <c r="CG540" s="61"/>
      <c r="CH540" s="61"/>
      <c r="CI540" s="61"/>
      <c r="CJ540" s="61"/>
      <c r="CK540" s="61"/>
      <c r="CL540" s="61"/>
    </row>
    <row r="541" spans="1:90" x14ac:dyDescent="0.2">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D541" s="66"/>
      <c r="AE541" s="66"/>
      <c r="AF541" s="66"/>
      <c r="AG541" s="66"/>
      <c r="AH541" s="66"/>
      <c r="AI541" s="66"/>
      <c r="AJ541" s="66"/>
      <c r="AK541" s="66"/>
      <c r="AL541" s="66"/>
      <c r="AM541" s="66"/>
      <c r="AN541" s="66"/>
      <c r="AO541" s="66"/>
      <c r="AP541" s="66"/>
      <c r="AQ541" s="61"/>
      <c r="AR541" s="61"/>
      <c r="AS541" s="61"/>
      <c r="AT541" s="61"/>
      <c r="AU541" s="61"/>
      <c r="AV541" s="61"/>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c r="CA541" s="61"/>
      <c r="CB541" s="61"/>
      <c r="CC541" s="61"/>
      <c r="CD541" s="61"/>
      <c r="CE541" s="61"/>
      <c r="CF541" s="61"/>
      <c r="CG541" s="61"/>
      <c r="CH541" s="61"/>
      <c r="CI541" s="61"/>
      <c r="CJ541" s="61"/>
      <c r="CK541" s="61"/>
      <c r="CL541" s="61"/>
    </row>
    <row r="542" spans="1:90" x14ac:dyDescent="0.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D542" s="66"/>
      <c r="AE542" s="66"/>
      <c r="AF542" s="66"/>
      <c r="AG542" s="66"/>
      <c r="AH542" s="66"/>
      <c r="AI542" s="66"/>
      <c r="AJ542" s="66"/>
      <c r="AK542" s="66"/>
      <c r="AL542" s="66"/>
      <c r="AM542" s="66"/>
      <c r="AN542" s="66"/>
      <c r="AO542" s="66"/>
      <c r="AP542" s="66"/>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c r="CA542" s="61"/>
      <c r="CB542" s="61"/>
      <c r="CC542" s="61"/>
      <c r="CD542" s="61"/>
      <c r="CE542" s="61"/>
      <c r="CF542" s="61"/>
      <c r="CG542" s="61"/>
      <c r="CH542" s="61"/>
      <c r="CI542" s="61"/>
      <c r="CJ542" s="61"/>
      <c r="CK542" s="61"/>
      <c r="CL542" s="61"/>
    </row>
    <row r="543" spans="1:90" x14ac:dyDescent="0.2">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D543" s="66"/>
      <c r="AE543" s="66"/>
      <c r="AF543" s="66"/>
      <c r="AG543" s="66"/>
      <c r="AH543" s="66"/>
      <c r="AI543" s="66"/>
      <c r="AJ543" s="66"/>
      <c r="AK543" s="66"/>
      <c r="AL543" s="66"/>
      <c r="AM543" s="66"/>
      <c r="AN543" s="66"/>
      <c r="AO543" s="66"/>
      <c r="AP543" s="66"/>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c r="CA543" s="61"/>
      <c r="CB543" s="61"/>
      <c r="CC543" s="61"/>
      <c r="CD543" s="61"/>
      <c r="CE543" s="61"/>
      <c r="CF543" s="61"/>
      <c r="CG543" s="61"/>
      <c r="CH543" s="61"/>
      <c r="CI543" s="61"/>
      <c r="CJ543" s="61"/>
      <c r="CK543" s="61"/>
      <c r="CL543" s="61"/>
    </row>
    <row r="544" spans="1:90" x14ac:dyDescent="0.2">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D544" s="66"/>
      <c r="AE544" s="66"/>
      <c r="AF544" s="66"/>
      <c r="AG544" s="66"/>
      <c r="AH544" s="66"/>
      <c r="AI544" s="66"/>
      <c r="AJ544" s="66"/>
      <c r="AK544" s="66"/>
      <c r="AL544" s="66"/>
      <c r="AM544" s="66"/>
      <c r="AN544" s="66"/>
      <c r="AO544" s="66"/>
      <c r="AP544" s="66"/>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c r="CA544" s="61"/>
      <c r="CB544" s="61"/>
      <c r="CC544" s="61"/>
      <c r="CD544" s="61"/>
      <c r="CE544" s="61"/>
      <c r="CF544" s="61"/>
      <c r="CG544" s="61"/>
      <c r="CH544" s="61"/>
      <c r="CI544" s="61"/>
      <c r="CJ544" s="61"/>
      <c r="CK544" s="61"/>
      <c r="CL544" s="61"/>
    </row>
    <row r="545" spans="1:90" x14ac:dyDescent="0.2">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D545" s="66"/>
      <c r="AE545" s="66"/>
      <c r="AF545" s="66"/>
      <c r="AG545" s="66"/>
      <c r="AH545" s="66"/>
      <c r="AI545" s="66"/>
      <c r="AJ545" s="66"/>
      <c r="AK545" s="66"/>
      <c r="AL545" s="66"/>
      <c r="AM545" s="66"/>
      <c r="AN545" s="66"/>
      <c r="AO545" s="66"/>
      <c r="AP545" s="66"/>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c r="CA545" s="61"/>
      <c r="CB545" s="61"/>
      <c r="CC545" s="61"/>
      <c r="CD545" s="61"/>
      <c r="CE545" s="61"/>
      <c r="CF545" s="61"/>
      <c r="CG545" s="61"/>
      <c r="CH545" s="61"/>
      <c r="CI545" s="61"/>
      <c r="CJ545" s="61"/>
      <c r="CK545" s="61"/>
      <c r="CL545" s="61"/>
    </row>
    <row r="546" spans="1:90" x14ac:dyDescent="0.2">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D546" s="66"/>
      <c r="AE546" s="66"/>
      <c r="AF546" s="66"/>
      <c r="AG546" s="66"/>
      <c r="AH546" s="66"/>
      <c r="AI546" s="66"/>
      <c r="AJ546" s="66"/>
      <c r="AK546" s="66"/>
      <c r="AL546" s="66"/>
      <c r="AM546" s="66"/>
      <c r="AN546" s="66"/>
      <c r="AO546" s="66"/>
      <c r="AP546" s="66"/>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61"/>
      <c r="BZ546" s="61"/>
      <c r="CA546" s="61"/>
      <c r="CB546" s="61"/>
      <c r="CC546" s="61"/>
      <c r="CD546" s="61"/>
      <c r="CE546" s="61"/>
      <c r="CF546" s="61"/>
      <c r="CG546" s="61"/>
      <c r="CH546" s="61"/>
      <c r="CI546" s="61"/>
      <c r="CJ546" s="61"/>
      <c r="CK546" s="61"/>
      <c r="CL546" s="61"/>
    </row>
    <row r="547" spans="1:90" x14ac:dyDescent="0.2">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D547" s="66"/>
      <c r="AE547" s="66"/>
      <c r="AF547" s="66"/>
      <c r="AG547" s="66"/>
      <c r="AH547" s="66"/>
      <c r="AI547" s="66"/>
      <c r="AJ547" s="66"/>
      <c r="AK547" s="66"/>
      <c r="AL547" s="66"/>
      <c r="AM547" s="66"/>
      <c r="AN547" s="66"/>
      <c r="AO547" s="66"/>
      <c r="AP547" s="66"/>
      <c r="AQ547" s="61"/>
      <c r="AR547" s="61"/>
      <c r="AS547" s="61"/>
      <c r="AT547" s="61"/>
      <c r="AU547" s="61"/>
      <c r="AV547" s="61"/>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c r="CA547" s="61"/>
      <c r="CB547" s="61"/>
      <c r="CC547" s="61"/>
      <c r="CD547" s="61"/>
      <c r="CE547" s="61"/>
      <c r="CF547" s="61"/>
      <c r="CG547" s="61"/>
      <c r="CH547" s="61"/>
      <c r="CI547" s="61"/>
      <c r="CJ547" s="61"/>
      <c r="CK547" s="61"/>
      <c r="CL547" s="61"/>
    </row>
    <row r="548" spans="1:90" x14ac:dyDescent="0.2">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D548" s="66"/>
      <c r="AE548" s="66"/>
      <c r="AF548" s="66"/>
      <c r="AG548" s="66"/>
      <c r="AH548" s="66"/>
      <c r="AI548" s="66"/>
      <c r="AJ548" s="66"/>
      <c r="AK548" s="66"/>
      <c r="AL548" s="66"/>
      <c r="AM548" s="66"/>
      <c r="AN548" s="66"/>
      <c r="AO548" s="66"/>
      <c r="AP548" s="66"/>
      <c r="AQ548" s="61"/>
      <c r="AR548" s="61"/>
      <c r="AS548" s="61"/>
      <c r="AT548" s="61"/>
      <c r="AU548" s="61"/>
      <c r="AV548" s="61"/>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c r="CA548" s="61"/>
      <c r="CB548" s="61"/>
      <c r="CC548" s="61"/>
      <c r="CD548" s="61"/>
      <c r="CE548" s="61"/>
      <c r="CF548" s="61"/>
      <c r="CG548" s="61"/>
      <c r="CH548" s="61"/>
      <c r="CI548" s="61"/>
      <c r="CJ548" s="61"/>
      <c r="CK548" s="61"/>
      <c r="CL548" s="61"/>
    </row>
    <row r="549" spans="1:90" x14ac:dyDescent="0.2">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D549" s="66"/>
      <c r="AE549" s="66"/>
      <c r="AF549" s="66"/>
      <c r="AG549" s="66"/>
      <c r="AH549" s="66"/>
      <c r="AI549" s="66"/>
      <c r="AJ549" s="66"/>
      <c r="AK549" s="66"/>
      <c r="AL549" s="66"/>
      <c r="AM549" s="66"/>
      <c r="AN549" s="66"/>
      <c r="AO549" s="66"/>
      <c r="AP549" s="66"/>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c r="CA549" s="61"/>
      <c r="CB549" s="61"/>
      <c r="CC549" s="61"/>
      <c r="CD549" s="61"/>
      <c r="CE549" s="61"/>
      <c r="CF549" s="61"/>
      <c r="CG549" s="61"/>
      <c r="CH549" s="61"/>
      <c r="CI549" s="61"/>
      <c r="CJ549" s="61"/>
      <c r="CK549" s="61"/>
      <c r="CL549" s="61"/>
    </row>
    <row r="550" spans="1:90" x14ac:dyDescent="0.2">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D550" s="66"/>
      <c r="AE550" s="66"/>
      <c r="AF550" s="66"/>
      <c r="AG550" s="66"/>
      <c r="AH550" s="66"/>
      <c r="AI550" s="66"/>
      <c r="AJ550" s="66"/>
      <c r="AK550" s="66"/>
      <c r="AL550" s="66"/>
      <c r="AM550" s="66"/>
      <c r="AN550" s="66"/>
      <c r="AO550" s="66"/>
      <c r="AP550" s="66"/>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c r="CA550" s="61"/>
      <c r="CB550" s="61"/>
      <c r="CC550" s="61"/>
      <c r="CD550" s="61"/>
      <c r="CE550" s="61"/>
      <c r="CF550" s="61"/>
      <c r="CG550" s="61"/>
      <c r="CH550" s="61"/>
      <c r="CI550" s="61"/>
      <c r="CJ550" s="61"/>
      <c r="CK550" s="61"/>
      <c r="CL550" s="61"/>
    </row>
    <row r="551" spans="1:90" x14ac:dyDescent="0.2">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D551" s="66"/>
      <c r="AE551" s="66"/>
      <c r="AF551" s="66"/>
      <c r="AG551" s="66"/>
      <c r="AH551" s="66"/>
      <c r="AI551" s="66"/>
      <c r="AJ551" s="66"/>
      <c r="AK551" s="66"/>
      <c r="AL551" s="66"/>
      <c r="AM551" s="66"/>
      <c r="AN551" s="66"/>
      <c r="AO551" s="66"/>
      <c r="AP551" s="66"/>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c r="CA551" s="61"/>
      <c r="CB551" s="61"/>
      <c r="CC551" s="61"/>
      <c r="CD551" s="61"/>
      <c r="CE551" s="61"/>
      <c r="CF551" s="61"/>
      <c r="CG551" s="61"/>
      <c r="CH551" s="61"/>
      <c r="CI551" s="61"/>
      <c r="CJ551" s="61"/>
      <c r="CK551" s="61"/>
      <c r="CL551" s="61"/>
    </row>
    <row r="552" spans="1:90" x14ac:dyDescent="0.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D552" s="66"/>
      <c r="AE552" s="66"/>
      <c r="AF552" s="66"/>
      <c r="AG552" s="66"/>
      <c r="AH552" s="66"/>
      <c r="AI552" s="66"/>
      <c r="AJ552" s="66"/>
      <c r="AK552" s="66"/>
      <c r="AL552" s="66"/>
      <c r="AM552" s="66"/>
      <c r="AN552" s="66"/>
      <c r="AO552" s="66"/>
      <c r="AP552" s="66"/>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c r="CA552" s="61"/>
      <c r="CB552" s="61"/>
      <c r="CC552" s="61"/>
      <c r="CD552" s="61"/>
      <c r="CE552" s="61"/>
      <c r="CF552" s="61"/>
      <c r="CG552" s="61"/>
      <c r="CH552" s="61"/>
      <c r="CI552" s="61"/>
      <c r="CJ552" s="61"/>
      <c r="CK552" s="61"/>
      <c r="CL552" s="61"/>
    </row>
    <row r="553" spans="1:90" x14ac:dyDescent="0.2">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D553" s="66"/>
      <c r="AE553" s="66"/>
      <c r="AF553" s="66"/>
      <c r="AG553" s="66"/>
      <c r="AH553" s="66"/>
      <c r="AI553" s="66"/>
      <c r="AJ553" s="66"/>
      <c r="AK553" s="66"/>
      <c r="AL553" s="66"/>
      <c r="AM553" s="66"/>
      <c r="AN553" s="66"/>
      <c r="AO553" s="66"/>
      <c r="AP553" s="66"/>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61"/>
      <c r="BZ553" s="61"/>
      <c r="CA553" s="61"/>
      <c r="CB553" s="61"/>
      <c r="CC553" s="61"/>
      <c r="CD553" s="61"/>
      <c r="CE553" s="61"/>
      <c r="CF553" s="61"/>
      <c r="CG553" s="61"/>
      <c r="CH553" s="61"/>
      <c r="CI553" s="61"/>
      <c r="CJ553" s="61"/>
      <c r="CK553" s="61"/>
      <c r="CL553" s="61"/>
    </row>
    <row r="554" spans="1:90" x14ac:dyDescent="0.2">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D554" s="66"/>
      <c r="AE554" s="66"/>
      <c r="AF554" s="66"/>
      <c r="AG554" s="66"/>
      <c r="AH554" s="66"/>
      <c r="AI554" s="66"/>
      <c r="AJ554" s="66"/>
      <c r="AK554" s="66"/>
      <c r="AL554" s="66"/>
      <c r="AM554" s="66"/>
      <c r="AN554" s="66"/>
      <c r="AO554" s="66"/>
      <c r="AP554" s="66"/>
      <c r="AQ554" s="61"/>
      <c r="AR554" s="61"/>
      <c r="AS554" s="61"/>
      <c r="AT554" s="61"/>
      <c r="AU554" s="61"/>
      <c r="AV554" s="61"/>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c r="CA554" s="61"/>
      <c r="CB554" s="61"/>
      <c r="CC554" s="61"/>
      <c r="CD554" s="61"/>
      <c r="CE554" s="61"/>
      <c r="CF554" s="61"/>
      <c r="CG554" s="61"/>
      <c r="CH554" s="61"/>
      <c r="CI554" s="61"/>
      <c r="CJ554" s="61"/>
      <c r="CK554" s="61"/>
      <c r="CL554" s="61"/>
    </row>
    <row r="555" spans="1:90" x14ac:dyDescent="0.2">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D555" s="66"/>
      <c r="AE555" s="66"/>
      <c r="AF555" s="66"/>
      <c r="AG555" s="66"/>
      <c r="AH555" s="66"/>
      <c r="AI555" s="66"/>
      <c r="AJ555" s="66"/>
      <c r="AK555" s="66"/>
      <c r="AL555" s="66"/>
      <c r="AM555" s="66"/>
      <c r="AN555" s="66"/>
      <c r="AO555" s="66"/>
      <c r="AP555" s="66"/>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c r="CA555" s="61"/>
      <c r="CB555" s="61"/>
      <c r="CC555" s="61"/>
      <c r="CD555" s="61"/>
      <c r="CE555" s="61"/>
      <c r="CF555" s="61"/>
      <c r="CG555" s="61"/>
      <c r="CH555" s="61"/>
      <c r="CI555" s="61"/>
      <c r="CJ555" s="61"/>
      <c r="CK555" s="61"/>
      <c r="CL555" s="61"/>
    </row>
    <row r="556" spans="1:90" x14ac:dyDescent="0.2">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D556" s="66"/>
      <c r="AE556" s="66"/>
      <c r="AF556" s="66"/>
      <c r="AG556" s="66"/>
      <c r="AH556" s="66"/>
      <c r="AI556" s="66"/>
      <c r="AJ556" s="66"/>
      <c r="AK556" s="66"/>
      <c r="AL556" s="66"/>
      <c r="AM556" s="66"/>
      <c r="AN556" s="66"/>
      <c r="AO556" s="66"/>
      <c r="AP556" s="66"/>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c r="CA556" s="61"/>
      <c r="CB556" s="61"/>
      <c r="CC556" s="61"/>
      <c r="CD556" s="61"/>
      <c r="CE556" s="61"/>
      <c r="CF556" s="61"/>
      <c r="CG556" s="61"/>
      <c r="CH556" s="61"/>
      <c r="CI556" s="61"/>
      <c r="CJ556" s="61"/>
      <c r="CK556" s="61"/>
      <c r="CL556" s="61"/>
    </row>
    <row r="557" spans="1:90" x14ac:dyDescent="0.2">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D557" s="66"/>
      <c r="AE557" s="66"/>
      <c r="AF557" s="66"/>
      <c r="AG557" s="66"/>
      <c r="AH557" s="66"/>
      <c r="AI557" s="66"/>
      <c r="AJ557" s="66"/>
      <c r="AK557" s="66"/>
      <c r="AL557" s="66"/>
      <c r="AM557" s="66"/>
      <c r="AN557" s="66"/>
      <c r="AO557" s="66"/>
      <c r="AP557" s="66"/>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c r="CA557" s="61"/>
      <c r="CB557" s="61"/>
      <c r="CC557" s="61"/>
      <c r="CD557" s="61"/>
      <c r="CE557" s="61"/>
      <c r="CF557" s="61"/>
      <c r="CG557" s="61"/>
      <c r="CH557" s="61"/>
      <c r="CI557" s="61"/>
      <c r="CJ557" s="61"/>
      <c r="CK557" s="61"/>
      <c r="CL557" s="61"/>
    </row>
    <row r="558" spans="1:90" x14ac:dyDescent="0.2">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D558" s="66"/>
      <c r="AE558" s="66"/>
      <c r="AF558" s="66"/>
      <c r="AG558" s="66"/>
      <c r="AH558" s="66"/>
      <c r="AI558" s="66"/>
      <c r="AJ558" s="66"/>
      <c r="AK558" s="66"/>
      <c r="AL558" s="66"/>
      <c r="AM558" s="66"/>
      <c r="AN558" s="66"/>
      <c r="AO558" s="66"/>
      <c r="AP558" s="66"/>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c r="CA558" s="61"/>
      <c r="CB558" s="61"/>
      <c r="CC558" s="61"/>
      <c r="CD558" s="61"/>
      <c r="CE558" s="61"/>
      <c r="CF558" s="61"/>
      <c r="CG558" s="61"/>
      <c r="CH558" s="61"/>
      <c r="CI558" s="61"/>
      <c r="CJ558" s="61"/>
      <c r="CK558" s="61"/>
      <c r="CL558" s="61"/>
    </row>
    <row r="559" spans="1:90" x14ac:dyDescent="0.2">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D559" s="66"/>
      <c r="AE559" s="66"/>
      <c r="AF559" s="66"/>
      <c r="AG559" s="66"/>
      <c r="AH559" s="66"/>
      <c r="AI559" s="66"/>
      <c r="AJ559" s="66"/>
      <c r="AK559" s="66"/>
      <c r="AL559" s="66"/>
      <c r="AM559" s="66"/>
      <c r="AN559" s="66"/>
      <c r="AO559" s="66"/>
      <c r="AP559" s="66"/>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c r="CA559" s="61"/>
      <c r="CB559" s="61"/>
      <c r="CC559" s="61"/>
      <c r="CD559" s="61"/>
      <c r="CE559" s="61"/>
      <c r="CF559" s="61"/>
      <c r="CG559" s="61"/>
      <c r="CH559" s="61"/>
      <c r="CI559" s="61"/>
      <c r="CJ559" s="61"/>
      <c r="CK559" s="61"/>
      <c r="CL559" s="61"/>
    </row>
    <row r="560" spans="1:90" x14ac:dyDescent="0.2">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D560" s="66"/>
      <c r="AE560" s="66"/>
      <c r="AF560" s="66"/>
      <c r="AG560" s="66"/>
      <c r="AH560" s="66"/>
      <c r="AI560" s="66"/>
      <c r="AJ560" s="66"/>
      <c r="AK560" s="66"/>
      <c r="AL560" s="66"/>
      <c r="AM560" s="66"/>
      <c r="AN560" s="66"/>
      <c r="AO560" s="66"/>
      <c r="AP560" s="66"/>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c r="CA560" s="61"/>
      <c r="CB560" s="61"/>
      <c r="CC560" s="61"/>
      <c r="CD560" s="61"/>
      <c r="CE560" s="61"/>
      <c r="CF560" s="61"/>
      <c r="CG560" s="61"/>
      <c r="CH560" s="61"/>
      <c r="CI560" s="61"/>
      <c r="CJ560" s="61"/>
      <c r="CK560" s="61"/>
      <c r="CL560" s="61"/>
    </row>
    <row r="561" spans="1:90" x14ac:dyDescent="0.2">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D561" s="66"/>
      <c r="AE561" s="66"/>
      <c r="AF561" s="66"/>
      <c r="AG561" s="66"/>
      <c r="AH561" s="66"/>
      <c r="AI561" s="66"/>
      <c r="AJ561" s="66"/>
      <c r="AK561" s="66"/>
      <c r="AL561" s="66"/>
      <c r="AM561" s="66"/>
      <c r="AN561" s="66"/>
      <c r="AO561" s="66"/>
      <c r="AP561" s="66"/>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c r="CA561" s="61"/>
      <c r="CB561" s="61"/>
      <c r="CC561" s="61"/>
      <c r="CD561" s="61"/>
      <c r="CE561" s="61"/>
      <c r="CF561" s="61"/>
      <c r="CG561" s="61"/>
      <c r="CH561" s="61"/>
      <c r="CI561" s="61"/>
      <c r="CJ561" s="61"/>
      <c r="CK561" s="61"/>
      <c r="CL561" s="61"/>
    </row>
    <row r="562" spans="1:90" x14ac:dyDescent="0.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D562" s="66"/>
      <c r="AE562" s="66"/>
      <c r="AF562" s="66"/>
      <c r="AG562" s="66"/>
      <c r="AH562" s="66"/>
      <c r="AI562" s="66"/>
      <c r="AJ562" s="66"/>
      <c r="AK562" s="66"/>
      <c r="AL562" s="66"/>
      <c r="AM562" s="66"/>
      <c r="AN562" s="66"/>
      <c r="AO562" s="66"/>
      <c r="AP562" s="66"/>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c r="CA562" s="61"/>
      <c r="CB562" s="61"/>
      <c r="CC562" s="61"/>
      <c r="CD562" s="61"/>
      <c r="CE562" s="61"/>
      <c r="CF562" s="61"/>
      <c r="CG562" s="61"/>
      <c r="CH562" s="61"/>
      <c r="CI562" s="61"/>
      <c r="CJ562" s="61"/>
      <c r="CK562" s="61"/>
      <c r="CL562" s="61"/>
    </row>
    <row r="563" spans="1:90" x14ac:dyDescent="0.2">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D563" s="66"/>
      <c r="AE563" s="66"/>
      <c r="AF563" s="66"/>
      <c r="AG563" s="66"/>
      <c r="AH563" s="66"/>
      <c r="AI563" s="66"/>
      <c r="AJ563" s="66"/>
      <c r="AK563" s="66"/>
      <c r="AL563" s="66"/>
      <c r="AM563" s="66"/>
      <c r="AN563" s="66"/>
      <c r="AO563" s="66"/>
      <c r="AP563" s="66"/>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c r="CA563" s="61"/>
      <c r="CB563" s="61"/>
      <c r="CC563" s="61"/>
      <c r="CD563" s="61"/>
      <c r="CE563" s="61"/>
      <c r="CF563" s="61"/>
      <c r="CG563" s="61"/>
      <c r="CH563" s="61"/>
      <c r="CI563" s="61"/>
      <c r="CJ563" s="61"/>
      <c r="CK563" s="61"/>
      <c r="CL563" s="61"/>
    </row>
    <row r="564" spans="1:90" x14ac:dyDescent="0.2">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D564" s="66"/>
      <c r="AE564" s="66"/>
      <c r="AF564" s="66"/>
      <c r="AG564" s="66"/>
      <c r="AH564" s="66"/>
      <c r="AI564" s="66"/>
      <c r="AJ564" s="66"/>
      <c r="AK564" s="66"/>
      <c r="AL564" s="66"/>
      <c r="AM564" s="66"/>
      <c r="AN564" s="66"/>
      <c r="AO564" s="66"/>
      <c r="AP564" s="66"/>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c r="CA564" s="61"/>
      <c r="CB564" s="61"/>
      <c r="CC564" s="61"/>
      <c r="CD564" s="61"/>
      <c r="CE564" s="61"/>
      <c r="CF564" s="61"/>
      <c r="CG564" s="61"/>
      <c r="CH564" s="61"/>
      <c r="CI564" s="61"/>
      <c r="CJ564" s="61"/>
      <c r="CK564" s="61"/>
      <c r="CL564" s="61"/>
    </row>
    <row r="565" spans="1:90" x14ac:dyDescent="0.2">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D565" s="66"/>
      <c r="AE565" s="66"/>
      <c r="AF565" s="66"/>
      <c r="AG565" s="66"/>
      <c r="AH565" s="66"/>
      <c r="AI565" s="66"/>
      <c r="AJ565" s="66"/>
      <c r="AK565" s="66"/>
      <c r="AL565" s="66"/>
      <c r="AM565" s="66"/>
      <c r="AN565" s="66"/>
      <c r="AO565" s="66"/>
      <c r="AP565" s="66"/>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c r="CA565" s="61"/>
      <c r="CB565" s="61"/>
      <c r="CC565" s="61"/>
      <c r="CD565" s="61"/>
      <c r="CE565" s="61"/>
      <c r="CF565" s="61"/>
      <c r="CG565" s="61"/>
      <c r="CH565" s="61"/>
      <c r="CI565" s="61"/>
      <c r="CJ565" s="61"/>
      <c r="CK565" s="61"/>
      <c r="CL565" s="61"/>
    </row>
    <row r="566" spans="1:90" x14ac:dyDescent="0.2">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D566" s="66"/>
      <c r="AE566" s="66"/>
      <c r="AF566" s="66"/>
      <c r="AG566" s="66"/>
      <c r="AH566" s="66"/>
      <c r="AI566" s="66"/>
      <c r="AJ566" s="66"/>
      <c r="AK566" s="66"/>
      <c r="AL566" s="66"/>
      <c r="AM566" s="66"/>
      <c r="AN566" s="66"/>
      <c r="AO566" s="66"/>
      <c r="AP566" s="66"/>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c r="CA566" s="61"/>
      <c r="CB566" s="61"/>
      <c r="CC566" s="61"/>
      <c r="CD566" s="61"/>
      <c r="CE566" s="61"/>
      <c r="CF566" s="61"/>
      <c r="CG566" s="61"/>
      <c r="CH566" s="61"/>
      <c r="CI566" s="61"/>
      <c r="CJ566" s="61"/>
      <c r="CK566" s="61"/>
      <c r="CL566" s="61"/>
    </row>
    <row r="567" spans="1:90" x14ac:dyDescent="0.2">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D567" s="66"/>
      <c r="AE567" s="66"/>
      <c r="AF567" s="66"/>
      <c r="AG567" s="66"/>
      <c r="AH567" s="66"/>
      <c r="AI567" s="66"/>
      <c r="AJ567" s="66"/>
      <c r="AK567" s="66"/>
      <c r="AL567" s="66"/>
      <c r="AM567" s="66"/>
      <c r="AN567" s="66"/>
      <c r="AO567" s="66"/>
      <c r="AP567" s="66"/>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c r="CA567" s="61"/>
      <c r="CB567" s="61"/>
      <c r="CC567" s="61"/>
      <c r="CD567" s="61"/>
      <c r="CE567" s="61"/>
      <c r="CF567" s="61"/>
      <c r="CG567" s="61"/>
      <c r="CH567" s="61"/>
      <c r="CI567" s="61"/>
      <c r="CJ567" s="61"/>
      <c r="CK567" s="61"/>
      <c r="CL567" s="61"/>
    </row>
    <row r="568" spans="1:90" x14ac:dyDescent="0.2">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D568" s="66"/>
      <c r="AE568" s="66"/>
      <c r="AF568" s="66"/>
      <c r="AG568" s="66"/>
      <c r="AH568" s="66"/>
      <c r="AI568" s="66"/>
      <c r="AJ568" s="66"/>
      <c r="AK568" s="66"/>
      <c r="AL568" s="66"/>
      <c r="AM568" s="66"/>
      <c r="AN568" s="66"/>
      <c r="AO568" s="66"/>
      <c r="AP568" s="66"/>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c r="CA568" s="61"/>
      <c r="CB568" s="61"/>
      <c r="CC568" s="61"/>
      <c r="CD568" s="61"/>
      <c r="CE568" s="61"/>
      <c r="CF568" s="61"/>
      <c r="CG568" s="61"/>
      <c r="CH568" s="61"/>
      <c r="CI568" s="61"/>
      <c r="CJ568" s="61"/>
      <c r="CK568" s="61"/>
      <c r="CL568" s="61"/>
    </row>
    <row r="569" spans="1:90" x14ac:dyDescent="0.2">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D569" s="66"/>
      <c r="AE569" s="66"/>
      <c r="AF569" s="66"/>
      <c r="AG569" s="66"/>
      <c r="AH569" s="66"/>
      <c r="AI569" s="66"/>
      <c r="AJ569" s="66"/>
      <c r="AK569" s="66"/>
      <c r="AL569" s="66"/>
      <c r="AM569" s="66"/>
      <c r="AN569" s="66"/>
      <c r="AO569" s="66"/>
      <c r="AP569" s="66"/>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c r="CA569" s="61"/>
      <c r="CB569" s="61"/>
      <c r="CC569" s="61"/>
      <c r="CD569" s="61"/>
      <c r="CE569" s="61"/>
      <c r="CF569" s="61"/>
      <c r="CG569" s="61"/>
      <c r="CH569" s="61"/>
      <c r="CI569" s="61"/>
      <c r="CJ569" s="61"/>
      <c r="CK569" s="61"/>
      <c r="CL569" s="61"/>
    </row>
    <row r="570" spans="1:90" x14ac:dyDescent="0.2">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D570" s="66"/>
      <c r="AE570" s="66"/>
      <c r="AF570" s="66"/>
      <c r="AG570" s="66"/>
      <c r="AH570" s="66"/>
      <c r="AI570" s="66"/>
      <c r="AJ570" s="66"/>
      <c r="AK570" s="66"/>
      <c r="AL570" s="66"/>
      <c r="AM570" s="66"/>
      <c r="AN570" s="66"/>
      <c r="AO570" s="66"/>
      <c r="AP570" s="66"/>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c r="CA570" s="61"/>
      <c r="CB570" s="61"/>
      <c r="CC570" s="61"/>
      <c r="CD570" s="61"/>
      <c r="CE570" s="61"/>
      <c r="CF570" s="61"/>
      <c r="CG570" s="61"/>
      <c r="CH570" s="61"/>
      <c r="CI570" s="61"/>
      <c r="CJ570" s="61"/>
      <c r="CK570" s="61"/>
      <c r="CL570" s="61"/>
    </row>
    <row r="571" spans="1:90" x14ac:dyDescent="0.2">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D571" s="66"/>
      <c r="AE571" s="66"/>
      <c r="AF571" s="66"/>
      <c r="AG571" s="66"/>
      <c r="AH571" s="66"/>
      <c r="AI571" s="66"/>
      <c r="AJ571" s="66"/>
      <c r="AK571" s="66"/>
      <c r="AL571" s="66"/>
      <c r="AM571" s="66"/>
      <c r="AN571" s="66"/>
      <c r="AO571" s="66"/>
      <c r="AP571" s="66"/>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c r="CA571" s="61"/>
      <c r="CB571" s="61"/>
      <c r="CC571" s="61"/>
      <c r="CD571" s="61"/>
      <c r="CE571" s="61"/>
      <c r="CF571" s="61"/>
      <c r="CG571" s="61"/>
      <c r="CH571" s="61"/>
      <c r="CI571" s="61"/>
      <c r="CJ571" s="61"/>
      <c r="CK571" s="61"/>
      <c r="CL571" s="61"/>
    </row>
    <row r="572" spans="1:90" x14ac:dyDescent="0.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D572" s="66"/>
      <c r="AE572" s="66"/>
      <c r="AF572" s="66"/>
      <c r="AG572" s="66"/>
      <c r="AH572" s="66"/>
      <c r="AI572" s="66"/>
      <c r="AJ572" s="66"/>
      <c r="AK572" s="66"/>
      <c r="AL572" s="66"/>
      <c r="AM572" s="66"/>
      <c r="AN572" s="66"/>
      <c r="AO572" s="66"/>
      <c r="AP572" s="66"/>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c r="CA572" s="61"/>
      <c r="CB572" s="61"/>
      <c r="CC572" s="61"/>
      <c r="CD572" s="61"/>
      <c r="CE572" s="61"/>
      <c r="CF572" s="61"/>
      <c r="CG572" s="61"/>
      <c r="CH572" s="61"/>
      <c r="CI572" s="61"/>
      <c r="CJ572" s="61"/>
      <c r="CK572" s="61"/>
      <c r="CL572" s="61"/>
    </row>
    <row r="573" spans="1:90" x14ac:dyDescent="0.2">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D573" s="66"/>
      <c r="AE573" s="66"/>
      <c r="AF573" s="66"/>
      <c r="AG573" s="66"/>
      <c r="AH573" s="66"/>
      <c r="AI573" s="66"/>
      <c r="AJ573" s="66"/>
      <c r="AK573" s="66"/>
      <c r="AL573" s="66"/>
      <c r="AM573" s="66"/>
      <c r="AN573" s="66"/>
      <c r="AO573" s="66"/>
      <c r="AP573" s="66"/>
      <c r="AQ573" s="61"/>
      <c r="AR573" s="61"/>
      <c r="AS573" s="61"/>
      <c r="AT573" s="61"/>
      <c r="AU573" s="61"/>
      <c r="AV573" s="61"/>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c r="CA573" s="61"/>
      <c r="CB573" s="61"/>
      <c r="CC573" s="61"/>
      <c r="CD573" s="61"/>
      <c r="CE573" s="61"/>
      <c r="CF573" s="61"/>
      <c r="CG573" s="61"/>
      <c r="CH573" s="61"/>
      <c r="CI573" s="61"/>
      <c r="CJ573" s="61"/>
      <c r="CK573" s="61"/>
      <c r="CL573" s="61"/>
    </row>
    <row r="574" spans="1:90" x14ac:dyDescent="0.2">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D574" s="66"/>
      <c r="AE574" s="66"/>
      <c r="AF574" s="66"/>
      <c r="AG574" s="66"/>
      <c r="AH574" s="66"/>
      <c r="AI574" s="66"/>
      <c r="AJ574" s="66"/>
      <c r="AK574" s="66"/>
      <c r="AL574" s="66"/>
      <c r="AM574" s="66"/>
      <c r="AN574" s="66"/>
      <c r="AO574" s="66"/>
      <c r="AP574" s="66"/>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c r="CA574" s="61"/>
      <c r="CB574" s="61"/>
      <c r="CC574" s="61"/>
      <c r="CD574" s="61"/>
      <c r="CE574" s="61"/>
      <c r="CF574" s="61"/>
      <c r="CG574" s="61"/>
      <c r="CH574" s="61"/>
      <c r="CI574" s="61"/>
      <c r="CJ574" s="61"/>
      <c r="CK574" s="61"/>
      <c r="CL574" s="61"/>
    </row>
    <row r="575" spans="1:90" x14ac:dyDescent="0.2">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D575" s="66"/>
      <c r="AE575" s="66"/>
      <c r="AF575" s="66"/>
      <c r="AG575" s="66"/>
      <c r="AH575" s="66"/>
      <c r="AI575" s="66"/>
      <c r="AJ575" s="66"/>
      <c r="AK575" s="66"/>
      <c r="AL575" s="66"/>
      <c r="AM575" s="66"/>
      <c r="AN575" s="66"/>
      <c r="AO575" s="66"/>
      <c r="AP575" s="66"/>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c r="CA575" s="61"/>
      <c r="CB575" s="61"/>
      <c r="CC575" s="61"/>
      <c r="CD575" s="61"/>
      <c r="CE575" s="61"/>
      <c r="CF575" s="61"/>
      <c r="CG575" s="61"/>
      <c r="CH575" s="61"/>
      <c r="CI575" s="61"/>
      <c r="CJ575" s="61"/>
      <c r="CK575" s="61"/>
      <c r="CL575" s="61"/>
    </row>
    <row r="576" spans="1:90" x14ac:dyDescent="0.2">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D576" s="66"/>
      <c r="AE576" s="66"/>
      <c r="AF576" s="66"/>
      <c r="AG576" s="66"/>
      <c r="AH576" s="66"/>
      <c r="AI576" s="66"/>
      <c r="AJ576" s="66"/>
      <c r="AK576" s="66"/>
      <c r="AL576" s="66"/>
      <c r="AM576" s="66"/>
      <c r="AN576" s="66"/>
      <c r="AO576" s="66"/>
      <c r="AP576" s="66"/>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c r="CA576" s="61"/>
      <c r="CB576" s="61"/>
      <c r="CC576" s="61"/>
      <c r="CD576" s="61"/>
      <c r="CE576" s="61"/>
      <c r="CF576" s="61"/>
      <c r="CG576" s="61"/>
      <c r="CH576" s="61"/>
      <c r="CI576" s="61"/>
      <c r="CJ576" s="61"/>
      <c r="CK576" s="61"/>
      <c r="CL576" s="61"/>
    </row>
    <row r="577" spans="1:90" x14ac:dyDescent="0.2">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D577" s="66"/>
      <c r="AE577" s="66"/>
      <c r="AF577" s="66"/>
      <c r="AG577" s="66"/>
      <c r="AH577" s="66"/>
      <c r="AI577" s="66"/>
      <c r="AJ577" s="66"/>
      <c r="AK577" s="66"/>
      <c r="AL577" s="66"/>
      <c r="AM577" s="66"/>
      <c r="AN577" s="66"/>
      <c r="AO577" s="66"/>
      <c r="AP577" s="66"/>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c r="CA577" s="61"/>
      <c r="CB577" s="61"/>
      <c r="CC577" s="61"/>
      <c r="CD577" s="61"/>
      <c r="CE577" s="61"/>
      <c r="CF577" s="61"/>
      <c r="CG577" s="61"/>
      <c r="CH577" s="61"/>
      <c r="CI577" s="61"/>
      <c r="CJ577" s="61"/>
      <c r="CK577" s="61"/>
      <c r="CL577" s="61"/>
    </row>
    <row r="578" spans="1:90" x14ac:dyDescent="0.2">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D578" s="66"/>
      <c r="AE578" s="66"/>
      <c r="AF578" s="66"/>
      <c r="AG578" s="66"/>
      <c r="AH578" s="66"/>
      <c r="AI578" s="66"/>
      <c r="AJ578" s="66"/>
      <c r="AK578" s="66"/>
      <c r="AL578" s="66"/>
      <c r="AM578" s="66"/>
      <c r="AN578" s="66"/>
      <c r="AO578" s="66"/>
      <c r="AP578" s="66"/>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61"/>
      <c r="BZ578" s="61"/>
      <c r="CA578" s="61"/>
      <c r="CB578" s="61"/>
      <c r="CC578" s="61"/>
      <c r="CD578" s="61"/>
      <c r="CE578" s="61"/>
      <c r="CF578" s="61"/>
      <c r="CG578" s="61"/>
      <c r="CH578" s="61"/>
      <c r="CI578" s="61"/>
      <c r="CJ578" s="61"/>
      <c r="CK578" s="61"/>
      <c r="CL578" s="61"/>
    </row>
    <row r="579" spans="1:90" x14ac:dyDescent="0.2">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D579" s="66"/>
      <c r="AE579" s="66"/>
      <c r="AF579" s="66"/>
      <c r="AG579" s="66"/>
      <c r="AH579" s="66"/>
      <c r="AI579" s="66"/>
      <c r="AJ579" s="66"/>
      <c r="AK579" s="66"/>
      <c r="AL579" s="66"/>
      <c r="AM579" s="66"/>
      <c r="AN579" s="66"/>
      <c r="AO579" s="66"/>
      <c r="AP579" s="66"/>
      <c r="AQ579" s="61"/>
      <c r="AR579" s="61"/>
      <c r="AS579" s="61"/>
      <c r="AT579" s="61"/>
      <c r="AU579" s="61"/>
      <c r="AV579" s="61"/>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c r="CA579" s="61"/>
      <c r="CB579" s="61"/>
      <c r="CC579" s="61"/>
      <c r="CD579" s="61"/>
      <c r="CE579" s="61"/>
      <c r="CF579" s="61"/>
      <c r="CG579" s="61"/>
      <c r="CH579" s="61"/>
      <c r="CI579" s="61"/>
      <c r="CJ579" s="61"/>
      <c r="CK579" s="61"/>
      <c r="CL579" s="61"/>
    </row>
    <row r="580" spans="1:90" x14ac:dyDescent="0.2">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D580" s="66"/>
      <c r="AE580" s="66"/>
      <c r="AF580" s="66"/>
      <c r="AG580" s="66"/>
      <c r="AH580" s="66"/>
      <c r="AI580" s="66"/>
      <c r="AJ580" s="66"/>
      <c r="AK580" s="66"/>
      <c r="AL580" s="66"/>
      <c r="AM580" s="66"/>
      <c r="AN580" s="66"/>
      <c r="AO580" s="66"/>
      <c r="AP580" s="66"/>
      <c r="AQ580" s="61"/>
      <c r="AR580" s="61"/>
      <c r="AS580" s="61"/>
      <c r="AT580" s="61"/>
      <c r="AU580" s="61"/>
      <c r="AV580" s="61"/>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c r="CA580" s="61"/>
      <c r="CB580" s="61"/>
      <c r="CC580" s="61"/>
      <c r="CD580" s="61"/>
      <c r="CE580" s="61"/>
      <c r="CF580" s="61"/>
      <c r="CG580" s="61"/>
      <c r="CH580" s="61"/>
      <c r="CI580" s="61"/>
      <c r="CJ580" s="61"/>
      <c r="CK580" s="61"/>
      <c r="CL580" s="61"/>
    </row>
    <row r="581" spans="1:90" x14ac:dyDescent="0.2">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D581" s="66"/>
      <c r="AE581" s="66"/>
      <c r="AF581" s="66"/>
      <c r="AG581" s="66"/>
      <c r="AH581" s="66"/>
      <c r="AI581" s="66"/>
      <c r="AJ581" s="66"/>
      <c r="AK581" s="66"/>
      <c r="AL581" s="66"/>
      <c r="AM581" s="66"/>
      <c r="AN581" s="66"/>
      <c r="AO581" s="66"/>
      <c r="AP581" s="66"/>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c r="CA581" s="61"/>
      <c r="CB581" s="61"/>
      <c r="CC581" s="61"/>
      <c r="CD581" s="61"/>
      <c r="CE581" s="61"/>
      <c r="CF581" s="61"/>
      <c r="CG581" s="61"/>
      <c r="CH581" s="61"/>
      <c r="CI581" s="61"/>
      <c r="CJ581" s="61"/>
      <c r="CK581" s="61"/>
      <c r="CL581" s="61"/>
    </row>
    <row r="582" spans="1:90" x14ac:dyDescent="0.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D582" s="66"/>
      <c r="AE582" s="66"/>
      <c r="AF582" s="66"/>
      <c r="AG582" s="66"/>
      <c r="AH582" s="66"/>
      <c r="AI582" s="66"/>
      <c r="AJ582" s="66"/>
      <c r="AK582" s="66"/>
      <c r="AL582" s="66"/>
      <c r="AM582" s="66"/>
      <c r="AN582" s="66"/>
      <c r="AO582" s="66"/>
      <c r="AP582" s="66"/>
      <c r="AQ582" s="61"/>
      <c r="AR582" s="61"/>
      <c r="AS582" s="61"/>
      <c r="AT582" s="61"/>
      <c r="AU582" s="61"/>
      <c r="AV582" s="61"/>
      <c r="AW582" s="61"/>
      <c r="AX582" s="61"/>
      <c r="AY582" s="61"/>
      <c r="AZ582" s="61"/>
      <c r="BA582" s="61"/>
      <c r="BB582" s="61"/>
      <c r="BC582" s="61"/>
      <c r="BD582" s="61"/>
      <c r="BE582" s="61"/>
      <c r="BF582" s="61"/>
      <c r="BG582" s="61"/>
      <c r="BH582" s="61"/>
      <c r="BI582" s="61"/>
      <c r="BJ582" s="61"/>
      <c r="BK582" s="61"/>
      <c r="BL582" s="61"/>
      <c r="BM582" s="61"/>
      <c r="BN582" s="61"/>
      <c r="BO582" s="61"/>
      <c r="BP582" s="61"/>
      <c r="BQ582" s="61"/>
      <c r="BR582" s="61"/>
      <c r="BS582" s="61"/>
      <c r="BT582" s="61"/>
      <c r="BU582" s="61"/>
      <c r="BV582" s="61"/>
      <c r="BW582" s="61"/>
      <c r="BX582" s="61"/>
      <c r="BY582" s="61"/>
      <c r="BZ582" s="61"/>
      <c r="CA582" s="61"/>
      <c r="CB582" s="61"/>
      <c r="CC582" s="61"/>
      <c r="CD582" s="61"/>
      <c r="CE582" s="61"/>
      <c r="CF582" s="61"/>
      <c r="CG582" s="61"/>
      <c r="CH582" s="61"/>
      <c r="CI582" s="61"/>
      <c r="CJ582" s="61"/>
      <c r="CK582" s="61"/>
      <c r="CL582" s="61"/>
    </row>
    <row r="583" spans="1:90" x14ac:dyDescent="0.2">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D583" s="66"/>
      <c r="AE583" s="66"/>
      <c r="AF583" s="66"/>
      <c r="AG583" s="66"/>
      <c r="AH583" s="66"/>
      <c r="AI583" s="66"/>
      <c r="AJ583" s="66"/>
      <c r="AK583" s="66"/>
      <c r="AL583" s="66"/>
      <c r="AM583" s="66"/>
      <c r="AN583" s="66"/>
      <c r="AO583" s="66"/>
      <c r="AP583" s="66"/>
      <c r="AQ583" s="61"/>
      <c r="AR583" s="61"/>
      <c r="AS583" s="61"/>
      <c r="AT583" s="61"/>
      <c r="AU583" s="61"/>
      <c r="AV583" s="61"/>
      <c r="AW583" s="61"/>
      <c r="AX583" s="61"/>
      <c r="AY583" s="61"/>
      <c r="AZ583" s="61"/>
      <c r="BA583" s="61"/>
      <c r="BB583" s="61"/>
      <c r="BC583" s="61"/>
      <c r="BD583" s="61"/>
      <c r="BE583" s="61"/>
      <c r="BF583" s="61"/>
      <c r="BG583" s="61"/>
      <c r="BH583" s="61"/>
      <c r="BI583" s="61"/>
      <c r="BJ583" s="61"/>
      <c r="BK583" s="61"/>
      <c r="BL583" s="61"/>
      <c r="BM583" s="61"/>
      <c r="BN583" s="61"/>
      <c r="BO583" s="61"/>
      <c r="BP583" s="61"/>
      <c r="BQ583" s="61"/>
      <c r="BR583" s="61"/>
      <c r="BS583" s="61"/>
      <c r="BT583" s="61"/>
      <c r="BU583" s="61"/>
      <c r="BV583" s="61"/>
      <c r="BW583" s="61"/>
      <c r="BX583" s="61"/>
      <c r="BY583" s="61"/>
      <c r="BZ583" s="61"/>
      <c r="CA583" s="61"/>
      <c r="CB583" s="61"/>
      <c r="CC583" s="61"/>
      <c r="CD583" s="61"/>
      <c r="CE583" s="61"/>
      <c r="CF583" s="61"/>
      <c r="CG583" s="61"/>
      <c r="CH583" s="61"/>
      <c r="CI583" s="61"/>
      <c r="CJ583" s="61"/>
      <c r="CK583" s="61"/>
      <c r="CL583" s="61"/>
    </row>
    <row r="584" spans="1:90" x14ac:dyDescent="0.2">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D584" s="66"/>
      <c r="AE584" s="66"/>
      <c r="AF584" s="66"/>
      <c r="AG584" s="66"/>
      <c r="AH584" s="66"/>
      <c r="AI584" s="66"/>
      <c r="AJ584" s="66"/>
      <c r="AK584" s="66"/>
      <c r="AL584" s="66"/>
      <c r="AM584" s="66"/>
      <c r="AN584" s="66"/>
      <c r="AO584" s="66"/>
      <c r="AP584" s="66"/>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c r="CA584" s="61"/>
      <c r="CB584" s="61"/>
      <c r="CC584" s="61"/>
      <c r="CD584" s="61"/>
      <c r="CE584" s="61"/>
      <c r="CF584" s="61"/>
      <c r="CG584" s="61"/>
      <c r="CH584" s="61"/>
      <c r="CI584" s="61"/>
      <c r="CJ584" s="61"/>
      <c r="CK584" s="61"/>
      <c r="CL584" s="61"/>
    </row>
    <row r="585" spans="1:90" x14ac:dyDescent="0.2">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D585" s="66"/>
      <c r="AE585" s="66"/>
      <c r="AF585" s="66"/>
      <c r="AG585" s="66"/>
      <c r="AH585" s="66"/>
      <c r="AI585" s="66"/>
      <c r="AJ585" s="66"/>
      <c r="AK585" s="66"/>
      <c r="AL585" s="66"/>
      <c r="AM585" s="66"/>
      <c r="AN585" s="66"/>
      <c r="AO585" s="66"/>
      <c r="AP585" s="66"/>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c r="CA585" s="61"/>
      <c r="CB585" s="61"/>
      <c r="CC585" s="61"/>
      <c r="CD585" s="61"/>
      <c r="CE585" s="61"/>
      <c r="CF585" s="61"/>
      <c r="CG585" s="61"/>
      <c r="CH585" s="61"/>
      <c r="CI585" s="61"/>
      <c r="CJ585" s="61"/>
      <c r="CK585" s="61"/>
      <c r="CL585" s="61"/>
    </row>
    <row r="586" spans="1:90" x14ac:dyDescent="0.2">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D586" s="66"/>
      <c r="AE586" s="66"/>
      <c r="AF586" s="66"/>
      <c r="AG586" s="66"/>
      <c r="AH586" s="66"/>
      <c r="AI586" s="66"/>
      <c r="AJ586" s="66"/>
      <c r="AK586" s="66"/>
      <c r="AL586" s="66"/>
      <c r="AM586" s="66"/>
      <c r="AN586" s="66"/>
      <c r="AO586" s="66"/>
      <c r="AP586" s="66"/>
      <c r="AQ586" s="61"/>
      <c r="AR586" s="61"/>
      <c r="AS586" s="61"/>
      <c r="AT586" s="61"/>
      <c r="AU586" s="61"/>
      <c r="AV586" s="61"/>
      <c r="AW586" s="61"/>
      <c r="AX586" s="61"/>
      <c r="AY586" s="61"/>
      <c r="AZ586" s="61"/>
      <c r="BA586" s="61"/>
      <c r="BB586" s="61"/>
      <c r="BC586" s="61"/>
      <c r="BD586" s="61"/>
      <c r="BE586" s="61"/>
      <c r="BF586" s="61"/>
      <c r="BG586" s="61"/>
      <c r="BH586" s="61"/>
      <c r="BI586" s="61"/>
      <c r="BJ586" s="61"/>
      <c r="BK586" s="61"/>
      <c r="BL586" s="61"/>
      <c r="BM586" s="61"/>
      <c r="BN586" s="61"/>
      <c r="BO586" s="61"/>
      <c r="BP586" s="61"/>
      <c r="BQ586" s="61"/>
      <c r="BR586" s="61"/>
      <c r="BS586" s="61"/>
      <c r="BT586" s="61"/>
      <c r="BU586" s="61"/>
      <c r="BV586" s="61"/>
      <c r="BW586" s="61"/>
      <c r="BX586" s="61"/>
      <c r="BY586" s="61"/>
      <c r="BZ586" s="61"/>
      <c r="CA586" s="61"/>
      <c r="CB586" s="61"/>
      <c r="CC586" s="61"/>
      <c r="CD586" s="61"/>
      <c r="CE586" s="61"/>
      <c r="CF586" s="61"/>
      <c r="CG586" s="61"/>
      <c r="CH586" s="61"/>
      <c r="CI586" s="61"/>
      <c r="CJ586" s="61"/>
      <c r="CK586" s="61"/>
      <c r="CL586" s="61"/>
    </row>
    <row r="587" spans="1:90" x14ac:dyDescent="0.2">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D587" s="66"/>
      <c r="AE587" s="66"/>
      <c r="AF587" s="66"/>
      <c r="AG587" s="66"/>
      <c r="AH587" s="66"/>
      <c r="AI587" s="66"/>
      <c r="AJ587" s="66"/>
      <c r="AK587" s="66"/>
      <c r="AL587" s="66"/>
      <c r="AM587" s="66"/>
      <c r="AN587" s="66"/>
      <c r="AO587" s="66"/>
      <c r="AP587" s="66"/>
      <c r="AQ587" s="61"/>
      <c r="AR587" s="61"/>
      <c r="AS587" s="61"/>
      <c r="AT587" s="61"/>
      <c r="AU587" s="61"/>
      <c r="AV587" s="61"/>
      <c r="AW587" s="61"/>
      <c r="AX587" s="61"/>
      <c r="AY587" s="61"/>
      <c r="AZ587" s="61"/>
      <c r="BA587" s="61"/>
      <c r="BB587" s="61"/>
      <c r="BC587" s="61"/>
      <c r="BD587" s="61"/>
      <c r="BE587" s="61"/>
      <c r="BF587" s="61"/>
      <c r="BG587" s="61"/>
      <c r="BH587" s="61"/>
      <c r="BI587" s="61"/>
      <c r="BJ587" s="61"/>
      <c r="BK587" s="61"/>
      <c r="BL587" s="61"/>
      <c r="BM587" s="61"/>
      <c r="BN587" s="61"/>
      <c r="BO587" s="61"/>
      <c r="BP587" s="61"/>
      <c r="BQ587" s="61"/>
      <c r="BR587" s="61"/>
      <c r="BS587" s="61"/>
      <c r="BT587" s="61"/>
      <c r="BU587" s="61"/>
      <c r="BV587" s="61"/>
      <c r="BW587" s="61"/>
      <c r="BX587" s="61"/>
      <c r="BY587" s="61"/>
      <c r="BZ587" s="61"/>
      <c r="CA587" s="61"/>
      <c r="CB587" s="61"/>
      <c r="CC587" s="61"/>
      <c r="CD587" s="61"/>
      <c r="CE587" s="61"/>
      <c r="CF587" s="61"/>
      <c r="CG587" s="61"/>
      <c r="CH587" s="61"/>
      <c r="CI587" s="61"/>
      <c r="CJ587" s="61"/>
      <c r="CK587" s="61"/>
      <c r="CL587" s="61"/>
    </row>
    <row r="588" spans="1:90" x14ac:dyDescent="0.2">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D588" s="66"/>
      <c r="AE588" s="66"/>
      <c r="AF588" s="66"/>
      <c r="AG588" s="66"/>
      <c r="AH588" s="66"/>
      <c r="AI588" s="66"/>
      <c r="AJ588" s="66"/>
      <c r="AK588" s="66"/>
      <c r="AL588" s="66"/>
      <c r="AM588" s="66"/>
      <c r="AN588" s="66"/>
      <c r="AO588" s="66"/>
      <c r="AP588" s="66"/>
      <c r="AQ588" s="61"/>
      <c r="AR588" s="61"/>
      <c r="AS588" s="61"/>
      <c r="AT588" s="61"/>
      <c r="AU588" s="61"/>
      <c r="AV588" s="61"/>
      <c r="AW588" s="61"/>
      <c r="AX588" s="61"/>
      <c r="AY588" s="61"/>
      <c r="AZ588" s="61"/>
      <c r="BA588" s="61"/>
      <c r="BB588" s="61"/>
      <c r="BC588" s="61"/>
      <c r="BD588" s="61"/>
      <c r="BE588" s="61"/>
      <c r="BF588" s="61"/>
      <c r="BG588" s="61"/>
      <c r="BH588" s="61"/>
      <c r="BI588" s="61"/>
      <c r="BJ588" s="61"/>
      <c r="BK588" s="61"/>
      <c r="BL588" s="61"/>
      <c r="BM588" s="61"/>
      <c r="BN588" s="61"/>
      <c r="BO588" s="61"/>
      <c r="BP588" s="61"/>
      <c r="BQ588" s="61"/>
      <c r="BR588" s="61"/>
      <c r="BS588" s="61"/>
      <c r="BT588" s="61"/>
      <c r="BU588" s="61"/>
      <c r="BV588" s="61"/>
      <c r="BW588" s="61"/>
      <c r="BX588" s="61"/>
      <c r="BY588" s="61"/>
      <c r="BZ588" s="61"/>
      <c r="CA588" s="61"/>
      <c r="CB588" s="61"/>
      <c r="CC588" s="61"/>
      <c r="CD588" s="61"/>
      <c r="CE588" s="61"/>
      <c r="CF588" s="61"/>
      <c r="CG588" s="61"/>
      <c r="CH588" s="61"/>
      <c r="CI588" s="61"/>
      <c r="CJ588" s="61"/>
      <c r="CK588" s="61"/>
      <c r="CL588" s="61"/>
    </row>
    <row r="589" spans="1:90" x14ac:dyDescent="0.2">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D589" s="66"/>
      <c r="AE589" s="66"/>
      <c r="AF589" s="66"/>
      <c r="AG589" s="66"/>
      <c r="AH589" s="66"/>
      <c r="AI589" s="66"/>
      <c r="AJ589" s="66"/>
      <c r="AK589" s="66"/>
      <c r="AL589" s="66"/>
      <c r="AM589" s="66"/>
      <c r="AN589" s="66"/>
      <c r="AO589" s="66"/>
      <c r="AP589" s="66"/>
      <c r="AQ589" s="61"/>
      <c r="AR589" s="61"/>
      <c r="AS589" s="61"/>
      <c r="AT589" s="61"/>
      <c r="AU589" s="61"/>
      <c r="AV589" s="61"/>
      <c r="AW589" s="61"/>
      <c r="AX589" s="61"/>
      <c r="AY589" s="61"/>
      <c r="AZ589" s="61"/>
      <c r="BA589" s="61"/>
      <c r="BB589" s="61"/>
      <c r="BC589" s="61"/>
      <c r="BD589" s="61"/>
      <c r="BE589" s="61"/>
      <c r="BF589" s="61"/>
      <c r="BG589" s="61"/>
      <c r="BH589" s="61"/>
      <c r="BI589" s="61"/>
      <c r="BJ589" s="61"/>
      <c r="BK589" s="61"/>
      <c r="BL589" s="61"/>
      <c r="BM589" s="61"/>
      <c r="BN589" s="61"/>
      <c r="BO589" s="61"/>
      <c r="BP589" s="61"/>
      <c r="BQ589" s="61"/>
      <c r="BR589" s="61"/>
      <c r="BS589" s="61"/>
      <c r="BT589" s="61"/>
      <c r="BU589" s="61"/>
      <c r="BV589" s="61"/>
      <c r="BW589" s="61"/>
      <c r="BX589" s="61"/>
      <c r="BY589" s="61"/>
      <c r="BZ589" s="61"/>
      <c r="CA589" s="61"/>
      <c r="CB589" s="61"/>
      <c r="CC589" s="61"/>
      <c r="CD589" s="61"/>
      <c r="CE589" s="61"/>
      <c r="CF589" s="61"/>
      <c r="CG589" s="61"/>
      <c r="CH589" s="61"/>
      <c r="CI589" s="61"/>
      <c r="CJ589" s="61"/>
      <c r="CK589" s="61"/>
      <c r="CL589" s="61"/>
    </row>
    <row r="590" spans="1:90" x14ac:dyDescent="0.2">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D590" s="66"/>
      <c r="AE590" s="66"/>
      <c r="AF590" s="66"/>
      <c r="AG590" s="66"/>
      <c r="AH590" s="66"/>
      <c r="AI590" s="66"/>
      <c r="AJ590" s="66"/>
      <c r="AK590" s="66"/>
      <c r="AL590" s="66"/>
      <c r="AM590" s="66"/>
      <c r="AN590" s="66"/>
      <c r="AO590" s="66"/>
      <c r="AP590" s="66"/>
      <c r="AQ590" s="61"/>
      <c r="AR590" s="61"/>
      <c r="AS590" s="61"/>
      <c r="AT590" s="61"/>
      <c r="AU590" s="61"/>
      <c r="AV590" s="61"/>
      <c r="AW590" s="61"/>
      <c r="AX590" s="61"/>
      <c r="AY590" s="61"/>
      <c r="AZ590" s="61"/>
      <c r="BA590" s="61"/>
      <c r="BB590" s="61"/>
      <c r="BC590" s="61"/>
      <c r="BD590" s="61"/>
      <c r="BE590" s="61"/>
      <c r="BF590" s="61"/>
      <c r="BG590" s="61"/>
      <c r="BH590" s="61"/>
      <c r="BI590" s="61"/>
      <c r="BJ590" s="61"/>
      <c r="BK590" s="61"/>
      <c r="BL590" s="61"/>
      <c r="BM590" s="61"/>
      <c r="BN590" s="61"/>
      <c r="BO590" s="61"/>
      <c r="BP590" s="61"/>
      <c r="BQ590" s="61"/>
      <c r="BR590" s="61"/>
      <c r="BS590" s="61"/>
      <c r="BT590" s="61"/>
      <c r="BU590" s="61"/>
      <c r="BV590" s="61"/>
      <c r="BW590" s="61"/>
      <c r="BX590" s="61"/>
      <c r="BY590" s="61"/>
      <c r="BZ590" s="61"/>
      <c r="CA590" s="61"/>
      <c r="CB590" s="61"/>
      <c r="CC590" s="61"/>
      <c r="CD590" s="61"/>
      <c r="CE590" s="61"/>
      <c r="CF590" s="61"/>
      <c r="CG590" s="61"/>
      <c r="CH590" s="61"/>
      <c r="CI590" s="61"/>
      <c r="CJ590" s="61"/>
      <c r="CK590" s="61"/>
      <c r="CL590" s="61"/>
    </row>
    <row r="591" spans="1:90" x14ac:dyDescent="0.2">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D591" s="66"/>
      <c r="AE591" s="66"/>
      <c r="AF591" s="66"/>
      <c r="AG591" s="66"/>
      <c r="AH591" s="66"/>
      <c r="AI591" s="66"/>
      <c r="AJ591" s="66"/>
      <c r="AK591" s="66"/>
      <c r="AL591" s="66"/>
      <c r="AM591" s="66"/>
      <c r="AN591" s="66"/>
      <c r="AO591" s="66"/>
      <c r="AP591" s="66"/>
      <c r="AQ591" s="61"/>
      <c r="AR591" s="61"/>
      <c r="AS591" s="61"/>
      <c r="AT591" s="61"/>
      <c r="AU591" s="61"/>
      <c r="AV591" s="61"/>
      <c r="AW591" s="61"/>
      <c r="AX591" s="61"/>
      <c r="AY591" s="61"/>
      <c r="AZ591" s="61"/>
      <c r="BA591" s="61"/>
      <c r="BB591" s="61"/>
      <c r="BC591" s="61"/>
      <c r="BD591" s="61"/>
      <c r="BE591" s="61"/>
      <c r="BF591" s="61"/>
      <c r="BG591" s="61"/>
      <c r="BH591" s="61"/>
      <c r="BI591" s="61"/>
      <c r="BJ591" s="61"/>
      <c r="BK591" s="61"/>
      <c r="BL591" s="61"/>
      <c r="BM591" s="61"/>
      <c r="BN591" s="61"/>
      <c r="BO591" s="61"/>
      <c r="BP591" s="61"/>
      <c r="BQ591" s="61"/>
      <c r="BR591" s="61"/>
      <c r="BS591" s="61"/>
      <c r="BT591" s="61"/>
      <c r="BU591" s="61"/>
      <c r="BV591" s="61"/>
      <c r="BW591" s="61"/>
      <c r="BX591" s="61"/>
      <c r="BY591" s="61"/>
      <c r="BZ591" s="61"/>
      <c r="CA591" s="61"/>
      <c r="CB591" s="61"/>
      <c r="CC591" s="61"/>
      <c r="CD591" s="61"/>
      <c r="CE591" s="61"/>
      <c r="CF591" s="61"/>
      <c r="CG591" s="61"/>
      <c r="CH591" s="61"/>
      <c r="CI591" s="61"/>
      <c r="CJ591" s="61"/>
      <c r="CK591" s="61"/>
      <c r="CL591" s="61"/>
    </row>
    <row r="592" spans="1:90" x14ac:dyDescent="0.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D592" s="66"/>
      <c r="AE592" s="66"/>
      <c r="AF592" s="66"/>
      <c r="AG592" s="66"/>
      <c r="AH592" s="66"/>
      <c r="AI592" s="66"/>
      <c r="AJ592" s="66"/>
      <c r="AK592" s="66"/>
      <c r="AL592" s="66"/>
      <c r="AM592" s="66"/>
      <c r="AN592" s="66"/>
      <c r="AO592" s="66"/>
      <c r="AP592" s="66"/>
      <c r="AQ592" s="61"/>
      <c r="AR592" s="61"/>
      <c r="AS592" s="61"/>
      <c r="AT592" s="61"/>
      <c r="AU592" s="61"/>
      <c r="AV592" s="61"/>
      <c r="AW592" s="61"/>
      <c r="AX592" s="61"/>
      <c r="AY592" s="61"/>
      <c r="AZ592" s="61"/>
      <c r="BA592" s="61"/>
      <c r="BB592" s="61"/>
      <c r="BC592" s="61"/>
      <c r="BD592" s="61"/>
      <c r="BE592" s="61"/>
      <c r="BF592" s="61"/>
      <c r="BG592" s="61"/>
      <c r="BH592" s="61"/>
      <c r="BI592" s="61"/>
      <c r="BJ592" s="61"/>
      <c r="BK592" s="61"/>
      <c r="BL592" s="61"/>
      <c r="BM592" s="61"/>
      <c r="BN592" s="61"/>
      <c r="BO592" s="61"/>
      <c r="BP592" s="61"/>
      <c r="BQ592" s="61"/>
      <c r="BR592" s="61"/>
      <c r="BS592" s="61"/>
      <c r="BT592" s="61"/>
      <c r="BU592" s="61"/>
      <c r="BV592" s="61"/>
      <c r="BW592" s="61"/>
      <c r="BX592" s="61"/>
      <c r="BY592" s="61"/>
      <c r="BZ592" s="61"/>
      <c r="CA592" s="61"/>
      <c r="CB592" s="61"/>
      <c r="CC592" s="61"/>
      <c r="CD592" s="61"/>
      <c r="CE592" s="61"/>
      <c r="CF592" s="61"/>
      <c r="CG592" s="61"/>
      <c r="CH592" s="61"/>
      <c r="CI592" s="61"/>
      <c r="CJ592" s="61"/>
      <c r="CK592" s="61"/>
      <c r="CL592" s="61"/>
    </row>
    <row r="593" spans="1:90" x14ac:dyDescent="0.2">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D593" s="66"/>
      <c r="AE593" s="66"/>
      <c r="AF593" s="66"/>
      <c r="AG593" s="66"/>
      <c r="AH593" s="66"/>
      <c r="AI593" s="66"/>
      <c r="AJ593" s="66"/>
      <c r="AK593" s="66"/>
      <c r="AL593" s="66"/>
      <c r="AM593" s="66"/>
      <c r="AN593" s="66"/>
      <c r="AO593" s="66"/>
      <c r="AP593" s="66"/>
      <c r="AQ593" s="61"/>
      <c r="AR593" s="61"/>
      <c r="AS593" s="61"/>
      <c r="AT593" s="61"/>
      <c r="AU593" s="61"/>
      <c r="AV593" s="61"/>
      <c r="AW593" s="61"/>
      <c r="AX593" s="61"/>
      <c r="AY593" s="61"/>
      <c r="AZ593" s="61"/>
      <c r="BA593" s="61"/>
      <c r="BB593" s="61"/>
      <c r="BC593" s="61"/>
      <c r="BD593" s="61"/>
      <c r="BE593" s="61"/>
      <c r="BF593" s="61"/>
      <c r="BG593" s="61"/>
      <c r="BH593" s="61"/>
      <c r="BI593" s="61"/>
      <c r="BJ593" s="61"/>
      <c r="BK593" s="61"/>
      <c r="BL593" s="61"/>
      <c r="BM593" s="61"/>
      <c r="BN593" s="61"/>
      <c r="BO593" s="61"/>
      <c r="BP593" s="61"/>
      <c r="BQ593" s="61"/>
      <c r="BR593" s="61"/>
      <c r="BS593" s="61"/>
      <c r="BT593" s="61"/>
      <c r="BU593" s="61"/>
      <c r="BV593" s="61"/>
      <c r="BW593" s="61"/>
      <c r="BX593" s="61"/>
      <c r="BY593" s="61"/>
      <c r="BZ593" s="61"/>
      <c r="CA593" s="61"/>
      <c r="CB593" s="61"/>
      <c r="CC593" s="61"/>
      <c r="CD593" s="61"/>
      <c r="CE593" s="61"/>
      <c r="CF593" s="61"/>
      <c r="CG593" s="61"/>
      <c r="CH593" s="61"/>
      <c r="CI593" s="61"/>
      <c r="CJ593" s="61"/>
      <c r="CK593" s="61"/>
      <c r="CL593" s="61"/>
    </row>
    <row r="594" spans="1:90" x14ac:dyDescent="0.2">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D594" s="66"/>
      <c r="AE594" s="66"/>
      <c r="AF594" s="66"/>
      <c r="AG594" s="66"/>
      <c r="AH594" s="66"/>
      <c r="AI594" s="66"/>
      <c r="AJ594" s="66"/>
      <c r="AK594" s="66"/>
      <c r="AL594" s="66"/>
      <c r="AM594" s="66"/>
      <c r="AN594" s="66"/>
      <c r="AO594" s="66"/>
      <c r="AP594" s="66"/>
      <c r="AQ594" s="61"/>
      <c r="AR594" s="61"/>
      <c r="AS594" s="61"/>
      <c r="AT594" s="61"/>
      <c r="AU594" s="61"/>
      <c r="AV594" s="61"/>
      <c r="AW594" s="61"/>
      <c r="AX594" s="61"/>
      <c r="AY594" s="61"/>
      <c r="AZ594" s="61"/>
      <c r="BA594" s="61"/>
      <c r="BB594" s="61"/>
      <c r="BC594" s="61"/>
      <c r="BD594" s="61"/>
      <c r="BE594" s="61"/>
      <c r="BF594" s="61"/>
      <c r="BG594" s="61"/>
      <c r="BH594" s="61"/>
      <c r="BI594" s="61"/>
      <c r="BJ594" s="61"/>
      <c r="BK594" s="61"/>
      <c r="BL594" s="61"/>
      <c r="BM594" s="61"/>
      <c r="BN594" s="61"/>
      <c r="BO594" s="61"/>
      <c r="BP594" s="61"/>
      <c r="BQ594" s="61"/>
      <c r="BR594" s="61"/>
      <c r="BS594" s="61"/>
      <c r="BT594" s="61"/>
      <c r="BU594" s="61"/>
      <c r="BV594" s="61"/>
      <c r="BW594" s="61"/>
      <c r="BX594" s="61"/>
      <c r="BY594" s="61"/>
      <c r="BZ594" s="61"/>
      <c r="CA594" s="61"/>
      <c r="CB594" s="61"/>
      <c r="CC594" s="61"/>
      <c r="CD594" s="61"/>
      <c r="CE594" s="61"/>
      <c r="CF594" s="61"/>
      <c r="CG594" s="61"/>
      <c r="CH594" s="61"/>
      <c r="CI594" s="61"/>
      <c r="CJ594" s="61"/>
      <c r="CK594" s="61"/>
      <c r="CL594" s="61"/>
    </row>
    <row r="595" spans="1:90" x14ac:dyDescent="0.2">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D595" s="66"/>
      <c r="AE595" s="66"/>
      <c r="AF595" s="66"/>
      <c r="AG595" s="66"/>
      <c r="AH595" s="66"/>
      <c r="AI595" s="66"/>
      <c r="AJ595" s="66"/>
      <c r="AK595" s="66"/>
      <c r="AL595" s="66"/>
      <c r="AM595" s="66"/>
      <c r="AN595" s="66"/>
      <c r="AO595" s="66"/>
      <c r="AP595" s="66"/>
      <c r="AQ595" s="61"/>
      <c r="AR595" s="61"/>
      <c r="AS595" s="61"/>
      <c r="AT595" s="61"/>
      <c r="AU595" s="61"/>
      <c r="AV595" s="61"/>
      <c r="AW595" s="61"/>
      <c r="AX595" s="61"/>
      <c r="AY595" s="61"/>
      <c r="AZ595" s="61"/>
      <c r="BA595" s="61"/>
      <c r="BB595" s="61"/>
      <c r="BC595" s="61"/>
      <c r="BD595" s="61"/>
      <c r="BE595" s="61"/>
      <c r="BF595" s="61"/>
      <c r="BG595" s="61"/>
      <c r="BH595" s="61"/>
      <c r="BI595" s="61"/>
      <c r="BJ595" s="61"/>
      <c r="BK595" s="61"/>
      <c r="BL595" s="61"/>
      <c r="BM595" s="61"/>
      <c r="BN595" s="61"/>
      <c r="BO595" s="61"/>
      <c r="BP595" s="61"/>
      <c r="BQ595" s="61"/>
      <c r="BR595" s="61"/>
      <c r="BS595" s="61"/>
      <c r="BT595" s="61"/>
      <c r="BU595" s="61"/>
      <c r="BV595" s="61"/>
      <c r="BW595" s="61"/>
      <c r="BX595" s="61"/>
      <c r="BY595" s="61"/>
      <c r="BZ595" s="61"/>
      <c r="CA595" s="61"/>
      <c r="CB595" s="61"/>
      <c r="CC595" s="61"/>
      <c r="CD595" s="61"/>
      <c r="CE595" s="61"/>
      <c r="CF595" s="61"/>
      <c r="CG595" s="61"/>
      <c r="CH595" s="61"/>
      <c r="CI595" s="61"/>
      <c r="CJ595" s="61"/>
      <c r="CK595" s="61"/>
      <c r="CL595" s="61"/>
    </row>
    <row r="596" spans="1:90" x14ac:dyDescent="0.2">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D596" s="66"/>
      <c r="AE596" s="66"/>
      <c r="AF596" s="66"/>
      <c r="AG596" s="66"/>
      <c r="AH596" s="66"/>
      <c r="AI596" s="66"/>
      <c r="AJ596" s="66"/>
      <c r="AK596" s="66"/>
      <c r="AL596" s="66"/>
      <c r="AM596" s="66"/>
      <c r="AN596" s="66"/>
      <c r="AO596" s="66"/>
      <c r="AP596" s="66"/>
      <c r="AQ596" s="61"/>
      <c r="AR596" s="61"/>
      <c r="AS596" s="61"/>
      <c r="AT596" s="61"/>
      <c r="AU596" s="61"/>
      <c r="AV596" s="61"/>
      <c r="AW596" s="61"/>
      <c r="AX596" s="61"/>
      <c r="AY596" s="61"/>
      <c r="AZ596" s="61"/>
      <c r="BA596" s="61"/>
      <c r="BB596" s="61"/>
      <c r="BC596" s="61"/>
      <c r="BD596" s="61"/>
      <c r="BE596" s="61"/>
      <c r="BF596" s="61"/>
      <c r="BG596" s="61"/>
      <c r="BH596" s="61"/>
      <c r="BI596" s="61"/>
      <c r="BJ596" s="61"/>
      <c r="BK596" s="61"/>
      <c r="BL596" s="61"/>
      <c r="BM596" s="61"/>
      <c r="BN596" s="61"/>
      <c r="BO596" s="61"/>
      <c r="BP596" s="61"/>
      <c r="BQ596" s="61"/>
      <c r="BR596" s="61"/>
      <c r="BS596" s="61"/>
      <c r="BT596" s="61"/>
      <c r="BU596" s="61"/>
      <c r="BV596" s="61"/>
      <c r="BW596" s="61"/>
      <c r="BX596" s="61"/>
      <c r="BY596" s="61"/>
      <c r="BZ596" s="61"/>
      <c r="CA596" s="61"/>
      <c r="CB596" s="61"/>
      <c r="CC596" s="61"/>
      <c r="CD596" s="61"/>
      <c r="CE596" s="61"/>
      <c r="CF596" s="61"/>
      <c r="CG596" s="61"/>
      <c r="CH596" s="61"/>
      <c r="CI596" s="61"/>
      <c r="CJ596" s="61"/>
      <c r="CK596" s="61"/>
      <c r="CL596" s="61"/>
    </row>
    <row r="597" spans="1:90" x14ac:dyDescent="0.2">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D597" s="66"/>
      <c r="AE597" s="66"/>
      <c r="AF597" s="66"/>
      <c r="AG597" s="66"/>
      <c r="AH597" s="66"/>
      <c r="AI597" s="66"/>
      <c r="AJ597" s="66"/>
      <c r="AK597" s="66"/>
      <c r="AL597" s="66"/>
      <c r="AM597" s="66"/>
      <c r="AN597" s="66"/>
      <c r="AO597" s="66"/>
      <c r="AP597" s="66"/>
      <c r="AQ597" s="61"/>
      <c r="AR597" s="61"/>
      <c r="AS597" s="61"/>
      <c r="AT597" s="61"/>
      <c r="AU597" s="61"/>
      <c r="AV597" s="61"/>
      <c r="AW597" s="61"/>
      <c r="AX597" s="61"/>
      <c r="AY597" s="61"/>
      <c r="AZ597" s="61"/>
      <c r="BA597" s="61"/>
      <c r="BB597" s="61"/>
      <c r="BC597" s="61"/>
      <c r="BD597" s="61"/>
      <c r="BE597" s="61"/>
      <c r="BF597" s="61"/>
      <c r="BG597" s="61"/>
      <c r="BH597" s="61"/>
      <c r="BI597" s="61"/>
      <c r="BJ597" s="61"/>
      <c r="BK597" s="61"/>
      <c r="BL597" s="61"/>
      <c r="BM597" s="61"/>
      <c r="BN597" s="61"/>
      <c r="BO597" s="61"/>
      <c r="BP597" s="61"/>
      <c r="BQ597" s="61"/>
      <c r="BR597" s="61"/>
      <c r="BS597" s="61"/>
      <c r="BT597" s="61"/>
      <c r="BU597" s="61"/>
      <c r="BV597" s="61"/>
      <c r="BW597" s="61"/>
      <c r="BX597" s="61"/>
      <c r="BY597" s="61"/>
      <c r="BZ597" s="61"/>
      <c r="CA597" s="61"/>
      <c r="CB597" s="61"/>
      <c r="CC597" s="61"/>
      <c r="CD597" s="61"/>
      <c r="CE597" s="61"/>
      <c r="CF597" s="61"/>
      <c r="CG597" s="61"/>
      <c r="CH597" s="61"/>
      <c r="CI597" s="61"/>
      <c r="CJ597" s="61"/>
      <c r="CK597" s="61"/>
      <c r="CL597" s="61"/>
    </row>
    <row r="598" spans="1:90" x14ac:dyDescent="0.2">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D598" s="66"/>
      <c r="AE598" s="66"/>
      <c r="AF598" s="66"/>
      <c r="AG598" s="66"/>
      <c r="AH598" s="66"/>
      <c r="AI598" s="66"/>
      <c r="AJ598" s="66"/>
      <c r="AK598" s="66"/>
      <c r="AL598" s="66"/>
      <c r="AM598" s="66"/>
      <c r="AN598" s="66"/>
      <c r="AO598" s="66"/>
      <c r="AP598" s="66"/>
      <c r="AQ598" s="61"/>
      <c r="AR598" s="61"/>
      <c r="AS598" s="61"/>
      <c r="AT598" s="61"/>
      <c r="AU598" s="61"/>
      <c r="AV598" s="61"/>
      <c r="AW598" s="61"/>
      <c r="AX598" s="61"/>
      <c r="AY598" s="61"/>
      <c r="AZ598" s="61"/>
      <c r="BA598" s="61"/>
      <c r="BB598" s="61"/>
      <c r="BC598" s="61"/>
      <c r="BD598" s="61"/>
      <c r="BE598" s="61"/>
      <c r="BF598" s="61"/>
      <c r="BG598" s="61"/>
      <c r="BH598" s="61"/>
      <c r="BI598" s="61"/>
      <c r="BJ598" s="61"/>
      <c r="BK598" s="61"/>
      <c r="BL598" s="61"/>
      <c r="BM598" s="61"/>
      <c r="BN598" s="61"/>
      <c r="BO598" s="61"/>
      <c r="BP598" s="61"/>
      <c r="BQ598" s="61"/>
      <c r="BR598" s="61"/>
      <c r="BS598" s="61"/>
      <c r="BT598" s="61"/>
      <c r="BU598" s="61"/>
      <c r="BV598" s="61"/>
      <c r="BW598" s="61"/>
      <c r="BX598" s="61"/>
      <c r="BY598" s="61"/>
      <c r="BZ598" s="61"/>
      <c r="CA598" s="61"/>
      <c r="CB598" s="61"/>
      <c r="CC598" s="61"/>
      <c r="CD598" s="61"/>
      <c r="CE598" s="61"/>
      <c r="CF598" s="61"/>
      <c r="CG598" s="61"/>
      <c r="CH598" s="61"/>
      <c r="CI598" s="61"/>
      <c r="CJ598" s="61"/>
      <c r="CK598" s="61"/>
      <c r="CL598" s="61"/>
    </row>
    <row r="599" spans="1:90" x14ac:dyDescent="0.2">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D599" s="66"/>
      <c r="AE599" s="66"/>
      <c r="AF599" s="66"/>
      <c r="AG599" s="66"/>
      <c r="AH599" s="66"/>
      <c r="AI599" s="66"/>
      <c r="AJ599" s="66"/>
      <c r="AK599" s="66"/>
      <c r="AL599" s="66"/>
      <c r="AM599" s="66"/>
      <c r="AN599" s="66"/>
      <c r="AO599" s="66"/>
      <c r="AP599" s="66"/>
      <c r="AQ599" s="61"/>
      <c r="AR599" s="61"/>
      <c r="AS599" s="61"/>
      <c r="AT599" s="61"/>
      <c r="AU599" s="61"/>
      <c r="AV599" s="61"/>
      <c r="AW599" s="61"/>
      <c r="AX599" s="61"/>
      <c r="AY599" s="61"/>
      <c r="AZ599" s="61"/>
      <c r="BA599" s="61"/>
      <c r="BB599" s="61"/>
      <c r="BC599" s="61"/>
      <c r="BD599" s="61"/>
      <c r="BE599" s="61"/>
      <c r="BF599" s="61"/>
      <c r="BG599" s="61"/>
      <c r="BH599" s="61"/>
      <c r="BI599" s="61"/>
      <c r="BJ599" s="61"/>
      <c r="BK599" s="61"/>
      <c r="BL599" s="61"/>
      <c r="BM599" s="61"/>
      <c r="BN599" s="61"/>
      <c r="BO599" s="61"/>
      <c r="BP599" s="61"/>
      <c r="BQ599" s="61"/>
      <c r="BR599" s="61"/>
      <c r="BS599" s="61"/>
      <c r="BT599" s="61"/>
      <c r="BU599" s="61"/>
      <c r="BV599" s="61"/>
      <c r="BW599" s="61"/>
      <c r="BX599" s="61"/>
      <c r="BY599" s="61"/>
      <c r="BZ599" s="61"/>
      <c r="CA599" s="61"/>
      <c r="CB599" s="61"/>
      <c r="CC599" s="61"/>
      <c r="CD599" s="61"/>
      <c r="CE599" s="61"/>
      <c r="CF599" s="61"/>
      <c r="CG599" s="61"/>
      <c r="CH599" s="61"/>
      <c r="CI599" s="61"/>
      <c r="CJ599" s="61"/>
      <c r="CK599" s="61"/>
      <c r="CL599" s="61"/>
    </row>
    <row r="600" spans="1:90" x14ac:dyDescent="0.2">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D600" s="66"/>
      <c r="AE600" s="66"/>
      <c r="AF600" s="66"/>
      <c r="AG600" s="66"/>
      <c r="AH600" s="66"/>
      <c r="AI600" s="66"/>
      <c r="AJ600" s="66"/>
      <c r="AK600" s="66"/>
      <c r="AL600" s="66"/>
      <c r="AM600" s="66"/>
      <c r="AN600" s="66"/>
      <c r="AO600" s="66"/>
      <c r="AP600" s="66"/>
      <c r="AQ600" s="61"/>
      <c r="AR600" s="61"/>
      <c r="AS600" s="61"/>
      <c r="AT600" s="61"/>
      <c r="AU600" s="61"/>
      <c r="AV600" s="61"/>
      <c r="AW600" s="61"/>
      <c r="AX600" s="61"/>
      <c r="AY600" s="61"/>
      <c r="AZ600" s="61"/>
      <c r="BA600" s="61"/>
      <c r="BB600" s="61"/>
      <c r="BC600" s="61"/>
      <c r="BD600" s="61"/>
      <c r="BE600" s="61"/>
      <c r="BF600" s="61"/>
      <c r="BG600" s="61"/>
      <c r="BH600" s="61"/>
      <c r="BI600" s="61"/>
      <c r="BJ600" s="61"/>
      <c r="BK600" s="61"/>
      <c r="BL600" s="61"/>
      <c r="BM600" s="61"/>
      <c r="BN600" s="61"/>
      <c r="BO600" s="61"/>
      <c r="BP600" s="61"/>
      <c r="BQ600" s="61"/>
      <c r="BR600" s="61"/>
      <c r="BS600" s="61"/>
      <c r="BT600" s="61"/>
      <c r="BU600" s="61"/>
      <c r="BV600" s="61"/>
      <c r="BW600" s="61"/>
      <c r="BX600" s="61"/>
      <c r="BY600" s="61"/>
      <c r="BZ600" s="61"/>
      <c r="CA600" s="61"/>
      <c r="CB600" s="61"/>
      <c r="CC600" s="61"/>
      <c r="CD600" s="61"/>
      <c r="CE600" s="61"/>
      <c r="CF600" s="61"/>
      <c r="CG600" s="61"/>
      <c r="CH600" s="61"/>
      <c r="CI600" s="61"/>
      <c r="CJ600" s="61"/>
      <c r="CK600" s="61"/>
      <c r="CL600" s="61"/>
    </row>
    <row r="601" spans="1:90" x14ac:dyDescent="0.2">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D601" s="66"/>
      <c r="AE601" s="66"/>
      <c r="AF601" s="66"/>
      <c r="AG601" s="66"/>
      <c r="AH601" s="66"/>
      <c r="AI601" s="66"/>
      <c r="AJ601" s="66"/>
      <c r="AK601" s="66"/>
      <c r="AL601" s="66"/>
      <c r="AM601" s="66"/>
      <c r="AN601" s="66"/>
      <c r="AO601" s="66"/>
      <c r="AP601" s="66"/>
      <c r="AQ601" s="61"/>
      <c r="AR601" s="61"/>
      <c r="AS601" s="61"/>
      <c r="AT601" s="61"/>
      <c r="AU601" s="61"/>
      <c r="AV601" s="61"/>
      <c r="AW601" s="61"/>
      <c r="AX601" s="61"/>
      <c r="AY601" s="61"/>
      <c r="AZ601" s="61"/>
      <c r="BA601" s="61"/>
      <c r="BB601" s="61"/>
      <c r="BC601" s="61"/>
      <c r="BD601" s="61"/>
      <c r="BE601" s="61"/>
      <c r="BF601" s="61"/>
      <c r="BG601" s="61"/>
      <c r="BH601" s="61"/>
      <c r="BI601" s="61"/>
      <c r="BJ601" s="61"/>
      <c r="BK601" s="61"/>
      <c r="BL601" s="61"/>
      <c r="BM601" s="61"/>
      <c r="BN601" s="61"/>
      <c r="BO601" s="61"/>
      <c r="BP601" s="61"/>
      <c r="BQ601" s="61"/>
      <c r="BR601" s="61"/>
      <c r="BS601" s="61"/>
      <c r="BT601" s="61"/>
      <c r="BU601" s="61"/>
      <c r="BV601" s="61"/>
      <c r="BW601" s="61"/>
      <c r="BX601" s="61"/>
      <c r="BY601" s="61"/>
      <c r="BZ601" s="61"/>
      <c r="CA601" s="61"/>
      <c r="CB601" s="61"/>
      <c r="CC601" s="61"/>
      <c r="CD601" s="61"/>
      <c r="CE601" s="61"/>
      <c r="CF601" s="61"/>
      <c r="CG601" s="61"/>
      <c r="CH601" s="61"/>
      <c r="CI601" s="61"/>
      <c r="CJ601" s="61"/>
      <c r="CK601" s="61"/>
      <c r="CL601" s="61"/>
    </row>
    <row r="602" spans="1:90" x14ac:dyDescent="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D602" s="66"/>
      <c r="AE602" s="66"/>
      <c r="AF602" s="66"/>
      <c r="AG602" s="66"/>
      <c r="AH602" s="66"/>
      <c r="AI602" s="66"/>
      <c r="AJ602" s="66"/>
      <c r="AK602" s="66"/>
      <c r="AL602" s="66"/>
      <c r="AM602" s="66"/>
      <c r="AN602" s="66"/>
      <c r="AO602" s="66"/>
      <c r="AP602" s="66"/>
      <c r="AQ602" s="61"/>
      <c r="AR602" s="61"/>
      <c r="AS602" s="61"/>
      <c r="AT602" s="61"/>
      <c r="AU602" s="61"/>
      <c r="AV602" s="61"/>
      <c r="AW602" s="61"/>
      <c r="AX602" s="61"/>
      <c r="AY602" s="61"/>
      <c r="AZ602" s="61"/>
      <c r="BA602" s="61"/>
      <c r="BB602" s="61"/>
      <c r="BC602" s="61"/>
      <c r="BD602" s="61"/>
      <c r="BE602" s="61"/>
      <c r="BF602" s="61"/>
      <c r="BG602" s="61"/>
      <c r="BH602" s="61"/>
      <c r="BI602" s="61"/>
      <c r="BJ602" s="61"/>
      <c r="BK602" s="61"/>
      <c r="BL602" s="61"/>
      <c r="BM602" s="61"/>
      <c r="BN602" s="61"/>
      <c r="BO602" s="61"/>
      <c r="BP602" s="61"/>
      <c r="BQ602" s="61"/>
      <c r="BR602" s="61"/>
      <c r="BS602" s="61"/>
      <c r="BT602" s="61"/>
      <c r="BU602" s="61"/>
      <c r="BV602" s="61"/>
      <c r="BW602" s="61"/>
      <c r="BX602" s="61"/>
      <c r="BY602" s="61"/>
      <c r="BZ602" s="61"/>
      <c r="CA602" s="61"/>
      <c r="CB602" s="61"/>
      <c r="CC602" s="61"/>
      <c r="CD602" s="61"/>
      <c r="CE602" s="61"/>
      <c r="CF602" s="61"/>
      <c r="CG602" s="61"/>
      <c r="CH602" s="61"/>
      <c r="CI602" s="61"/>
      <c r="CJ602" s="61"/>
      <c r="CK602" s="61"/>
      <c r="CL602" s="61"/>
    </row>
    <row r="603" spans="1:90" x14ac:dyDescent="0.2">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D603" s="66"/>
      <c r="AE603" s="66"/>
      <c r="AF603" s="66"/>
      <c r="AG603" s="66"/>
      <c r="AH603" s="66"/>
      <c r="AI603" s="66"/>
      <c r="AJ603" s="66"/>
      <c r="AK603" s="66"/>
      <c r="AL603" s="66"/>
      <c r="AM603" s="66"/>
      <c r="AN603" s="66"/>
      <c r="AO603" s="66"/>
      <c r="AP603" s="66"/>
      <c r="AQ603" s="61"/>
      <c r="AR603" s="61"/>
      <c r="AS603" s="61"/>
      <c r="AT603" s="61"/>
      <c r="AU603" s="61"/>
      <c r="AV603" s="61"/>
      <c r="AW603" s="61"/>
      <c r="AX603" s="61"/>
      <c r="AY603" s="61"/>
      <c r="AZ603" s="61"/>
      <c r="BA603" s="61"/>
      <c r="BB603" s="61"/>
      <c r="BC603" s="61"/>
      <c r="BD603" s="61"/>
      <c r="BE603" s="61"/>
      <c r="BF603" s="61"/>
      <c r="BG603" s="61"/>
      <c r="BH603" s="61"/>
      <c r="BI603" s="61"/>
      <c r="BJ603" s="61"/>
      <c r="BK603" s="61"/>
      <c r="BL603" s="61"/>
      <c r="BM603" s="61"/>
      <c r="BN603" s="61"/>
      <c r="BO603" s="61"/>
      <c r="BP603" s="61"/>
      <c r="BQ603" s="61"/>
      <c r="BR603" s="61"/>
      <c r="BS603" s="61"/>
      <c r="BT603" s="61"/>
      <c r="BU603" s="61"/>
      <c r="BV603" s="61"/>
      <c r="BW603" s="61"/>
      <c r="BX603" s="61"/>
      <c r="BY603" s="61"/>
      <c r="BZ603" s="61"/>
      <c r="CA603" s="61"/>
      <c r="CB603" s="61"/>
      <c r="CC603" s="61"/>
      <c r="CD603" s="61"/>
      <c r="CE603" s="61"/>
      <c r="CF603" s="61"/>
      <c r="CG603" s="61"/>
      <c r="CH603" s="61"/>
      <c r="CI603" s="61"/>
      <c r="CJ603" s="61"/>
      <c r="CK603" s="61"/>
      <c r="CL603" s="61"/>
    </row>
    <row r="604" spans="1:90" x14ac:dyDescent="0.2">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D604" s="66"/>
      <c r="AE604" s="66"/>
      <c r="AF604" s="66"/>
      <c r="AG604" s="66"/>
      <c r="AH604" s="66"/>
      <c r="AI604" s="66"/>
      <c r="AJ604" s="66"/>
      <c r="AK604" s="66"/>
      <c r="AL604" s="66"/>
      <c r="AM604" s="66"/>
      <c r="AN604" s="66"/>
      <c r="AO604" s="66"/>
      <c r="AP604" s="66"/>
      <c r="AQ604" s="61"/>
      <c r="AR604" s="61"/>
      <c r="AS604" s="61"/>
      <c r="AT604" s="61"/>
      <c r="AU604" s="61"/>
      <c r="AV604" s="61"/>
      <c r="AW604" s="61"/>
      <c r="AX604" s="61"/>
      <c r="AY604" s="61"/>
      <c r="AZ604" s="61"/>
      <c r="BA604" s="61"/>
      <c r="BB604" s="61"/>
      <c r="BC604" s="61"/>
      <c r="BD604" s="61"/>
      <c r="BE604" s="61"/>
      <c r="BF604" s="61"/>
      <c r="BG604" s="61"/>
      <c r="BH604" s="61"/>
      <c r="BI604" s="61"/>
      <c r="BJ604" s="61"/>
      <c r="BK604" s="61"/>
      <c r="BL604" s="61"/>
      <c r="BM604" s="61"/>
      <c r="BN604" s="61"/>
      <c r="BO604" s="61"/>
      <c r="BP604" s="61"/>
      <c r="BQ604" s="61"/>
      <c r="BR604" s="61"/>
      <c r="BS604" s="61"/>
      <c r="BT604" s="61"/>
      <c r="BU604" s="61"/>
      <c r="BV604" s="61"/>
      <c r="BW604" s="61"/>
      <c r="BX604" s="61"/>
      <c r="BY604" s="61"/>
      <c r="BZ604" s="61"/>
      <c r="CA604" s="61"/>
      <c r="CB604" s="61"/>
      <c r="CC604" s="61"/>
      <c r="CD604" s="61"/>
      <c r="CE604" s="61"/>
      <c r="CF604" s="61"/>
      <c r="CG604" s="61"/>
      <c r="CH604" s="61"/>
      <c r="CI604" s="61"/>
      <c r="CJ604" s="61"/>
      <c r="CK604" s="61"/>
      <c r="CL604" s="61"/>
    </row>
    <row r="605" spans="1:90" x14ac:dyDescent="0.2">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D605" s="66"/>
      <c r="AE605" s="66"/>
      <c r="AF605" s="66"/>
      <c r="AG605" s="66"/>
      <c r="AH605" s="66"/>
      <c r="AI605" s="66"/>
      <c r="AJ605" s="66"/>
      <c r="AK605" s="66"/>
      <c r="AL605" s="66"/>
      <c r="AM605" s="66"/>
      <c r="AN605" s="66"/>
      <c r="AO605" s="66"/>
      <c r="AP605" s="66"/>
      <c r="AQ605" s="61"/>
      <c r="AR605" s="61"/>
      <c r="AS605" s="61"/>
      <c r="AT605" s="61"/>
      <c r="AU605" s="61"/>
      <c r="AV605" s="61"/>
      <c r="AW605" s="61"/>
      <c r="AX605" s="61"/>
      <c r="AY605" s="61"/>
      <c r="AZ605" s="61"/>
      <c r="BA605" s="61"/>
      <c r="BB605" s="61"/>
      <c r="BC605" s="61"/>
      <c r="BD605" s="61"/>
      <c r="BE605" s="61"/>
      <c r="BF605" s="61"/>
      <c r="BG605" s="61"/>
      <c r="BH605" s="61"/>
      <c r="BI605" s="61"/>
      <c r="BJ605" s="61"/>
      <c r="BK605" s="61"/>
      <c r="BL605" s="61"/>
      <c r="BM605" s="61"/>
      <c r="BN605" s="61"/>
      <c r="BO605" s="61"/>
      <c r="BP605" s="61"/>
      <c r="BQ605" s="61"/>
      <c r="BR605" s="61"/>
      <c r="BS605" s="61"/>
      <c r="BT605" s="61"/>
      <c r="BU605" s="61"/>
      <c r="BV605" s="61"/>
      <c r="BW605" s="61"/>
      <c r="BX605" s="61"/>
      <c r="BY605" s="61"/>
      <c r="BZ605" s="61"/>
      <c r="CA605" s="61"/>
      <c r="CB605" s="61"/>
      <c r="CC605" s="61"/>
      <c r="CD605" s="61"/>
      <c r="CE605" s="61"/>
      <c r="CF605" s="61"/>
      <c r="CG605" s="61"/>
      <c r="CH605" s="61"/>
      <c r="CI605" s="61"/>
      <c r="CJ605" s="61"/>
      <c r="CK605" s="61"/>
      <c r="CL605" s="61"/>
    </row>
    <row r="606" spans="1:90" x14ac:dyDescent="0.2">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D606" s="66"/>
      <c r="AE606" s="66"/>
      <c r="AF606" s="66"/>
      <c r="AG606" s="66"/>
      <c r="AH606" s="66"/>
      <c r="AI606" s="66"/>
      <c r="AJ606" s="66"/>
      <c r="AK606" s="66"/>
      <c r="AL606" s="66"/>
      <c r="AM606" s="66"/>
      <c r="AN606" s="66"/>
      <c r="AO606" s="66"/>
      <c r="AP606" s="66"/>
      <c r="AQ606" s="61"/>
      <c r="AR606" s="61"/>
      <c r="AS606" s="61"/>
      <c r="AT606" s="61"/>
      <c r="AU606" s="61"/>
      <c r="AV606" s="61"/>
      <c r="AW606" s="61"/>
      <c r="AX606" s="61"/>
      <c r="AY606" s="61"/>
      <c r="AZ606" s="61"/>
      <c r="BA606" s="61"/>
      <c r="BB606" s="61"/>
      <c r="BC606" s="61"/>
      <c r="BD606" s="61"/>
      <c r="BE606" s="61"/>
      <c r="BF606" s="61"/>
      <c r="BG606" s="61"/>
      <c r="BH606" s="61"/>
      <c r="BI606" s="61"/>
      <c r="BJ606" s="61"/>
      <c r="BK606" s="61"/>
      <c r="BL606" s="61"/>
      <c r="BM606" s="61"/>
      <c r="BN606" s="61"/>
      <c r="BO606" s="61"/>
      <c r="BP606" s="61"/>
      <c r="BQ606" s="61"/>
      <c r="BR606" s="61"/>
      <c r="BS606" s="61"/>
      <c r="BT606" s="61"/>
      <c r="BU606" s="61"/>
      <c r="BV606" s="61"/>
      <c r="BW606" s="61"/>
      <c r="BX606" s="61"/>
      <c r="BY606" s="61"/>
      <c r="BZ606" s="61"/>
      <c r="CA606" s="61"/>
      <c r="CB606" s="61"/>
      <c r="CC606" s="61"/>
      <c r="CD606" s="61"/>
      <c r="CE606" s="61"/>
      <c r="CF606" s="61"/>
      <c r="CG606" s="61"/>
      <c r="CH606" s="61"/>
      <c r="CI606" s="61"/>
      <c r="CJ606" s="61"/>
      <c r="CK606" s="61"/>
      <c r="CL606" s="61"/>
    </row>
    <row r="607" spans="1:90" x14ac:dyDescent="0.2">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D607" s="66"/>
      <c r="AE607" s="66"/>
      <c r="AF607" s="66"/>
      <c r="AG607" s="66"/>
      <c r="AH607" s="66"/>
      <c r="AI607" s="66"/>
      <c r="AJ607" s="66"/>
      <c r="AK607" s="66"/>
      <c r="AL607" s="66"/>
      <c r="AM607" s="66"/>
      <c r="AN607" s="66"/>
      <c r="AO607" s="66"/>
      <c r="AP607" s="66"/>
      <c r="AQ607" s="61"/>
      <c r="AR607" s="61"/>
      <c r="AS607" s="61"/>
      <c r="AT607" s="61"/>
      <c r="AU607" s="61"/>
      <c r="AV607" s="61"/>
      <c r="AW607" s="61"/>
      <c r="AX607" s="61"/>
      <c r="AY607" s="61"/>
      <c r="AZ607" s="61"/>
      <c r="BA607" s="61"/>
      <c r="BB607" s="61"/>
      <c r="BC607" s="61"/>
      <c r="BD607" s="61"/>
      <c r="BE607" s="61"/>
      <c r="BF607" s="61"/>
      <c r="BG607" s="61"/>
      <c r="BH607" s="61"/>
      <c r="BI607" s="61"/>
      <c r="BJ607" s="61"/>
      <c r="BK607" s="61"/>
      <c r="BL607" s="61"/>
      <c r="BM607" s="61"/>
      <c r="BN607" s="61"/>
      <c r="BO607" s="61"/>
      <c r="BP607" s="61"/>
      <c r="BQ607" s="61"/>
      <c r="BR607" s="61"/>
      <c r="BS607" s="61"/>
      <c r="BT607" s="61"/>
      <c r="BU607" s="61"/>
      <c r="BV607" s="61"/>
      <c r="BW607" s="61"/>
      <c r="BX607" s="61"/>
      <c r="BY607" s="61"/>
      <c r="BZ607" s="61"/>
      <c r="CA607" s="61"/>
      <c r="CB607" s="61"/>
      <c r="CC607" s="61"/>
      <c r="CD607" s="61"/>
      <c r="CE607" s="61"/>
      <c r="CF607" s="61"/>
      <c r="CG607" s="61"/>
      <c r="CH607" s="61"/>
      <c r="CI607" s="61"/>
      <c r="CJ607" s="61"/>
      <c r="CK607" s="61"/>
      <c r="CL607" s="61"/>
    </row>
    <row r="608" spans="1:90" x14ac:dyDescent="0.2">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D608" s="66"/>
      <c r="AE608" s="66"/>
      <c r="AF608" s="66"/>
      <c r="AG608" s="66"/>
      <c r="AH608" s="66"/>
      <c r="AI608" s="66"/>
      <c r="AJ608" s="66"/>
      <c r="AK608" s="66"/>
      <c r="AL608" s="66"/>
      <c r="AM608" s="66"/>
      <c r="AN608" s="66"/>
      <c r="AO608" s="66"/>
      <c r="AP608" s="66"/>
      <c r="AQ608" s="61"/>
      <c r="AR608" s="61"/>
      <c r="AS608" s="61"/>
      <c r="AT608" s="61"/>
      <c r="AU608" s="61"/>
      <c r="AV608" s="61"/>
      <c r="AW608" s="61"/>
      <c r="AX608" s="61"/>
      <c r="AY608" s="61"/>
      <c r="AZ608" s="61"/>
      <c r="BA608" s="61"/>
      <c r="BB608" s="61"/>
      <c r="BC608" s="61"/>
      <c r="BD608" s="61"/>
      <c r="BE608" s="61"/>
      <c r="BF608" s="61"/>
      <c r="BG608" s="61"/>
      <c r="BH608" s="61"/>
      <c r="BI608" s="61"/>
      <c r="BJ608" s="61"/>
      <c r="BK608" s="61"/>
      <c r="BL608" s="61"/>
      <c r="BM608" s="61"/>
      <c r="BN608" s="61"/>
      <c r="BO608" s="61"/>
      <c r="BP608" s="61"/>
      <c r="BQ608" s="61"/>
      <c r="BR608" s="61"/>
      <c r="BS608" s="61"/>
      <c r="BT608" s="61"/>
      <c r="BU608" s="61"/>
      <c r="BV608" s="61"/>
      <c r="BW608" s="61"/>
      <c r="BX608" s="61"/>
      <c r="BY608" s="61"/>
      <c r="BZ608" s="61"/>
      <c r="CA608" s="61"/>
      <c r="CB608" s="61"/>
      <c r="CC608" s="61"/>
      <c r="CD608" s="61"/>
      <c r="CE608" s="61"/>
      <c r="CF608" s="61"/>
      <c r="CG608" s="61"/>
      <c r="CH608" s="61"/>
      <c r="CI608" s="61"/>
      <c r="CJ608" s="61"/>
      <c r="CK608" s="61"/>
      <c r="CL608" s="61"/>
    </row>
    <row r="609" spans="1:90" x14ac:dyDescent="0.2">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D609" s="66"/>
      <c r="AE609" s="66"/>
      <c r="AF609" s="66"/>
      <c r="AG609" s="66"/>
      <c r="AH609" s="66"/>
      <c r="AI609" s="66"/>
      <c r="AJ609" s="66"/>
      <c r="AK609" s="66"/>
      <c r="AL609" s="66"/>
      <c r="AM609" s="66"/>
      <c r="AN609" s="66"/>
      <c r="AO609" s="66"/>
      <c r="AP609" s="66"/>
      <c r="AQ609" s="61"/>
      <c r="AR609" s="61"/>
      <c r="AS609" s="61"/>
      <c r="AT609" s="61"/>
      <c r="AU609" s="61"/>
      <c r="AV609" s="61"/>
      <c r="AW609" s="61"/>
      <c r="AX609" s="61"/>
      <c r="AY609" s="61"/>
      <c r="AZ609" s="61"/>
      <c r="BA609" s="61"/>
      <c r="BB609" s="61"/>
      <c r="BC609" s="61"/>
      <c r="BD609" s="61"/>
      <c r="BE609" s="61"/>
      <c r="BF609" s="61"/>
      <c r="BG609" s="61"/>
      <c r="BH609" s="61"/>
      <c r="BI609" s="61"/>
      <c r="BJ609" s="61"/>
      <c r="BK609" s="61"/>
      <c r="BL609" s="61"/>
      <c r="BM609" s="61"/>
      <c r="BN609" s="61"/>
      <c r="BO609" s="61"/>
      <c r="BP609" s="61"/>
      <c r="BQ609" s="61"/>
      <c r="BR609" s="61"/>
      <c r="BS609" s="61"/>
      <c r="BT609" s="61"/>
      <c r="BU609" s="61"/>
      <c r="BV609" s="61"/>
      <c r="BW609" s="61"/>
      <c r="BX609" s="61"/>
      <c r="BY609" s="61"/>
      <c r="BZ609" s="61"/>
      <c r="CA609" s="61"/>
      <c r="CB609" s="61"/>
      <c r="CC609" s="61"/>
      <c r="CD609" s="61"/>
      <c r="CE609" s="61"/>
      <c r="CF609" s="61"/>
      <c r="CG609" s="61"/>
      <c r="CH609" s="61"/>
      <c r="CI609" s="61"/>
      <c r="CJ609" s="61"/>
      <c r="CK609" s="61"/>
      <c r="CL609" s="61"/>
    </row>
    <row r="610" spans="1:90" x14ac:dyDescent="0.2">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D610" s="66"/>
      <c r="AE610" s="66"/>
      <c r="AF610" s="66"/>
      <c r="AG610" s="66"/>
      <c r="AH610" s="66"/>
      <c r="AI610" s="66"/>
      <c r="AJ610" s="66"/>
      <c r="AK610" s="66"/>
      <c r="AL610" s="66"/>
      <c r="AM610" s="66"/>
      <c r="AN610" s="66"/>
      <c r="AO610" s="66"/>
      <c r="AP610" s="66"/>
      <c r="AQ610" s="61"/>
      <c r="AR610" s="61"/>
      <c r="AS610" s="61"/>
      <c r="AT610" s="61"/>
      <c r="AU610" s="61"/>
      <c r="AV610" s="61"/>
      <c r="AW610" s="61"/>
      <c r="AX610" s="61"/>
      <c r="AY610" s="61"/>
      <c r="AZ610" s="61"/>
      <c r="BA610" s="61"/>
      <c r="BB610" s="61"/>
      <c r="BC610" s="61"/>
      <c r="BD610" s="61"/>
      <c r="BE610" s="61"/>
      <c r="BF610" s="61"/>
      <c r="BG610" s="61"/>
      <c r="BH610" s="61"/>
      <c r="BI610" s="61"/>
      <c r="BJ610" s="61"/>
      <c r="BK610" s="61"/>
      <c r="BL610" s="61"/>
      <c r="BM610" s="61"/>
      <c r="BN610" s="61"/>
      <c r="BO610" s="61"/>
      <c r="BP610" s="61"/>
      <c r="BQ610" s="61"/>
      <c r="BR610" s="61"/>
      <c r="BS610" s="61"/>
      <c r="BT610" s="61"/>
      <c r="BU610" s="61"/>
      <c r="BV610" s="61"/>
      <c r="BW610" s="61"/>
      <c r="BX610" s="61"/>
      <c r="BY610" s="61"/>
      <c r="BZ610" s="61"/>
      <c r="CA610" s="61"/>
      <c r="CB610" s="61"/>
      <c r="CC610" s="61"/>
      <c r="CD610" s="61"/>
      <c r="CE610" s="61"/>
      <c r="CF610" s="61"/>
      <c r="CG610" s="61"/>
      <c r="CH610" s="61"/>
      <c r="CI610" s="61"/>
      <c r="CJ610" s="61"/>
      <c r="CK610" s="61"/>
      <c r="CL610" s="61"/>
    </row>
    <row r="611" spans="1:90" x14ac:dyDescent="0.2">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D611" s="66"/>
      <c r="AE611" s="66"/>
      <c r="AF611" s="66"/>
      <c r="AG611" s="66"/>
      <c r="AH611" s="66"/>
      <c r="AI611" s="66"/>
      <c r="AJ611" s="66"/>
      <c r="AK611" s="66"/>
      <c r="AL611" s="66"/>
      <c r="AM611" s="66"/>
      <c r="AN611" s="66"/>
      <c r="AO611" s="66"/>
      <c r="AP611" s="66"/>
      <c r="AQ611" s="61"/>
      <c r="AR611" s="61"/>
      <c r="AS611" s="61"/>
      <c r="AT611" s="61"/>
      <c r="AU611" s="61"/>
      <c r="AV611" s="61"/>
      <c r="AW611" s="61"/>
      <c r="AX611" s="61"/>
      <c r="AY611" s="61"/>
      <c r="AZ611" s="61"/>
      <c r="BA611" s="61"/>
      <c r="BB611" s="61"/>
      <c r="BC611" s="61"/>
      <c r="BD611" s="61"/>
      <c r="BE611" s="61"/>
      <c r="BF611" s="61"/>
      <c r="BG611" s="61"/>
      <c r="BH611" s="61"/>
      <c r="BI611" s="61"/>
      <c r="BJ611" s="61"/>
      <c r="BK611" s="61"/>
      <c r="BL611" s="61"/>
      <c r="BM611" s="61"/>
      <c r="BN611" s="61"/>
      <c r="BO611" s="61"/>
      <c r="BP611" s="61"/>
      <c r="BQ611" s="61"/>
      <c r="BR611" s="61"/>
      <c r="BS611" s="61"/>
      <c r="BT611" s="61"/>
      <c r="BU611" s="61"/>
      <c r="BV611" s="61"/>
      <c r="BW611" s="61"/>
      <c r="BX611" s="61"/>
      <c r="BY611" s="61"/>
      <c r="BZ611" s="61"/>
      <c r="CA611" s="61"/>
      <c r="CB611" s="61"/>
      <c r="CC611" s="61"/>
      <c r="CD611" s="61"/>
      <c r="CE611" s="61"/>
      <c r="CF611" s="61"/>
      <c r="CG611" s="61"/>
      <c r="CH611" s="61"/>
      <c r="CI611" s="61"/>
      <c r="CJ611" s="61"/>
      <c r="CK611" s="61"/>
      <c r="CL611" s="61"/>
    </row>
    <row r="612" spans="1:90" x14ac:dyDescent="0.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D612" s="66"/>
      <c r="AE612" s="66"/>
      <c r="AF612" s="66"/>
      <c r="AG612" s="66"/>
      <c r="AH612" s="66"/>
      <c r="AI612" s="66"/>
      <c r="AJ612" s="66"/>
      <c r="AK612" s="66"/>
      <c r="AL612" s="66"/>
      <c r="AM612" s="66"/>
      <c r="AN612" s="66"/>
      <c r="AO612" s="66"/>
      <c r="AP612" s="66"/>
      <c r="AQ612" s="61"/>
      <c r="AR612" s="61"/>
      <c r="AS612" s="61"/>
      <c r="AT612" s="61"/>
      <c r="AU612" s="61"/>
      <c r="AV612" s="61"/>
      <c r="AW612" s="61"/>
      <c r="AX612" s="61"/>
      <c r="AY612" s="61"/>
      <c r="AZ612" s="61"/>
      <c r="BA612" s="61"/>
      <c r="BB612" s="61"/>
      <c r="BC612" s="61"/>
      <c r="BD612" s="61"/>
      <c r="BE612" s="61"/>
      <c r="BF612" s="61"/>
      <c r="BG612" s="61"/>
      <c r="BH612" s="61"/>
      <c r="BI612" s="61"/>
      <c r="BJ612" s="61"/>
      <c r="BK612" s="61"/>
      <c r="BL612" s="61"/>
      <c r="BM612" s="61"/>
      <c r="BN612" s="61"/>
      <c r="BO612" s="61"/>
      <c r="BP612" s="61"/>
      <c r="BQ612" s="61"/>
      <c r="BR612" s="61"/>
      <c r="BS612" s="61"/>
      <c r="BT612" s="61"/>
      <c r="BU612" s="61"/>
      <c r="BV612" s="61"/>
      <c r="BW612" s="61"/>
      <c r="BX612" s="61"/>
      <c r="BY612" s="61"/>
      <c r="BZ612" s="61"/>
      <c r="CA612" s="61"/>
      <c r="CB612" s="61"/>
      <c r="CC612" s="61"/>
      <c r="CD612" s="61"/>
      <c r="CE612" s="61"/>
      <c r="CF612" s="61"/>
      <c r="CG612" s="61"/>
      <c r="CH612" s="61"/>
      <c r="CI612" s="61"/>
      <c r="CJ612" s="61"/>
      <c r="CK612" s="61"/>
      <c r="CL612" s="61"/>
    </row>
    <row r="613" spans="1:90" x14ac:dyDescent="0.2">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D613" s="66"/>
      <c r="AE613" s="66"/>
      <c r="AF613" s="66"/>
      <c r="AG613" s="66"/>
      <c r="AH613" s="66"/>
      <c r="AI613" s="66"/>
      <c r="AJ613" s="66"/>
      <c r="AK613" s="66"/>
      <c r="AL613" s="66"/>
      <c r="AM613" s="66"/>
      <c r="AN613" s="66"/>
      <c r="AO613" s="66"/>
      <c r="AP613" s="66"/>
      <c r="AQ613" s="61"/>
      <c r="AR613" s="61"/>
      <c r="AS613" s="61"/>
      <c r="AT613" s="61"/>
      <c r="AU613" s="61"/>
      <c r="AV613" s="61"/>
      <c r="AW613" s="61"/>
      <c r="AX613" s="61"/>
      <c r="AY613" s="61"/>
      <c r="AZ613" s="61"/>
      <c r="BA613" s="61"/>
      <c r="BB613" s="61"/>
      <c r="BC613" s="61"/>
      <c r="BD613" s="61"/>
      <c r="BE613" s="61"/>
      <c r="BF613" s="61"/>
      <c r="BG613" s="61"/>
      <c r="BH613" s="61"/>
      <c r="BI613" s="61"/>
      <c r="BJ613" s="61"/>
      <c r="BK613" s="61"/>
      <c r="BL613" s="61"/>
      <c r="BM613" s="61"/>
      <c r="BN613" s="61"/>
      <c r="BO613" s="61"/>
      <c r="BP613" s="61"/>
      <c r="BQ613" s="61"/>
      <c r="BR613" s="61"/>
      <c r="BS613" s="61"/>
      <c r="BT613" s="61"/>
      <c r="BU613" s="61"/>
      <c r="BV613" s="61"/>
      <c r="BW613" s="61"/>
      <c r="BX613" s="61"/>
      <c r="BY613" s="61"/>
      <c r="BZ613" s="61"/>
      <c r="CA613" s="61"/>
      <c r="CB613" s="61"/>
      <c r="CC613" s="61"/>
      <c r="CD613" s="61"/>
      <c r="CE613" s="61"/>
      <c r="CF613" s="61"/>
      <c r="CG613" s="61"/>
      <c r="CH613" s="61"/>
      <c r="CI613" s="61"/>
      <c r="CJ613" s="61"/>
      <c r="CK613" s="61"/>
      <c r="CL613" s="61"/>
    </row>
    <row r="614" spans="1:90" x14ac:dyDescent="0.2">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D614" s="66"/>
      <c r="AE614" s="66"/>
      <c r="AF614" s="66"/>
      <c r="AG614" s="66"/>
      <c r="AH614" s="66"/>
      <c r="AI614" s="66"/>
      <c r="AJ614" s="66"/>
      <c r="AK614" s="66"/>
      <c r="AL614" s="66"/>
      <c r="AM614" s="66"/>
      <c r="AN614" s="66"/>
      <c r="AO614" s="66"/>
      <c r="AP614" s="66"/>
      <c r="AQ614" s="61"/>
      <c r="AR614" s="61"/>
      <c r="AS614" s="61"/>
      <c r="AT614" s="61"/>
      <c r="AU614" s="61"/>
      <c r="AV614" s="61"/>
      <c r="AW614" s="61"/>
      <c r="AX614" s="61"/>
      <c r="AY614" s="61"/>
      <c r="AZ614" s="61"/>
      <c r="BA614" s="61"/>
      <c r="BB614" s="61"/>
      <c r="BC614" s="61"/>
      <c r="BD614" s="61"/>
      <c r="BE614" s="61"/>
      <c r="BF614" s="61"/>
      <c r="BG614" s="61"/>
      <c r="BH614" s="61"/>
      <c r="BI614" s="61"/>
      <c r="BJ614" s="61"/>
      <c r="BK614" s="61"/>
      <c r="BL614" s="61"/>
      <c r="BM614" s="61"/>
      <c r="BN614" s="61"/>
      <c r="BO614" s="61"/>
      <c r="BP614" s="61"/>
      <c r="BQ614" s="61"/>
      <c r="BR614" s="61"/>
      <c r="BS614" s="61"/>
      <c r="BT614" s="61"/>
      <c r="BU614" s="61"/>
      <c r="BV614" s="61"/>
      <c r="BW614" s="61"/>
      <c r="BX614" s="61"/>
      <c r="BY614" s="61"/>
      <c r="BZ614" s="61"/>
      <c r="CA614" s="61"/>
      <c r="CB614" s="61"/>
      <c r="CC614" s="61"/>
      <c r="CD614" s="61"/>
      <c r="CE614" s="61"/>
      <c r="CF614" s="61"/>
      <c r="CG614" s="61"/>
      <c r="CH614" s="61"/>
      <c r="CI614" s="61"/>
      <c r="CJ614" s="61"/>
      <c r="CK614" s="61"/>
      <c r="CL614" s="61"/>
    </row>
    <row r="615" spans="1:90" x14ac:dyDescent="0.2">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D615" s="66"/>
      <c r="AE615" s="66"/>
      <c r="AF615" s="66"/>
      <c r="AG615" s="66"/>
      <c r="AH615" s="66"/>
      <c r="AI615" s="66"/>
      <c r="AJ615" s="66"/>
      <c r="AK615" s="66"/>
      <c r="AL615" s="66"/>
      <c r="AM615" s="66"/>
      <c r="AN615" s="66"/>
      <c r="AO615" s="66"/>
      <c r="AP615" s="66"/>
      <c r="AQ615" s="61"/>
      <c r="AR615" s="61"/>
      <c r="AS615" s="61"/>
      <c r="AT615" s="61"/>
      <c r="AU615" s="61"/>
      <c r="AV615" s="61"/>
      <c r="AW615" s="61"/>
      <c r="AX615" s="61"/>
      <c r="AY615" s="61"/>
      <c r="AZ615" s="61"/>
      <c r="BA615" s="61"/>
      <c r="BB615" s="61"/>
      <c r="BC615" s="61"/>
      <c r="BD615" s="61"/>
      <c r="BE615" s="61"/>
      <c r="BF615" s="61"/>
      <c r="BG615" s="61"/>
      <c r="BH615" s="61"/>
      <c r="BI615" s="61"/>
      <c r="BJ615" s="61"/>
      <c r="BK615" s="61"/>
      <c r="BL615" s="61"/>
      <c r="BM615" s="61"/>
      <c r="BN615" s="61"/>
      <c r="BO615" s="61"/>
      <c r="BP615" s="61"/>
      <c r="BQ615" s="61"/>
      <c r="BR615" s="61"/>
      <c r="BS615" s="61"/>
      <c r="BT615" s="61"/>
      <c r="BU615" s="61"/>
      <c r="BV615" s="61"/>
      <c r="BW615" s="61"/>
      <c r="BX615" s="61"/>
      <c r="BY615" s="61"/>
      <c r="BZ615" s="61"/>
      <c r="CA615" s="61"/>
      <c r="CB615" s="61"/>
      <c r="CC615" s="61"/>
      <c r="CD615" s="61"/>
      <c r="CE615" s="61"/>
      <c r="CF615" s="61"/>
      <c r="CG615" s="61"/>
      <c r="CH615" s="61"/>
      <c r="CI615" s="61"/>
      <c r="CJ615" s="61"/>
      <c r="CK615" s="61"/>
      <c r="CL615" s="61"/>
    </row>
    <row r="616" spans="1:90" x14ac:dyDescent="0.2">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D616" s="66"/>
      <c r="AE616" s="66"/>
      <c r="AF616" s="66"/>
      <c r="AG616" s="66"/>
      <c r="AH616" s="66"/>
      <c r="AI616" s="66"/>
      <c r="AJ616" s="66"/>
      <c r="AK616" s="66"/>
      <c r="AL616" s="66"/>
      <c r="AM616" s="66"/>
      <c r="AN616" s="66"/>
      <c r="AO616" s="66"/>
      <c r="AP616" s="66"/>
      <c r="AQ616" s="61"/>
      <c r="AR616" s="61"/>
      <c r="AS616" s="61"/>
      <c r="AT616" s="61"/>
      <c r="AU616" s="61"/>
      <c r="AV616" s="61"/>
      <c r="AW616" s="61"/>
      <c r="AX616" s="61"/>
      <c r="AY616" s="61"/>
      <c r="AZ616" s="61"/>
      <c r="BA616" s="61"/>
      <c r="BB616" s="61"/>
      <c r="BC616" s="61"/>
      <c r="BD616" s="61"/>
      <c r="BE616" s="61"/>
      <c r="BF616" s="61"/>
      <c r="BG616" s="61"/>
      <c r="BH616" s="61"/>
      <c r="BI616" s="61"/>
      <c r="BJ616" s="61"/>
      <c r="BK616" s="61"/>
      <c r="BL616" s="61"/>
      <c r="BM616" s="61"/>
      <c r="BN616" s="61"/>
      <c r="BO616" s="61"/>
      <c r="BP616" s="61"/>
      <c r="BQ616" s="61"/>
      <c r="BR616" s="61"/>
      <c r="BS616" s="61"/>
      <c r="BT616" s="61"/>
      <c r="BU616" s="61"/>
      <c r="BV616" s="61"/>
      <c r="BW616" s="61"/>
      <c r="BX616" s="61"/>
      <c r="BY616" s="61"/>
      <c r="BZ616" s="61"/>
      <c r="CA616" s="61"/>
      <c r="CB616" s="61"/>
      <c r="CC616" s="61"/>
      <c r="CD616" s="61"/>
      <c r="CE616" s="61"/>
      <c r="CF616" s="61"/>
      <c r="CG616" s="61"/>
      <c r="CH616" s="61"/>
      <c r="CI616" s="61"/>
      <c r="CJ616" s="61"/>
      <c r="CK616" s="61"/>
      <c r="CL616" s="61"/>
    </row>
    <row r="617" spans="1:90" x14ac:dyDescent="0.2">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D617" s="66"/>
      <c r="AE617" s="66"/>
      <c r="AF617" s="66"/>
      <c r="AG617" s="66"/>
      <c r="AH617" s="66"/>
      <c r="AI617" s="66"/>
      <c r="AJ617" s="66"/>
      <c r="AK617" s="66"/>
      <c r="AL617" s="66"/>
      <c r="AM617" s="66"/>
      <c r="AN617" s="66"/>
      <c r="AO617" s="66"/>
      <c r="AP617" s="66"/>
      <c r="AQ617" s="61"/>
      <c r="AR617" s="61"/>
      <c r="AS617" s="61"/>
      <c r="AT617" s="61"/>
      <c r="AU617" s="61"/>
      <c r="AV617" s="61"/>
      <c r="AW617" s="61"/>
      <c r="AX617" s="61"/>
      <c r="AY617" s="61"/>
      <c r="AZ617" s="61"/>
      <c r="BA617" s="61"/>
      <c r="BB617" s="61"/>
      <c r="BC617" s="61"/>
      <c r="BD617" s="61"/>
      <c r="BE617" s="61"/>
      <c r="BF617" s="61"/>
      <c r="BG617" s="61"/>
      <c r="BH617" s="61"/>
      <c r="BI617" s="61"/>
      <c r="BJ617" s="61"/>
      <c r="BK617" s="61"/>
      <c r="BL617" s="61"/>
      <c r="BM617" s="61"/>
      <c r="BN617" s="61"/>
      <c r="BO617" s="61"/>
      <c r="BP617" s="61"/>
      <c r="BQ617" s="61"/>
      <c r="BR617" s="61"/>
      <c r="BS617" s="61"/>
      <c r="BT617" s="61"/>
      <c r="BU617" s="61"/>
      <c r="BV617" s="61"/>
      <c r="BW617" s="61"/>
      <c r="BX617" s="61"/>
      <c r="BY617" s="61"/>
      <c r="BZ617" s="61"/>
      <c r="CA617" s="61"/>
      <c r="CB617" s="61"/>
      <c r="CC617" s="61"/>
      <c r="CD617" s="61"/>
      <c r="CE617" s="61"/>
      <c r="CF617" s="61"/>
      <c r="CG617" s="61"/>
      <c r="CH617" s="61"/>
      <c r="CI617" s="61"/>
      <c r="CJ617" s="61"/>
      <c r="CK617" s="61"/>
      <c r="CL617" s="61"/>
    </row>
    <row r="618" spans="1:90" x14ac:dyDescent="0.2">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D618" s="66"/>
      <c r="AE618" s="66"/>
      <c r="AF618" s="66"/>
      <c r="AG618" s="66"/>
      <c r="AH618" s="66"/>
      <c r="AI618" s="66"/>
      <c r="AJ618" s="66"/>
      <c r="AK618" s="66"/>
      <c r="AL618" s="66"/>
      <c r="AM618" s="66"/>
      <c r="AN618" s="66"/>
      <c r="AO618" s="66"/>
      <c r="AP618" s="66"/>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c r="CA618" s="61"/>
      <c r="CB618" s="61"/>
      <c r="CC618" s="61"/>
      <c r="CD618" s="61"/>
      <c r="CE618" s="61"/>
      <c r="CF618" s="61"/>
      <c r="CG618" s="61"/>
      <c r="CH618" s="61"/>
      <c r="CI618" s="61"/>
      <c r="CJ618" s="61"/>
      <c r="CK618" s="61"/>
      <c r="CL618" s="61"/>
    </row>
    <row r="619" spans="1:90" x14ac:dyDescent="0.2">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D619" s="66"/>
      <c r="AE619" s="66"/>
      <c r="AF619" s="66"/>
      <c r="AG619" s="66"/>
      <c r="AH619" s="66"/>
      <c r="AI619" s="66"/>
      <c r="AJ619" s="66"/>
      <c r="AK619" s="66"/>
      <c r="AL619" s="66"/>
      <c r="AM619" s="66"/>
      <c r="AN619" s="66"/>
      <c r="AO619" s="66"/>
      <c r="AP619" s="66"/>
      <c r="AQ619" s="61"/>
      <c r="AR619" s="61"/>
      <c r="AS619" s="61"/>
      <c r="AT619" s="61"/>
      <c r="AU619" s="61"/>
      <c r="AV619" s="61"/>
      <c r="AW619" s="61"/>
      <c r="AX619" s="61"/>
      <c r="AY619" s="61"/>
      <c r="AZ619" s="61"/>
      <c r="BA619" s="61"/>
      <c r="BB619" s="61"/>
      <c r="BC619" s="61"/>
      <c r="BD619" s="61"/>
      <c r="BE619" s="61"/>
      <c r="BF619" s="61"/>
      <c r="BG619" s="61"/>
      <c r="BH619" s="61"/>
      <c r="BI619" s="61"/>
      <c r="BJ619" s="61"/>
      <c r="BK619" s="61"/>
      <c r="BL619" s="61"/>
      <c r="BM619" s="61"/>
      <c r="BN619" s="61"/>
      <c r="BO619" s="61"/>
      <c r="BP619" s="61"/>
      <c r="BQ619" s="61"/>
      <c r="BR619" s="61"/>
      <c r="BS619" s="61"/>
      <c r="BT619" s="61"/>
      <c r="BU619" s="61"/>
      <c r="BV619" s="61"/>
      <c r="BW619" s="61"/>
      <c r="BX619" s="61"/>
      <c r="BY619" s="61"/>
      <c r="BZ619" s="61"/>
      <c r="CA619" s="61"/>
      <c r="CB619" s="61"/>
      <c r="CC619" s="61"/>
      <c r="CD619" s="61"/>
      <c r="CE619" s="61"/>
      <c r="CF619" s="61"/>
      <c r="CG619" s="61"/>
      <c r="CH619" s="61"/>
      <c r="CI619" s="61"/>
      <c r="CJ619" s="61"/>
      <c r="CK619" s="61"/>
      <c r="CL619" s="61"/>
    </row>
    <row r="620" spans="1:90" x14ac:dyDescent="0.2">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D620" s="66"/>
      <c r="AE620" s="66"/>
      <c r="AF620" s="66"/>
      <c r="AG620" s="66"/>
      <c r="AH620" s="66"/>
      <c r="AI620" s="66"/>
      <c r="AJ620" s="66"/>
      <c r="AK620" s="66"/>
      <c r="AL620" s="66"/>
      <c r="AM620" s="66"/>
      <c r="AN620" s="66"/>
      <c r="AO620" s="66"/>
      <c r="AP620" s="66"/>
      <c r="AQ620" s="61"/>
      <c r="AR620" s="61"/>
      <c r="AS620" s="61"/>
      <c r="AT620" s="61"/>
      <c r="AU620" s="61"/>
      <c r="AV620" s="61"/>
      <c r="AW620" s="61"/>
      <c r="AX620" s="61"/>
      <c r="AY620" s="61"/>
      <c r="AZ620" s="61"/>
      <c r="BA620" s="61"/>
      <c r="BB620" s="61"/>
      <c r="BC620" s="61"/>
      <c r="BD620" s="61"/>
      <c r="BE620" s="61"/>
      <c r="BF620" s="61"/>
      <c r="BG620" s="61"/>
      <c r="BH620" s="61"/>
      <c r="BI620" s="61"/>
      <c r="BJ620" s="61"/>
      <c r="BK620" s="61"/>
      <c r="BL620" s="61"/>
      <c r="BM620" s="61"/>
      <c r="BN620" s="61"/>
      <c r="BO620" s="61"/>
      <c r="BP620" s="61"/>
      <c r="BQ620" s="61"/>
      <c r="BR620" s="61"/>
      <c r="BS620" s="61"/>
      <c r="BT620" s="61"/>
      <c r="BU620" s="61"/>
      <c r="BV620" s="61"/>
      <c r="BW620" s="61"/>
      <c r="BX620" s="61"/>
      <c r="BY620" s="61"/>
      <c r="BZ620" s="61"/>
      <c r="CA620" s="61"/>
      <c r="CB620" s="61"/>
      <c r="CC620" s="61"/>
      <c r="CD620" s="61"/>
      <c r="CE620" s="61"/>
      <c r="CF620" s="61"/>
      <c r="CG620" s="61"/>
      <c r="CH620" s="61"/>
      <c r="CI620" s="61"/>
      <c r="CJ620" s="61"/>
      <c r="CK620" s="61"/>
      <c r="CL620" s="61"/>
    </row>
    <row r="621" spans="1:90" x14ac:dyDescent="0.2">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D621" s="66"/>
      <c r="AE621" s="66"/>
      <c r="AF621" s="66"/>
      <c r="AG621" s="66"/>
      <c r="AH621" s="66"/>
      <c r="AI621" s="66"/>
      <c r="AJ621" s="66"/>
      <c r="AK621" s="66"/>
      <c r="AL621" s="66"/>
      <c r="AM621" s="66"/>
      <c r="AN621" s="66"/>
      <c r="AO621" s="66"/>
      <c r="AP621" s="66"/>
      <c r="AQ621" s="61"/>
      <c r="AR621" s="61"/>
      <c r="AS621" s="61"/>
      <c r="AT621" s="61"/>
      <c r="AU621" s="61"/>
      <c r="AV621" s="61"/>
      <c r="AW621" s="61"/>
      <c r="AX621" s="61"/>
      <c r="AY621" s="61"/>
      <c r="AZ621" s="61"/>
      <c r="BA621" s="61"/>
      <c r="BB621" s="61"/>
      <c r="BC621" s="61"/>
      <c r="BD621" s="61"/>
      <c r="BE621" s="61"/>
      <c r="BF621" s="61"/>
      <c r="BG621" s="61"/>
      <c r="BH621" s="61"/>
      <c r="BI621" s="61"/>
      <c r="BJ621" s="61"/>
      <c r="BK621" s="61"/>
      <c r="BL621" s="61"/>
      <c r="BM621" s="61"/>
      <c r="BN621" s="61"/>
      <c r="BO621" s="61"/>
      <c r="BP621" s="61"/>
      <c r="BQ621" s="61"/>
      <c r="BR621" s="61"/>
      <c r="BS621" s="61"/>
      <c r="BT621" s="61"/>
      <c r="BU621" s="61"/>
      <c r="BV621" s="61"/>
      <c r="BW621" s="61"/>
      <c r="BX621" s="61"/>
      <c r="BY621" s="61"/>
      <c r="BZ621" s="61"/>
      <c r="CA621" s="61"/>
      <c r="CB621" s="61"/>
      <c r="CC621" s="61"/>
      <c r="CD621" s="61"/>
      <c r="CE621" s="61"/>
      <c r="CF621" s="61"/>
      <c r="CG621" s="61"/>
      <c r="CH621" s="61"/>
      <c r="CI621" s="61"/>
      <c r="CJ621" s="61"/>
      <c r="CK621" s="61"/>
      <c r="CL621" s="61"/>
    </row>
    <row r="622" spans="1:90" x14ac:dyDescent="0.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D622" s="66"/>
      <c r="AE622" s="66"/>
      <c r="AF622" s="66"/>
      <c r="AG622" s="66"/>
      <c r="AH622" s="66"/>
      <c r="AI622" s="66"/>
      <c r="AJ622" s="66"/>
      <c r="AK622" s="66"/>
      <c r="AL622" s="66"/>
      <c r="AM622" s="66"/>
      <c r="AN622" s="66"/>
      <c r="AO622" s="66"/>
      <c r="AP622" s="66"/>
      <c r="AQ622" s="61"/>
      <c r="AR622" s="61"/>
      <c r="AS622" s="61"/>
      <c r="AT622" s="61"/>
      <c r="AU622" s="61"/>
      <c r="AV622" s="61"/>
      <c r="AW622" s="61"/>
      <c r="AX622" s="61"/>
      <c r="AY622" s="61"/>
      <c r="AZ622" s="61"/>
      <c r="BA622" s="61"/>
      <c r="BB622" s="61"/>
      <c r="BC622" s="61"/>
      <c r="BD622" s="61"/>
      <c r="BE622" s="61"/>
      <c r="BF622" s="61"/>
      <c r="BG622" s="61"/>
      <c r="BH622" s="61"/>
      <c r="BI622" s="61"/>
      <c r="BJ622" s="61"/>
      <c r="BK622" s="61"/>
      <c r="BL622" s="61"/>
      <c r="BM622" s="61"/>
      <c r="BN622" s="61"/>
      <c r="BO622" s="61"/>
      <c r="BP622" s="61"/>
      <c r="BQ622" s="61"/>
      <c r="BR622" s="61"/>
      <c r="BS622" s="61"/>
      <c r="BT622" s="61"/>
      <c r="BU622" s="61"/>
      <c r="BV622" s="61"/>
      <c r="BW622" s="61"/>
      <c r="BX622" s="61"/>
      <c r="BY622" s="61"/>
      <c r="BZ622" s="61"/>
      <c r="CA622" s="61"/>
      <c r="CB622" s="61"/>
      <c r="CC622" s="61"/>
      <c r="CD622" s="61"/>
      <c r="CE622" s="61"/>
      <c r="CF622" s="61"/>
      <c r="CG622" s="61"/>
      <c r="CH622" s="61"/>
      <c r="CI622" s="61"/>
      <c r="CJ622" s="61"/>
      <c r="CK622" s="61"/>
      <c r="CL622" s="61"/>
    </row>
    <row r="623" spans="1:90" x14ac:dyDescent="0.2">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D623" s="66"/>
      <c r="AE623" s="66"/>
      <c r="AF623" s="66"/>
      <c r="AG623" s="66"/>
      <c r="AH623" s="66"/>
      <c r="AI623" s="66"/>
      <c r="AJ623" s="66"/>
      <c r="AK623" s="66"/>
      <c r="AL623" s="66"/>
      <c r="AM623" s="66"/>
      <c r="AN623" s="66"/>
      <c r="AO623" s="66"/>
      <c r="AP623" s="66"/>
      <c r="AQ623" s="61"/>
      <c r="AR623" s="61"/>
      <c r="AS623" s="61"/>
      <c r="AT623" s="61"/>
      <c r="AU623" s="61"/>
      <c r="AV623" s="61"/>
      <c r="AW623" s="61"/>
      <c r="AX623" s="61"/>
      <c r="AY623" s="61"/>
      <c r="AZ623" s="61"/>
      <c r="BA623" s="61"/>
      <c r="BB623" s="61"/>
      <c r="BC623" s="61"/>
      <c r="BD623" s="61"/>
      <c r="BE623" s="61"/>
      <c r="BF623" s="61"/>
      <c r="BG623" s="61"/>
      <c r="BH623" s="61"/>
      <c r="BI623" s="61"/>
      <c r="BJ623" s="61"/>
      <c r="BK623" s="61"/>
      <c r="BL623" s="61"/>
      <c r="BM623" s="61"/>
      <c r="BN623" s="61"/>
      <c r="BO623" s="61"/>
      <c r="BP623" s="61"/>
      <c r="BQ623" s="61"/>
      <c r="BR623" s="61"/>
      <c r="BS623" s="61"/>
      <c r="BT623" s="61"/>
      <c r="BU623" s="61"/>
      <c r="BV623" s="61"/>
      <c r="BW623" s="61"/>
      <c r="BX623" s="61"/>
      <c r="BY623" s="61"/>
      <c r="BZ623" s="61"/>
      <c r="CA623" s="61"/>
      <c r="CB623" s="61"/>
      <c r="CC623" s="61"/>
      <c r="CD623" s="61"/>
      <c r="CE623" s="61"/>
      <c r="CF623" s="61"/>
      <c r="CG623" s="61"/>
      <c r="CH623" s="61"/>
      <c r="CI623" s="61"/>
      <c r="CJ623" s="61"/>
      <c r="CK623" s="61"/>
      <c r="CL623" s="61"/>
    </row>
    <row r="624" spans="1:90" x14ac:dyDescent="0.2">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D624" s="66"/>
      <c r="AE624" s="66"/>
      <c r="AF624" s="66"/>
      <c r="AG624" s="66"/>
      <c r="AH624" s="66"/>
      <c r="AI624" s="66"/>
      <c r="AJ624" s="66"/>
      <c r="AK624" s="66"/>
      <c r="AL624" s="66"/>
      <c r="AM624" s="66"/>
      <c r="AN624" s="66"/>
      <c r="AO624" s="66"/>
      <c r="AP624" s="66"/>
      <c r="AQ624" s="61"/>
      <c r="AR624" s="61"/>
      <c r="AS624" s="61"/>
      <c r="AT624" s="61"/>
      <c r="AU624" s="61"/>
      <c r="AV624" s="61"/>
      <c r="AW624" s="61"/>
      <c r="AX624" s="61"/>
      <c r="AY624" s="61"/>
      <c r="AZ624" s="61"/>
      <c r="BA624" s="61"/>
      <c r="BB624" s="61"/>
      <c r="BC624" s="61"/>
      <c r="BD624" s="61"/>
      <c r="BE624" s="61"/>
      <c r="BF624" s="61"/>
      <c r="BG624" s="61"/>
      <c r="BH624" s="61"/>
      <c r="BI624" s="61"/>
      <c r="BJ624" s="61"/>
      <c r="BK624" s="61"/>
      <c r="BL624" s="61"/>
      <c r="BM624" s="61"/>
      <c r="BN624" s="61"/>
      <c r="BO624" s="61"/>
      <c r="BP624" s="61"/>
      <c r="BQ624" s="61"/>
      <c r="BR624" s="61"/>
      <c r="BS624" s="61"/>
      <c r="BT624" s="61"/>
      <c r="BU624" s="61"/>
      <c r="BV624" s="61"/>
      <c r="BW624" s="61"/>
      <c r="BX624" s="61"/>
      <c r="BY624" s="61"/>
      <c r="BZ624" s="61"/>
      <c r="CA624" s="61"/>
      <c r="CB624" s="61"/>
      <c r="CC624" s="61"/>
      <c r="CD624" s="61"/>
      <c r="CE624" s="61"/>
      <c r="CF624" s="61"/>
      <c r="CG624" s="61"/>
      <c r="CH624" s="61"/>
      <c r="CI624" s="61"/>
      <c r="CJ624" s="61"/>
      <c r="CK624" s="61"/>
      <c r="CL624" s="61"/>
    </row>
    <row r="625" spans="1:90" x14ac:dyDescent="0.2">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D625" s="66"/>
      <c r="AE625" s="66"/>
      <c r="AF625" s="66"/>
      <c r="AG625" s="66"/>
      <c r="AH625" s="66"/>
      <c r="AI625" s="66"/>
      <c r="AJ625" s="66"/>
      <c r="AK625" s="66"/>
      <c r="AL625" s="66"/>
      <c r="AM625" s="66"/>
      <c r="AN625" s="66"/>
      <c r="AO625" s="66"/>
      <c r="AP625" s="66"/>
      <c r="AQ625" s="61"/>
      <c r="AR625" s="61"/>
      <c r="AS625" s="61"/>
      <c r="AT625" s="61"/>
      <c r="AU625" s="61"/>
      <c r="AV625" s="61"/>
      <c r="AW625" s="61"/>
      <c r="AX625" s="61"/>
      <c r="AY625" s="61"/>
      <c r="AZ625" s="61"/>
      <c r="BA625" s="61"/>
      <c r="BB625" s="61"/>
      <c r="BC625" s="61"/>
      <c r="BD625" s="61"/>
      <c r="BE625" s="61"/>
      <c r="BF625" s="61"/>
      <c r="BG625" s="61"/>
      <c r="BH625" s="61"/>
      <c r="BI625" s="61"/>
      <c r="BJ625" s="61"/>
      <c r="BK625" s="61"/>
      <c r="BL625" s="61"/>
      <c r="BM625" s="61"/>
      <c r="BN625" s="61"/>
      <c r="BO625" s="61"/>
      <c r="BP625" s="61"/>
      <c r="BQ625" s="61"/>
      <c r="BR625" s="61"/>
      <c r="BS625" s="61"/>
      <c r="BT625" s="61"/>
      <c r="BU625" s="61"/>
      <c r="BV625" s="61"/>
      <c r="BW625" s="61"/>
      <c r="BX625" s="61"/>
      <c r="BY625" s="61"/>
      <c r="BZ625" s="61"/>
      <c r="CA625" s="61"/>
      <c r="CB625" s="61"/>
      <c r="CC625" s="61"/>
      <c r="CD625" s="61"/>
      <c r="CE625" s="61"/>
      <c r="CF625" s="61"/>
      <c r="CG625" s="61"/>
      <c r="CH625" s="61"/>
      <c r="CI625" s="61"/>
      <c r="CJ625" s="61"/>
      <c r="CK625" s="61"/>
      <c r="CL625" s="61"/>
    </row>
    <row r="626" spans="1:90" x14ac:dyDescent="0.2">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D626" s="66"/>
      <c r="AE626" s="66"/>
      <c r="AF626" s="66"/>
      <c r="AG626" s="66"/>
      <c r="AH626" s="66"/>
      <c r="AI626" s="66"/>
      <c r="AJ626" s="66"/>
      <c r="AK626" s="66"/>
      <c r="AL626" s="66"/>
      <c r="AM626" s="66"/>
      <c r="AN626" s="66"/>
      <c r="AO626" s="66"/>
      <c r="AP626" s="66"/>
      <c r="AQ626" s="61"/>
      <c r="AR626" s="61"/>
      <c r="AS626" s="61"/>
      <c r="AT626" s="61"/>
      <c r="AU626" s="61"/>
      <c r="AV626" s="61"/>
      <c r="AW626" s="61"/>
      <c r="AX626" s="61"/>
      <c r="AY626" s="61"/>
      <c r="AZ626" s="61"/>
      <c r="BA626" s="61"/>
      <c r="BB626" s="61"/>
      <c r="BC626" s="61"/>
      <c r="BD626" s="61"/>
      <c r="BE626" s="61"/>
      <c r="BF626" s="61"/>
      <c r="BG626" s="61"/>
      <c r="BH626" s="61"/>
      <c r="BI626" s="61"/>
      <c r="BJ626" s="61"/>
      <c r="BK626" s="61"/>
      <c r="BL626" s="61"/>
      <c r="BM626" s="61"/>
      <c r="BN626" s="61"/>
      <c r="BO626" s="61"/>
      <c r="BP626" s="61"/>
      <c r="BQ626" s="61"/>
      <c r="BR626" s="61"/>
      <c r="BS626" s="61"/>
      <c r="BT626" s="61"/>
      <c r="BU626" s="61"/>
      <c r="BV626" s="61"/>
      <c r="BW626" s="61"/>
      <c r="BX626" s="61"/>
      <c r="BY626" s="61"/>
      <c r="BZ626" s="61"/>
      <c r="CA626" s="61"/>
      <c r="CB626" s="61"/>
      <c r="CC626" s="61"/>
      <c r="CD626" s="61"/>
      <c r="CE626" s="61"/>
      <c r="CF626" s="61"/>
      <c r="CG626" s="61"/>
      <c r="CH626" s="61"/>
      <c r="CI626" s="61"/>
      <c r="CJ626" s="61"/>
      <c r="CK626" s="61"/>
      <c r="CL626" s="61"/>
    </row>
    <row r="627" spans="1:90" x14ac:dyDescent="0.2">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D627" s="66"/>
      <c r="AE627" s="66"/>
      <c r="AF627" s="66"/>
      <c r="AG627" s="66"/>
      <c r="AH627" s="66"/>
      <c r="AI627" s="66"/>
      <c r="AJ627" s="66"/>
      <c r="AK627" s="66"/>
      <c r="AL627" s="66"/>
      <c r="AM627" s="66"/>
      <c r="AN627" s="66"/>
      <c r="AO627" s="66"/>
      <c r="AP627" s="66"/>
      <c r="AQ627" s="61"/>
      <c r="AR627" s="61"/>
      <c r="AS627" s="61"/>
      <c r="AT627" s="61"/>
      <c r="AU627" s="61"/>
      <c r="AV627" s="61"/>
      <c r="AW627" s="61"/>
      <c r="AX627" s="61"/>
      <c r="AY627" s="61"/>
      <c r="AZ627" s="61"/>
      <c r="BA627" s="61"/>
      <c r="BB627" s="61"/>
      <c r="BC627" s="61"/>
      <c r="BD627" s="61"/>
      <c r="BE627" s="61"/>
      <c r="BF627" s="61"/>
      <c r="BG627" s="61"/>
      <c r="BH627" s="61"/>
      <c r="BI627" s="61"/>
      <c r="BJ627" s="61"/>
      <c r="BK627" s="61"/>
      <c r="BL627" s="61"/>
      <c r="BM627" s="61"/>
      <c r="BN627" s="61"/>
      <c r="BO627" s="61"/>
      <c r="BP627" s="61"/>
      <c r="BQ627" s="61"/>
      <c r="BR627" s="61"/>
      <c r="BS627" s="61"/>
      <c r="BT627" s="61"/>
      <c r="BU627" s="61"/>
      <c r="BV627" s="61"/>
      <c r="BW627" s="61"/>
      <c r="BX627" s="61"/>
      <c r="BY627" s="61"/>
      <c r="BZ627" s="61"/>
      <c r="CA627" s="61"/>
      <c r="CB627" s="61"/>
      <c r="CC627" s="61"/>
      <c r="CD627" s="61"/>
      <c r="CE627" s="61"/>
      <c r="CF627" s="61"/>
      <c r="CG627" s="61"/>
      <c r="CH627" s="61"/>
      <c r="CI627" s="61"/>
      <c r="CJ627" s="61"/>
      <c r="CK627" s="61"/>
      <c r="CL627" s="61"/>
    </row>
    <row r="628" spans="1:90" x14ac:dyDescent="0.2">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D628" s="66"/>
      <c r="AE628" s="66"/>
      <c r="AF628" s="66"/>
      <c r="AG628" s="66"/>
      <c r="AH628" s="66"/>
      <c r="AI628" s="66"/>
      <c r="AJ628" s="66"/>
      <c r="AK628" s="66"/>
      <c r="AL628" s="66"/>
      <c r="AM628" s="66"/>
      <c r="AN628" s="66"/>
      <c r="AO628" s="66"/>
      <c r="AP628" s="66"/>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c r="CA628" s="61"/>
      <c r="CB628" s="61"/>
      <c r="CC628" s="61"/>
      <c r="CD628" s="61"/>
      <c r="CE628" s="61"/>
      <c r="CF628" s="61"/>
      <c r="CG628" s="61"/>
      <c r="CH628" s="61"/>
      <c r="CI628" s="61"/>
      <c r="CJ628" s="61"/>
      <c r="CK628" s="61"/>
      <c r="CL628" s="61"/>
    </row>
    <row r="629" spans="1:90" x14ac:dyDescent="0.2">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D629" s="66"/>
      <c r="AE629" s="66"/>
      <c r="AF629" s="66"/>
      <c r="AG629" s="66"/>
      <c r="AH629" s="66"/>
      <c r="AI629" s="66"/>
      <c r="AJ629" s="66"/>
      <c r="AK629" s="66"/>
      <c r="AL629" s="66"/>
      <c r="AM629" s="66"/>
      <c r="AN629" s="66"/>
      <c r="AO629" s="66"/>
      <c r="AP629" s="66"/>
      <c r="AQ629" s="61"/>
      <c r="AR629" s="61"/>
      <c r="AS629" s="61"/>
      <c r="AT629" s="61"/>
      <c r="AU629" s="61"/>
      <c r="AV629" s="61"/>
      <c r="AW629" s="61"/>
      <c r="AX629" s="61"/>
      <c r="AY629" s="61"/>
      <c r="AZ629" s="61"/>
      <c r="BA629" s="61"/>
      <c r="BB629" s="61"/>
      <c r="BC629" s="61"/>
      <c r="BD629" s="61"/>
      <c r="BE629" s="61"/>
      <c r="BF629" s="61"/>
      <c r="BG629" s="61"/>
      <c r="BH629" s="61"/>
      <c r="BI629" s="61"/>
      <c r="BJ629" s="61"/>
      <c r="BK629" s="61"/>
      <c r="BL629" s="61"/>
      <c r="BM629" s="61"/>
      <c r="BN629" s="61"/>
      <c r="BO629" s="61"/>
      <c r="BP629" s="61"/>
      <c r="BQ629" s="61"/>
      <c r="BR629" s="61"/>
      <c r="BS629" s="61"/>
      <c r="BT629" s="61"/>
      <c r="BU629" s="61"/>
      <c r="BV629" s="61"/>
      <c r="BW629" s="61"/>
      <c r="BX629" s="61"/>
      <c r="BY629" s="61"/>
      <c r="BZ629" s="61"/>
      <c r="CA629" s="61"/>
      <c r="CB629" s="61"/>
      <c r="CC629" s="61"/>
      <c r="CD629" s="61"/>
      <c r="CE629" s="61"/>
      <c r="CF629" s="61"/>
      <c r="CG629" s="61"/>
      <c r="CH629" s="61"/>
      <c r="CI629" s="61"/>
      <c r="CJ629" s="61"/>
      <c r="CK629" s="61"/>
      <c r="CL629" s="61"/>
    </row>
    <row r="630" spans="1:90" x14ac:dyDescent="0.2">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D630" s="66"/>
      <c r="AE630" s="66"/>
      <c r="AF630" s="66"/>
      <c r="AG630" s="66"/>
      <c r="AH630" s="66"/>
      <c r="AI630" s="66"/>
      <c r="AJ630" s="66"/>
      <c r="AK630" s="66"/>
      <c r="AL630" s="66"/>
      <c r="AM630" s="66"/>
      <c r="AN630" s="66"/>
      <c r="AO630" s="66"/>
      <c r="AP630" s="66"/>
      <c r="AQ630" s="61"/>
      <c r="AR630" s="61"/>
      <c r="AS630" s="61"/>
      <c r="AT630" s="61"/>
      <c r="AU630" s="61"/>
      <c r="AV630" s="61"/>
      <c r="AW630" s="61"/>
      <c r="AX630" s="61"/>
      <c r="AY630" s="61"/>
      <c r="AZ630" s="61"/>
      <c r="BA630" s="61"/>
      <c r="BB630" s="61"/>
      <c r="BC630" s="61"/>
      <c r="BD630" s="61"/>
      <c r="BE630" s="61"/>
      <c r="BF630" s="61"/>
      <c r="BG630" s="61"/>
      <c r="BH630" s="61"/>
      <c r="BI630" s="61"/>
      <c r="BJ630" s="61"/>
      <c r="BK630" s="61"/>
      <c r="BL630" s="61"/>
      <c r="BM630" s="61"/>
      <c r="BN630" s="61"/>
      <c r="BO630" s="61"/>
      <c r="BP630" s="61"/>
      <c r="BQ630" s="61"/>
      <c r="BR630" s="61"/>
      <c r="BS630" s="61"/>
      <c r="BT630" s="61"/>
      <c r="BU630" s="61"/>
      <c r="BV630" s="61"/>
      <c r="BW630" s="61"/>
      <c r="BX630" s="61"/>
      <c r="BY630" s="61"/>
      <c r="BZ630" s="61"/>
      <c r="CA630" s="61"/>
      <c r="CB630" s="61"/>
      <c r="CC630" s="61"/>
      <c r="CD630" s="61"/>
      <c r="CE630" s="61"/>
      <c r="CF630" s="61"/>
      <c r="CG630" s="61"/>
      <c r="CH630" s="61"/>
      <c r="CI630" s="61"/>
      <c r="CJ630" s="61"/>
      <c r="CK630" s="61"/>
      <c r="CL630" s="61"/>
    </row>
    <row r="631" spans="1:90" x14ac:dyDescent="0.2">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D631" s="66"/>
      <c r="AE631" s="66"/>
      <c r="AF631" s="66"/>
      <c r="AG631" s="66"/>
      <c r="AH631" s="66"/>
      <c r="AI631" s="66"/>
      <c r="AJ631" s="66"/>
      <c r="AK631" s="66"/>
      <c r="AL631" s="66"/>
      <c r="AM631" s="66"/>
      <c r="AN631" s="66"/>
      <c r="AO631" s="66"/>
      <c r="AP631" s="66"/>
      <c r="AQ631" s="61"/>
      <c r="AR631" s="61"/>
      <c r="AS631" s="61"/>
      <c r="AT631" s="61"/>
      <c r="AU631" s="61"/>
      <c r="AV631" s="61"/>
      <c r="AW631" s="61"/>
      <c r="AX631" s="61"/>
      <c r="AY631" s="61"/>
      <c r="AZ631" s="61"/>
      <c r="BA631" s="61"/>
      <c r="BB631" s="61"/>
      <c r="BC631" s="61"/>
      <c r="BD631" s="61"/>
      <c r="BE631" s="61"/>
      <c r="BF631" s="61"/>
      <c r="BG631" s="61"/>
      <c r="BH631" s="61"/>
      <c r="BI631" s="61"/>
      <c r="BJ631" s="61"/>
      <c r="BK631" s="61"/>
      <c r="BL631" s="61"/>
      <c r="BM631" s="61"/>
      <c r="BN631" s="61"/>
      <c r="BO631" s="61"/>
      <c r="BP631" s="61"/>
      <c r="BQ631" s="61"/>
      <c r="BR631" s="61"/>
      <c r="BS631" s="61"/>
      <c r="BT631" s="61"/>
      <c r="BU631" s="61"/>
      <c r="BV631" s="61"/>
      <c r="BW631" s="61"/>
      <c r="BX631" s="61"/>
      <c r="BY631" s="61"/>
      <c r="BZ631" s="61"/>
      <c r="CA631" s="61"/>
      <c r="CB631" s="61"/>
      <c r="CC631" s="61"/>
      <c r="CD631" s="61"/>
      <c r="CE631" s="61"/>
      <c r="CF631" s="61"/>
      <c r="CG631" s="61"/>
      <c r="CH631" s="61"/>
      <c r="CI631" s="61"/>
      <c r="CJ631" s="61"/>
      <c r="CK631" s="61"/>
      <c r="CL631" s="61"/>
    </row>
    <row r="632" spans="1:90" x14ac:dyDescent="0.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D632" s="66"/>
      <c r="AE632" s="66"/>
      <c r="AF632" s="66"/>
      <c r="AG632" s="66"/>
      <c r="AH632" s="66"/>
      <c r="AI632" s="66"/>
      <c r="AJ632" s="66"/>
      <c r="AK632" s="66"/>
      <c r="AL632" s="66"/>
      <c r="AM632" s="66"/>
      <c r="AN632" s="66"/>
      <c r="AO632" s="66"/>
      <c r="AP632" s="66"/>
      <c r="AQ632" s="61"/>
      <c r="AR632" s="61"/>
      <c r="AS632" s="61"/>
      <c r="AT632" s="61"/>
      <c r="AU632" s="61"/>
      <c r="AV632" s="61"/>
      <c r="AW632" s="61"/>
      <c r="AX632" s="61"/>
      <c r="AY632" s="61"/>
      <c r="AZ632" s="61"/>
      <c r="BA632" s="61"/>
      <c r="BB632" s="61"/>
      <c r="BC632" s="61"/>
      <c r="BD632" s="61"/>
      <c r="BE632" s="61"/>
      <c r="BF632" s="61"/>
      <c r="BG632" s="61"/>
      <c r="BH632" s="61"/>
      <c r="BI632" s="61"/>
      <c r="BJ632" s="61"/>
      <c r="BK632" s="61"/>
      <c r="BL632" s="61"/>
      <c r="BM632" s="61"/>
      <c r="BN632" s="61"/>
      <c r="BO632" s="61"/>
      <c r="BP632" s="61"/>
      <c r="BQ632" s="61"/>
      <c r="BR632" s="61"/>
      <c r="BS632" s="61"/>
      <c r="BT632" s="61"/>
      <c r="BU632" s="61"/>
      <c r="BV632" s="61"/>
      <c r="BW632" s="61"/>
      <c r="BX632" s="61"/>
      <c r="BY632" s="61"/>
      <c r="BZ632" s="61"/>
      <c r="CA632" s="61"/>
      <c r="CB632" s="61"/>
      <c r="CC632" s="61"/>
      <c r="CD632" s="61"/>
      <c r="CE632" s="61"/>
      <c r="CF632" s="61"/>
      <c r="CG632" s="61"/>
      <c r="CH632" s="61"/>
      <c r="CI632" s="61"/>
      <c r="CJ632" s="61"/>
      <c r="CK632" s="61"/>
      <c r="CL632" s="61"/>
    </row>
    <row r="633" spans="1:90" x14ac:dyDescent="0.2">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D633" s="66"/>
      <c r="AE633" s="66"/>
      <c r="AF633" s="66"/>
      <c r="AG633" s="66"/>
      <c r="AH633" s="66"/>
      <c r="AI633" s="66"/>
      <c r="AJ633" s="66"/>
      <c r="AK633" s="66"/>
      <c r="AL633" s="66"/>
      <c r="AM633" s="66"/>
      <c r="AN633" s="66"/>
      <c r="AO633" s="66"/>
      <c r="AP633" s="66"/>
      <c r="AQ633" s="61"/>
      <c r="AR633" s="61"/>
      <c r="AS633" s="61"/>
      <c r="AT633" s="61"/>
      <c r="AU633" s="61"/>
      <c r="AV633" s="61"/>
      <c r="AW633" s="61"/>
      <c r="AX633" s="61"/>
      <c r="AY633" s="61"/>
      <c r="AZ633" s="61"/>
      <c r="BA633" s="61"/>
      <c r="BB633" s="61"/>
      <c r="BC633" s="61"/>
      <c r="BD633" s="61"/>
      <c r="BE633" s="61"/>
      <c r="BF633" s="61"/>
      <c r="BG633" s="61"/>
      <c r="BH633" s="61"/>
      <c r="BI633" s="61"/>
      <c r="BJ633" s="61"/>
      <c r="BK633" s="61"/>
      <c r="BL633" s="61"/>
      <c r="BM633" s="61"/>
      <c r="BN633" s="61"/>
      <c r="BO633" s="61"/>
      <c r="BP633" s="61"/>
      <c r="BQ633" s="61"/>
      <c r="BR633" s="61"/>
      <c r="BS633" s="61"/>
      <c r="BT633" s="61"/>
      <c r="BU633" s="61"/>
      <c r="BV633" s="61"/>
      <c r="BW633" s="61"/>
      <c r="BX633" s="61"/>
      <c r="BY633" s="61"/>
      <c r="BZ633" s="61"/>
      <c r="CA633" s="61"/>
      <c r="CB633" s="61"/>
      <c r="CC633" s="61"/>
      <c r="CD633" s="61"/>
      <c r="CE633" s="61"/>
      <c r="CF633" s="61"/>
      <c r="CG633" s="61"/>
      <c r="CH633" s="61"/>
      <c r="CI633" s="61"/>
      <c r="CJ633" s="61"/>
      <c r="CK633" s="61"/>
      <c r="CL633" s="61"/>
    </row>
    <row r="634" spans="1:90" x14ac:dyDescent="0.2">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D634" s="66"/>
      <c r="AE634" s="66"/>
      <c r="AF634" s="66"/>
      <c r="AG634" s="66"/>
      <c r="AH634" s="66"/>
      <c r="AI634" s="66"/>
      <c r="AJ634" s="66"/>
      <c r="AK634" s="66"/>
      <c r="AL634" s="66"/>
      <c r="AM634" s="66"/>
      <c r="AN634" s="66"/>
      <c r="AO634" s="66"/>
      <c r="AP634" s="66"/>
      <c r="AQ634" s="61"/>
      <c r="AR634" s="61"/>
      <c r="AS634" s="61"/>
      <c r="AT634" s="61"/>
      <c r="AU634" s="61"/>
      <c r="AV634" s="61"/>
      <c r="AW634" s="61"/>
      <c r="AX634" s="61"/>
      <c r="AY634" s="61"/>
      <c r="AZ634" s="61"/>
      <c r="BA634" s="61"/>
      <c r="BB634" s="61"/>
      <c r="BC634" s="61"/>
      <c r="BD634" s="61"/>
      <c r="BE634" s="61"/>
      <c r="BF634" s="61"/>
      <c r="BG634" s="61"/>
      <c r="BH634" s="61"/>
      <c r="BI634" s="61"/>
      <c r="BJ634" s="61"/>
      <c r="BK634" s="61"/>
      <c r="BL634" s="61"/>
      <c r="BM634" s="61"/>
      <c r="BN634" s="61"/>
      <c r="BO634" s="61"/>
      <c r="BP634" s="61"/>
      <c r="BQ634" s="61"/>
      <c r="BR634" s="61"/>
      <c r="BS634" s="61"/>
      <c r="BT634" s="61"/>
      <c r="BU634" s="61"/>
      <c r="BV634" s="61"/>
      <c r="BW634" s="61"/>
      <c r="BX634" s="61"/>
      <c r="BY634" s="61"/>
      <c r="BZ634" s="61"/>
      <c r="CA634" s="61"/>
      <c r="CB634" s="61"/>
      <c r="CC634" s="61"/>
      <c r="CD634" s="61"/>
      <c r="CE634" s="61"/>
      <c r="CF634" s="61"/>
      <c r="CG634" s="61"/>
      <c r="CH634" s="61"/>
      <c r="CI634" s="61"/>
      <c r="CJ634" s="61"/>
      <c r="CK634" s="61"/>
      <c r="CL634" s="61"/>
    </row>
    <row r="635" spans="1:90" x14ac:dyDescent="0.2">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D635" s="66"/>
      <c r="AE635" s="66"/>
      <c r="AF635" s="66"/>
      <c r="AG635" s="66"/>
      <c r="AH635" s="66"/>
      <c r="AI635" s="66"/>
      <c r="AJ635" s="66"/>
      <c r="AK635" s="66"/>
      <c r="AL635" s="66"/>
      <c r="AM635" s="66"/>
      <c r="AN635" s="66"/>
      <c r="AO635" s="66"/>
      <c r="AP635" s="66"/>
      <c r="AQ635" s="61"/>
      <c r="AR635" s="61"/>
      <c r="AS635" s="61"/>
      <c r="AT635" s="61"/>
      <c r="AU635" s="61"/>
      <c r="AV635" s="61"/>
      <c r="AW635" s="61"/>
      <c r="AX635" s="61"/>
      <c r="AY635" s="61"/>
      <c r="AZ635" s="61"/>
      <c r="BA635" s="61"/>
      <c r="BB635" s="61"/>
      <c r="BC635" s="61"/>
      <c r="BD635" s="61"/>
      <c r="BE635" s="61"/>
      <c r="BF635" s="61"/>
      <c r="BG635" s="61"/>
      <c r="BH635" s="61"/>
      <c r="BI635" s="61"/>
      <c r="BJ635" s="61"/>
      <c r="BK635" s="61"/>
      <c r="BL635" s="61"/>
      <c r="BM635" s="61"/>
      <c r="BN635" s="61"/>
      <c r="BO635" s="61"/>
      <c r="BP635" s="61"/>
      <c r="BQ635" s="61"/>
      <c r="BR635" s="61"/>
      <c r="BS635" s="61"/>
      <c r="BT635" s="61"/>
      <c r="BU635" s="61"/>
      <c r="BV635" s="61"/>
      <c r="BW635" s="61"/>
      <c r="BX635" s="61"/>
      <c r="BY635" s="61"/>
      <c r="BZ635" s="61"/>
      <c r="CA635" s="61"/>
      <c r="CB635" s="61"/>
      <c r="CC635" s="61"/>
      <c r="CD635" s="61"/>
      <c r="CE635" s="61"/>
      <c r="CF635" s="61"/>
      <c r="CG635" s="61"/>
      <c r="CH635" s="61"/>
      <c r="CI635" s="61"/>
      <c r="CJ635" s="61"/>
      <c r="CK635" s="61"/>
      <c r="CL635" s="61"/>
    </row>
    <row r="636" spans="1:90" x14ac:dyDescent="0.2">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D636" s="66"/>
      <c r="AE636" s="66"/>
      <c r="AF636" s="66"/>
      <c r="AG636" s="66"/>
      <c r="AH636" s="66"/>
      <c r="AI636" s="66"/>
      <c r="AJ636" s="66"/>
      <c r="AK636" s="66"/>
      <c r="AL636" s="66"/>
      <c r="AM636" s="66"/>
      <c r="AN636" s="66"/>
      <c r="AO636" s="66"/>
      <c r="AP636" s="66"/>
      <c r="AQ636" s="61"/>
      <c r="AR636" s="61"/>
      <c r="AS636" s="61"/>
      <c r="AT636" s="61"/>
      <c r="AU636" s="61"/>
      <c r="AV636" s="61"/>
      <c r="AW636" s="61"/>
      <c r="AX636" s="61"/>
      <c r="AY636" s="61"/>
      <c r="AZ636" s="61"/>
      <c r="BA636" s="61"/>
      <c r="BB636" s="61"/>
      <c r="BC636" s="61"/>
      <c r="BD636" s="61"/>
      <c r="BE636" s="61"/>
      <c r="BF636" s="61"/>
      <c r="BG636" s="61"/>
      <c r="BH636" s="61"/>
      <c r="BI636" s="61"/>
      <c r="BJ636" s="61"/>
      <c r="BK636" s="61"/>
      <c r="BL636" s="61"/>
      <c r="BM636" s="61"/>
      <c r="BN636" s="61"/>
      <c r="BO636" s="61"/>
      <c r="BP636" s="61"/>
      <c r="BQ636" s="61"/>
      <c r="BR636" s="61"/>
      <c r="BS636" s="61"/>
      <c r="BT636" s="61"/>
      <c r="BU636" s="61"/>
      <c r="BV636" s="61"/>
      <c r="BW636" s="61"/>
      <c r="BX636" s="61"/>
      <c r="BY636" s="61"/>
      <c r="BZ636" s="61"/>
      <c r="CA636" s="61"/>
      <c r="CB636" s="61"/>
      <c r="CC636" s="61"/>
      <c r="CD636" s="61"/>
      <c r="CE636" s="61"/>
      <c r="CF636" s="61"/>
      <c r="CG636" s="61"/>
      <c r="CH636" s="61"/>
      <c r="CI636" s="61"/>
      <c r="CJ636" s="61"/>
      <c r="CK636" s="61"/>
      <c r="CL636" s="61"/>
    </row>
    <row r="637" spans="1:90" x14ac:dyDescent="0.2">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D637" s="66"/>
      <c r="AE637" s="66"/>
      <c r="AF637" s="66"/>
      <c r="AG637" s="66"/>
      <c r="AH637" s="66"/>
      <c r="AI637" s="66"/>
      <c r="AJ637" s="66"/>
      <c r="AK637" s="66"/>
      <c r="AL637" s="66"/>
      <c r="AM637" s="66"/>
      <c r="AN637" s="66"/>
      <c r="AO637" s="66"/>
      <c r="AP637" s="66"/>
      <c r="AQ637" s="61"/>
      <c r="AR637" s="61"/>
      <c r="AS637" s="61"/>
      <c r="AT637" s="61"/>
      <c r="AU637" s="61"/>
      <c r="AV637" s="61"/>
      <c r="AW637" s="61"/>
      <c r="AX637" s="61"/>
      <c r="AY637" s="61"/>
      <c r="AZ637" s="61"/>
      <c r="BA637" s="61"/>
      <c r="BB637" s="61"/>
      <c r="BC637" s="61"/>
      <c r="BD637" s="61"/>
      <c r="BE637" s="61"/>
      <c r="BF637" s="61"/>
      <c r="BG637" s="61"/>
      <c r="BH637" s="61"/>
      <c r="BI637" s="61"/>
      <c r="BJ637" s="61"/>
      <c r="BK637" s="61"/>
      <c r="BL637" s="61"/>
      <c r="BM637" s="61"/>
      <c r="BN637" s="61"/>
      <c r="BO637" s="61"/>
      <c r="BP637" s="61"/>
      <c r="BQ637" s="61"/>
      <c r="BR637" s="61"/>
      <c r="BS637" s="61"/>
      <c r="BT637" s="61"/>
      <c r="BU637" s="61"/>
      <c r="BV637" s="61"/>
      <c r="BW637" s="61"/>
      <c r="BX637" s="61"/>
      <c r="BY637" s="61"/>
      <c r="BZ637" s="61"/>
      <c r="CA637" s="61"/>
      <c r="CB637" s="61"/>
      <c r="CC637" s="61"/>
      <c r="CD637" s="61"/>
      <c r="CE637" s="61"/>
      <c r="CF637" s="61"/>
      <c r="CG637" s="61"/>
      <c r="CH637" s="61"/>
      <c r="CI637" s="61"/>
      <c r="CJ637" s="61"/>
      <c r="CK637" s="61"/>
      <c r="CL637" s="61"/>
    </row>
    <row r="638" spans="1:90" x14ac:dyDescent="0.2">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D638" s="66"/>
      <c r="AE638" s="66"/>
      <c r="AF638" s="66"/>
      <c r="AG638" s="66"/>
      <c r="AH638" s="66"/>
      <c r="AI638" s="66"/>
      <c r="AJ638" s="66"/>
      <c r="AK638" s="66"/>
      <c r="AL638" s="66"/>
      <c r="AM638" s="66"/>
      <c r="AN638" s="66"/>
      <c r="AO638" s="66"/>
      <c r="AP638" s="66"/>
      <c r="AQ638" s="61"/>
      <c r="AR638" s="61"/>
      <c r="AS638" s="61"/>
      <c r="AT638" s="61"/>
      <c r="AU638" s="61"/>
      <c r="AV638" s="61"/>
      <c r="AW638" s="61"/>
      <c r="AX638" s="61"/>
      <c r="AY638" s="61"/>
      <c r="AZ638" s="61"/>
      <c r="BA638" s="61"/>
      <c r="BB638" s="61"/>
      <c r="BC638" s="61"/>
      <c r="BD638" s="61"/>
      <c r="BE638" s="61"/>
      <c r="BF638" s="61"/>
      <c r="BG638" s="61"/>
      <c r="BH638" s="61"/>
      <c r="BI638" s="61"/>
      <c r="BJ638" s="61"/>
      <c r="BK638" s="61"/>
      <c r="BL638" s="61"/>
      <c r="BM638" s="61"/>
      <c r="BN638" s="61"/>
      <c r="BO638" s="61"/>
      <c r="BP638" s="61"/>
      <c r="BQ638" s="61"/>
      <c r="BR638" s="61"/>
      <c r="BS638" s="61"/>
      <c r="BT638" s="61"/>
      <c r="BU638" s="61"/>
      <c r="BV638" s="61"/>
      <c r="BW638" s="61"/>
      <c r="BX638" s="61"/>
      <c r="BY638" s="61"/>
      <c r="BZ638" s="61"/>
      <c r="CA638" s="61"/>
      <c r="CB638" s="61"/>
      <c r="CC638" s="61"/>
      <c r="CD638" s="61"/>
      <c r="CE638" s="61"/>
      <c r="CF638" s="61"/>
      <c r="CG638" s="61"/>
      <c r="CH638" s="61"/>
      <c r="CI638" s="61"/>
      <c r="CJ638" s="61"/>
      <c r="CK638" s="61"/>
      <c r="CL638" s="61"/>
    </row>
    <row r="639" spans="1:90" x14ac:dyDescent="0.2">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D639" s="66"/>
      <c r="AE639" s="66"/>
      <c r="AF639" s="66"/>
      <c r="AG639" s="66"/>
      <c r="AH639" s="66"/>
      <c r="AI639" s="66"/>
      <c r="AJ639" s="66"/>
      <c r="AK639" s="66"/>
      <c r="AL639" s="66"/>
      <c r="AM639" s="66"/>
      <c r="AN639" s="66"/>
      <c r="AO639" s="66"/>
      <c r="AP639" s="66"/>
      <c r="AQ639" s="61"/>
      <c r="AR639" s="61"/>
      <c r="AS639" s="61"/>
      <c r="AT639" s="61"/>
      <c r="AU639" s="61"/>
      <c r="AV639" s="61"/>
      <c r="AW639" s="61"/>
      <c r="AX639" s="61"/>
      <c r="AY639" s="61"/>
      <c r="AZ639" s="61"/>
      <c r="BA639" s="61"/>
      <c r="BB639" s="61"/>
      <c r="BC639" s="61"/>
      <c r="BD639" s="61"/>
      <c r="BE639" s="61"/>
      <c r="BF639" s="61"/>
      <c r="BG639" s="61"/>
      <c r="BH639" s="61"/>
      <c r="BI639" s="61"/>
      <c r="BJ639" s="61"/>
      <c r="BK639" s="61"/>
      <c r="BL639" s="61"/>
      <c r="BM639" s="61"/>
      <c r="BN639" s="61"/>
      <c r="BO639" s="61"/>
      <c r="BP639" s="61"/>
      <c r="BQ639" s="61"/>
      <c r="BR639" s="61"/>
      <c r="BS639" s="61"/>
      <c r="BT639" s="61"/>
      <c r="BU639" s="61"/>
      <c r="BV639" s="61"/>
      <c r="BW639" s="61"/>
      <c r="BX639" s="61"/>
      <c r="BY639" s="61"/>
      <c r="BZ639" s="61"/>
      <c r="CA639" s="61"/>
      <c r="CB639" s="61"/>
      <c r="CC639" s="61"/>
      <c r="CD639" s="61"/>
      <c r="CE639" s="61"/>
      <c r="CF639" s="61"/>
      <c r="CG639" s="61"/>
      <c r="CH639" s="61"/>
      <c r="CI639" s="61"/>
      <c r="CJ639" s="61"/>
      <c r="CK639" s="61"/>
      <c r="CL639" s="61"/>
    </row>
    <row r="640" spans="1:90" x14ac:dyDescent="0.2">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D640" s="66"/>
      <c r="AE640" s="66"/>
      <c r="AF640" s="66"/>
      <c r="AG640" s="66"/>
      <c r="AH640" s="66"/>
      <c r="AI640" s="66"/>
      <c r="AJ640" s="66"/>
      <c r="AK640" s="66"/>
      <c r="AL640" s="66"/>
      <c r="AM640" s="66"/>
      <c r="AN640" s="66"/>
      <c r="AO640" s="66"/>
      <c r="AP640" s="66"/>
      <c r="AQ640" s="61"/>
      <c r="AR640" s="61"/>
      <c r="AS640" s="61"/>
      <c r="AT640" s="61"/>
      <c r="AU640" s="61"/>
      <c r="AV640" s="61"/>
      <c r="AW640" s="61"/>
      <c r="AX640" s="61"/>
      <c r="AY640" s="61"/>
      <c r="AZ640" s="61"/>
      <c r="BA640" s="61"/>
      <c r="BB640" s="61"/>
      <c r="BC640" s="61"/>
      <c r="BD640" s="61"/>
      <c r="BE640" s="61"/>
      <c r="BF640" s="61"/>
      <c r="BG640" s="61"/>
      <c r="BH640" s="61"/>
      <c r="BI640" s="61"/>
      <c r="BJ640" s="61"/>
      <c r="BK640" s="61"/>
      <c r="BL640" s="61"/>
      <c r="BM640" s="61"/>
      <c r="BN640" s="61"/>
      <c r="BO640" s="61"/>
      <c r="BP640" s="61"/>
      <c r="BQ640" s="61"/>
      <c r="BR640" s="61"/>
      <c r="BS640" s="61"/>
      <c r="BT640" s="61"/>
      <c r="BU640" s="61"/>
      <c r="BV640" s="61"/>
      <c r="BW640" s="61"/>
      <c r="BX640" s="61"/>
      <c r="BY640" s="61"/>
      <c r="BZ640" s="61"/>
      <c r="CA640" s="61"/>
      <c r="CB640" s="61"/>
      <c r="CC640" s="61"/>
      <c r="CD640" s="61"/>
      <c r="CE640" s="61"/>
      <c r="CF640" s="61"/>
      <c r="CG640" s="61"/>
      <c r="CH640" s="61"/>
      <c r="CI640" s="61"/>
      <c r="CJ640" s="61"/>
      <c r="CK640" s="61"/>
      <c r="CL640" s="61"/>
    </row>
    <row r="641" spans="1:90" x14ac:dyDescent="0.2">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D641" s="66"/>
      <c r="AE641" s="66"/>
      <c r="AF641" s="66"/>
      <c r="AG641" s="66"/>
      <c r="AH641" s="66"/>
      <c r="AI641" s="66"/>
      <c r="AJ641" s="66"/>
      <c r="AK641" s="66"/>
      <c r="AL641" s="66"/>
      <c r="AM641" s="66"/>
      <c r="AN641" s="66"/>
      <c r="AO641" s="66"/>
      <c r="AP641" s="66"/>
      <c r="AQ641" s="61"/>
      <c r="AR641" s="61"/>
      <c r="AS641" s="61"/>
      <c r="AT641" s="61"/>
      <c r="AU641" s="61"/>
      <c r="AV641" s="61"/>
      <c r="AW641" s="61"/>
      <c r="AX641" s="61"/>
      <c r="AY641" s="61"/>
      <c r="AZ641" s="61"/>
      <c r="BA641" s="61"/>
      <c r="BB641" s="61"/>
      <c r="BC641" s="61"/>
      <c r="BD641" s="61"/>
      <c r="BE641" s="61"/>
      <c r="BF641" s="61"/>
      <c r="BG641" s="61"/>
      <c r="BH641" s="61"/>
      <c r="BI641" s="61"/>
      <c r="BJ641" s="61"/>
      <c r="BK641" s="61"/>
      <c r="BL641" s="61"/>
      <c r="BM641" s="61"/>
      <c r="BN641" s="61"/>
      <c r="BO641" s="61"/>
      <c r="BP641" s="61"/>
      <c r="BQ641" s="61"/>
      <c r="BR641" s="61"/>
      <c r="BS641" s="61"/>
      <c r="BT641" s="61"/>
      <c r="BU641" s="61"/>
      <c r="BV641" s="61"/>
      <c r="BW641" s="61"/>
      <c r="BX641" s="61"/>
      <c r="BY641" s="61"/>
      <c r="BZ641" s="61"/>
      <c r="CA641" s="61"/>
      <c r="CB641" s="61"/>
      <c r="CC641" s="61"/>
      <c r="CD641" s="61"/>
      <c r="CE641" s="61"/>
      <c r="CF641" s="61"/>
      <c r="CG641" s="61"/>
      <c r="CH641" s="61"/>
      <c r="CI641" s="61"/>
      <c r="CJ641" s="61"/>
      <c r="CK641" s="61"/>
      <c r="CL641" s="61"/>
    </row>
    <row r="642" spans="1:90" x14ac:dyDescent="0.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D642" s="66"/>
      <c r="AE642" s="66"/>
      <c r="AF642" s="66"/>
      <c r="AG642" s="66"/>
      <c r="AH642" s="66"/>
      <c r="AI642" s="66"/>
      <c r="AJ642" s="66"/>
      <c r="AK642" s="66"/>
      <c r="AL642" s="66"/>
      <c r="AM642" s="66"/>
      <c r="AN642" s="66"/>
      <c r="AO642" s="66"/>
      <c r="AP642" s="66"/>
      <c r="AQ642" s="61"/>
      <c r="AR642" s="61"/>
      <c r="AS642" s="61"/>
      <c r="AT642" s="61"/>
      <c r="AU642" s="61"/>
      <c r="AV642" s="61"/>
      <c r="AW642" s="61"/>
      <c r="AX642" s="61"/>
      <c r="AY642" s="61"/>
      <c r="AZ642" s="61"/>
      <c r="BA642" s="61"/>
      <c r="BB642" s="61"/>
      <c r="BC642" s="61"/>
      <c r="BD642" s="61"/>
      <c r="BE642" s="61"/>
      <c r="BF642" s="61"/>
      <c r="BG642" s="61"/>
      <c r="BH642" s="61"/>
      <c r="BI642" s="61"/>
      <c r="BJ642" s="61"/>
      <c r="BK642" s="61"/>
      <c r="BL642" s="61"/>
      <c r="BM642" s="61"/>
      <c r="BN642" s="61"/>
      <c r="BO642" s="61"/>
      <c r="BP642" s="61"/>
      <c r="BQ642" s="61"/>
      <c r="BR642" s="61"/>
      <c r="BS642" s="61"/>
      <c r="BT642" s="61"/>
      <c r="BU642" s="61"/>
      <c r="BV642" s="61"/>
      <c r="BW642" s="61"/>
      <c r="BX642" s="61"/>
      <c r="BY642" s="61"/>
      <c r="BZ642" s="61"/>
      <c r="CA642" s="61"/>
      <c r="CB642" s="61"/>
      <c r="CC642" s="61"/>
      <c r="CD642" s="61"/>
      <c r="CE642" s="61"/>
      <c r="CF642" s="61"/>
      <c r="CG642" s="61"/>
      <c r="CH642" s="61"/>
      <c r="CI642" s="61"/>
      <c r="CJ642" s="61"/>
      <c r="CK642" s="61"/>
      <c r="CL642" s="61"/>
    </row>
    <row r="643" spans="1:90" x14ac:dyDescent="0.2">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D643" s="66"/>
      <c r="AE643" s="66"/>
      <c r="AF643" s="66"/>
      <c r="AG643" s="66"/>
      <c r="AH643" s="66"/>
      <c r="AI643" s="66"/>
      <c r="AJ643" s="66"/>
      <c r="AK643" s="66"/>
      <c r="AL643" s="66"/>
      <c r="AM643" s="66"/>
      <c r="AN643" s="66"/>
      <c r="AO643" s="66"/>
      <c r="AP643" s="66"/>
      <c r="AQ643" s="61"/>
      <c r="AR643" s="61"/>
      <c r="AS643" s="61"/>
      <c r="AT643" s="61"/>
      <c r="AU643" s="61"/>
      <c r="AV643" s="61"/>
      <c r="AW643" s="61"/>
      <c r="AX643" s="61"/>
      <c r="AY643" s="61"/>
      <c r="AZ643" s="61"/>
      <c r="BA643" s="61"/>
      <c r="BB643" s="61"/>
      <c r="BC643" s="61"/>
      <c r="BD643" s="61"/>
      <c r="BE643" s="61"/>
      <c r="BF643" s="61"/>
      <c r="BG643" s="61"/>
      <c r="BH643" s="61"/>
      <c r="BI643" s="61"/>
      <c r="BJ643" s="61"/>
      <c r="BK643" s="61"/>
      <c r="BL643" s="61"/>
      <c r="BM643" s="61"/>
      <c r="BN643" s="61"/>
      <c r="BO643" s="61"/>
      <c r="BP643" s="61"/>
      <c r="BQ643" s="61"/>
      <c r="BR643" s="61"/>
      <c r="BS643" s="61"/>
      <c r="BT643" s="61"/>
      <c r="BU643" s="61"/>
      <c r="BV643" s="61"/>
      <c r="BW643" s="61"/>
      <c r="BX643" s="61"/>
      <c r="BY643" s="61"/>
      <c r="BZ643" s="61"/>
      <c r="CA643" s="61"/>
      <c r="CB643" s="61"/>
      <c r="CC643" s="61"/>
      <c r="CD643" s="61"/>
      <c r="CE643" s="61"/>
      <c r="CF643" s="61"/>
      <c r="CG643" s="61"/>
      <c r="CH643" s="61"/>
      <c r="CI643" s="61"/>
      <c r="CJ643" s="61"/>
      <c r="CK643" s="61"/>
      <c r="CL643" s="61"/>
    </row>
    <row r="644" spans="1:90" x14ac:dyDescent="0.2">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D644" s="66"/>
      <c r="AE644" s="66"/>
      <c r="AF644" s="66"/>
      <c r="AG644" s="66"/>
      <c r="AH644" s="66"/>
      <c r="AI644" s="66"/>
      <c r="AJ644" s="66"/>
      <c r="AK644" s="66"/>
      <c r="AL644" s="66"/>
      <c r="AM644" s="66"/>
      <c r="AN644" s="66"/>
      <c r="AO644" s="66"/>
      <c r="AP644" s="66"/>
      <c r="AQ644" s="61"/>
      <c r="AR644" s="61"/>
      <c r="AS644" s="61"/>
      <c r="AT644" s="61"/>
      <c r="AU644" s="61"/>
      <c r="AV644" s="61"/>
      <c r="AW644" s="61"/>
      <c r="AX644" s="61"/>
      <c r="AY644" s="61"/>
      <c r="AZ644" s="61"/>
      <c r="BA644" s="61"/>
      <c r="BB644" s="61"/>
      <c r="BC644" s="61"/>
      <c r="BD644" s="61"/>
      <c r="BE644" s="61"/>
      <c r="BF644" s="61"/>
      <c r="BG644" s="61"/>
      <c r="BH644" s="61"/>
      <c r="BI644" s="61"/>
      <c r="BJ644" s="61"/>
      <c r="BK644" s="61"/>
      <c r="BL644" s="61"/>
      <c r="BM644" s="61"/>
      <c r="BN644" s="61"/>
      <c r="BO644" s="61"/>
      <c r="BP644" s="61"/>
      <c r="BQ644" s="61"/>
      <c r="BR644" s="61"/>
      <c r="BS644" s="61"/>
      <c r="BT644" s="61"/>
      <c r="BU644" s="61"/>
      <c r="BV644" s="61"/>
      <c r="BW644" s="61"/>
      <c r="BX644" s="61"/>
      <c r="BY644" s="61"/>
      <c r="BZ644" s="61"/>
      <c r="CA644" s="61"/>
      <c r="CB644" s="61"/>
      <c r="CC644" s="61"/>
      <c r="CD644" s="61"/>
      <c r="CE644" s="61"/>
      <c r="CF644" s="61"/>
      <c r="CG644" s="61"/>
      <c r="CH644" s="61"/>
      <c r="CI644" s="61"/>
      <c r="CJ644" s="61"/>
      <c r="CK644" s="61"/>
      <c r="CL644" s="61"/>
    </row>
    <row r="645" spans="1:90" x14ac:dyDescent="0.2">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D645" s="66"/>
      <c r="AE645" s="66"/>
      <c r="AF645" s="66"/>
      <c r="AG645" s="66"/>
      <c r="AH645" s="66"/>
      <c r="AI645" s="66"/>
      <c r="AJ645" s="66"/>
      <c r="AK645" s="66"/>
      <c r="AL645" s="66"/>
      <c r="AM645" s="66"/>
      <c r="AN645" s="66"/>
      <c r="AO645" s="66"/>
      <c r="AP645" s="66"/>
      <c r="AQ645" s="61"/>
      <c r="AR645" s="61"/>
      <c r="AS645" s="61"/>
      <c r="AT645" s="61"/>
      <c r="AU645" s="61"/>
      <c r="AV645" s="61"/>
      <c r="AW645" s="61"/>
      <c r="AX645" s="61"/>
      <c r="AY645" s="61"/>
      <c r="AZ645" s="61"/>
      <c r="BA645" s="61"/>
      <c r="BB645" s="61"/>
      <c r="BC645" s="61"/>
      <c r="BD645" s="61"/>
      <c r="BE645" s="61"/>
      <c r="BF645" s="61"/>
      <c r="BG645" s="61"/>
      <c r="BH645" s="61"/>
      <c r="BI645" s="61"/>
      <c r="BJ645" s="61"/>
      <c r="BK645" s="61"/>
      <c r="BL645" s="61"/>
      <c r="BM645" s="61"/>
      <c r="BN645" s="61"/>
      <c r="BO645" s="61"/>
      <c r="BP645" s="61"/>
      <c r="BQ645" s="61"/>
      <c r="BR645" s="61"/>
      <c r="BS645" s="61"/>
      <c r="BT645" s="61"/>
      <c r="BU645" s="61"/>
      <c r="BV645" s="61"/>
      <c r="BW645" s="61"/>
      <c r="BX645" s="61"/>
      <c r="BY645" s="61"/>
      <c r="BZ645" s="61"/>
      <c r="CA645" s="61"/>
      <c r="CB645" s="61"/>
      <c r="CC645" s="61"/>
      <c r="CD645" s="61"/>
      <c r="CE645" s="61"/>
      <c r="CF645" s="61"/>
      <c r="CG645" s="61"/>
      <c r="CH645" s="61"/>
      <c r="CI645" s="61"/>
      <c r="CJ645" s="61"/>
      <c r="CK645" s="61"/>
      <c r="CL645" s="61"/>
    </row>
    <row r="646" spans="1:90" x14ac:dyDescent="0.2">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D646" s="66"/>
      <c r="AE646" s="66"/>
      <c r="AF646" s="66"/>
      <c r="AG646" s="66"/>
      <c r="AH646" s="66"/>
      <c r="AI646" s="66"/>
      <c r="AJ646" s="66"/>
      <c r="AK646" s="66"/>
      <c r="AL646" s="66"/>
      <c r="AM646" s="66"/>
      <c r="AN646" s="66"/>
      <c r="AO646" s="66"/>
      <c r="AP646" s="66"/>
      <c r="AQ646" s="61"/>
      <c r="AR646" s="61"/>
      <c r="AS646" s="61"/>
      <c r="AT646" s="61"/>
      <c r="AU646" s="61"/>
      <c r="AV646" s="61"/>
      <c r="AW646" s="61"/>
      <c r="AX646" s="61"/>
      <c r="AY646" s="61"/>
      <c r="AZ646" s="61"/>
      <c r="BA646" s="61"/>
      <c r="BB646" s="61"/>
      <c r="BC646" s="61"/>
      <c r="BD646" s="61"/>
      <c r="BE646" s="61"/>
      <c r="BF646" s="61"/>
      <c r="BG646" s="61"/>
      <c r="BH646" s="61"/>
      <c r="BI646" s="61"/>
      <c r="BJ646" s="61"/>
      <c r="BK646" s="61"/>
      <c r="BL646" s="61"/>
      <c r="BM646" s="61"/>
      <c r="BN646" s="61"/>
      <c r="BO646" s="61"/>
      <c r="BP646" s="61"/>
      <c r="BQ646" s="61"/>
      <c r="BR646" s="61"/>
      <c r="BS646" s="61"/>
      <c r="BT646" s="61"/>
      <c r="BU646" s="61"/>
      <c r="BV646" s="61"/>
      <c r="BW646" s="61"/>
      <c r="BX646" s="61"/>
      <c r="BY646" s="61"/>
      <c r="BZ646" s="61"/>
      <c r="CA646" s="61"/>
      <c r="CB646" s="61"/>
      <c r="CC646" s="61"/>
      <c r="CD646" s="61"/>
      <c r="CE646" s="61"/>
      <c r="CF646" s="61"/>
      <c r="CG646" s="61"/>
      <c r="CH646" s="61"/>
      <c r="CI646" s="61"/>
      <c r="CJ646" s="61"/>
      <c r="CK646" s="61"/>
      <c r="CL646" s="61"/>
    </row>
    <row r="647" spans="1:90" x14ac:dyDescent="0.2">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D647" s="66"/>
      <c r="AE647" s="66"/>
      <c r="AF647" s="66"/>
      <c r="AG647" s="66"/>
      <c r="AH647" s="66"/>
      <c r="AI647" s="66"/>
      <c r="AJ647" s="66"/>
      <c r="AK647" s="66"/>
      <c r="AL647" s="66"/>
      <c r="AM647" s="66"/>
      <c r="AN647" s="66"/>
      <c r="AO647" s="66"/>
      <c r="AP647" s="66"/>
      <c r="AQ647" s="61"/>
      <c r="AR647" s="61"/>
      <c r="AS647" s="61"/>
      <c r="AT647" s="61"/>
      <c r="AU647" s="61"/>
      <c r="AV647" s="61"/>
      <c r="AW647" s="61"/>
      <c r="AX647" s="61"/>
      <c r="AY647" s="61"/>
      <c r="AZ647" s="61"/>
      <c r="BA647" s="61"/>
      <c r="BB647" s="61"/>
      <c r="BC647" s="61"/>
      <c r="BD647" s="61"/>
      <c r="BE647" s="61"/>
      <c r="BF647" s="61"/>
      <c r="BG647" s="61"/>
      <c r="BH647" s="61"/>
      <c r="BI647" s="61"/>
      <c r="BJ647" s="61"/>
      <c r="BK647" s="61"/>
      <c r="BL647" s="61"/>
      <c r="BM647" s="61"/>
      <c r="BN647" s="61"/>
      <c r="BO647" s="61"/>
      <c r="BP647" s="61"/>
      <c r="BQ647" s="61"/>
      <c r="BR647" s="61"/>
      <c r="BS647" s="61"/>
      <c r="BT647" s="61"/>
      <c r="BU647" s="61"/>
      <c r="BV647" s="61"/>
      <c r="BW647" s="61"/>
      <c r="BX647" s="61"/>
      <c r="BY647" s="61"/>
      <c r="BZ647" s="61"/>
      <c r="CA647" s="61"/>
      <c r="CB647" s="61"/>
      <c r="CC647" s="61"/>
      <c r="CD647" s="61"/>
      <c r="CE647" s="61"/>
      <c r="CF647" s="61"/>
      <c r="CG647" s="61"/>
      <c r="CH647" s="61"/>
      <c r="CI647" s="61"/>
      <c r="CJ647" s="61"/>
      <c r="CK647" s="61"/>
      <c r="CL647" s="61"/>
    </row>
    <row r="648" spans="1:90" x14ac:dyDescent="0.2">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D648" s="66"/>
      <c r="AE648" s="66"/>
      <c r="AF648" s="66"/>
      <c r="AG648" s="66"/>
      <c r="AH648" s="66"/>
      <c r="AI648" s="66"/>
      <c r="AJ648" s="66"/>
      <c r="AK648" s="66"/>
      <c r="AL648" s="66"/>
      <c r="AM648" s="66"/>
      <c r="AN648" s="66"/>
      <c r="AO648" s="66"/>
      <c r="AP648" s="66"/>
      <c r="AQ648" s="61"/>
      <c r="AR648" s="61"/>
      <c r="AS648" s="61"/>
      <c r="AT648" s="61"/>
      <c r="AU648" s="61"/>
      <c r="AV648" s="61"/>
      <c r="AW648" s="61"/>
      <c r="AX648" s="61"/>
      <c r="AY648" s="61"/>
      <c r="AZ648" s="61"/>
      <c r="BA648" s="61"/>
      <c r="BB648" s="61"/>
      <c r="BC648" s="61"/>
      <c r="BD648" s="61"/>
      <c r="BE648" s="61"/>
      <c r="BF648" s="61"/>
      <c r="BG648" s="61"/>
      <c r="BH648" s="61"/>
      <c r="BI648" s="61"/>
      <c r="BJ648" s="61"/>
      <c r="BK648" s="61"/>
      <c r="BL648" s="61"/>
      <c r="BM648" s="61"/>
      <c r="BN648" s="61"/>
      <c r="BO648" s="61"/>
      <c r="BP648" s="61"/>
      <c r="BQ648" s="61"/>
      <c r="BR648" s="61"/>
      <c r="BS648" s="61"/>
      <c r="BT648" s="61"/>
      <c r="BU648" s="61"/>
      <c r="BV648" s="61"/>
      <c r="BW648" s="61"/>
      <c r="BX648" s="61"/>
      <c r="BY648" s="61"/>
      <c r="BZ648" s="61"/>
      <c r="CA648" s="61"/>
      <c r="CB648" s="61"/>
      <c r="CC648" s="61"/>
      <c r="CD648" s="61"/>
      <c r="CE648" s="61"/>
      <c r="CF648" s="61"/>
      <c r="CG648" s="61"/>
      <c r="CH648" s="61"/>
      <c r="CI648" s="61"/>
      <c r="CJ648" s="61"/>
      <c r="CK648" s="61"/>
      <c r="CL648" s="61"/>
    </row>
    <row r="649" spans="1:90" x14ac:dyDescent="0.2">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D649" s="66"/>
      <c r="AE649" s="66"/>
      <c r="AF649" s="66"/>
      <c r="AG649" s="66"/>
      <c r="AH649" s="66"/>
      <c r="AI649" s="66"/>
      <c r="AJ649" s="66"/>
      <c r="AK649" s="66"/>
      <c r="AL649" s="66"/>
      <c r="AM649" s="66"/>
      <c r="AN649" s="66"/>
      <c r="AO649" s="66"/>
      <c r="AP649" s="66"/>
      <c r="AQ649" s="61"/>
      <c r="AR649" s="61"/>
      <c r="AS649" s="61"/>
      <c r="AT649" s="61"/>
      <c r="AU649" s="61"/>
      <c r="AV649" s="61"/>
      <c r="AW649" s="61"/>
      <c r="AX649" s="61"/>
      <c r="AY649" s="61"/>
      <c r="AZ649" s="61"/>
      <c r="BA649" s="61"/>
      <c r="BB649" s="61"/>
      <c r="BC649" s="61"/>
      <c r="BD649" s="61"/>
      <c r="BE649" s="61"/>
      <c r="BF649" s="61"/>
      <c r="BG649" s="61"/>
      <c r="BH649" s="61"/>
      <c r="BI649" s="61"/>
      <c r="BJ649" s="61"/>
      <c r="BK649" s="61"/>
      <c r="BL649" s="61"/>
      <c r="BM649" s="61"/>
      <c r="BN649" s="61"/>
      <c r="BO649" s="61"/>
      <c r="BP649" s="61"/>
      <c r="BQ649" s="61"/>
      <c r="BR649" s="61"/>
      <c r="BS649" s="61"/>
      <c r="BT649" s="61"/>
      <c r="BU649" s="61"/>
      <c r="BV649" s="61"/>
      <c r="BW649" s="61"/>
      <c r="BX649" s="61"/>
      <c r="BY649" s="61"/>
      <c r="BZ649" s="61"/>
      <c r="CA649" s="61"/>
      <c r="CB649" s="61"/>
      <c r="CC649" s="61"/>
      <c r="CD649" s="61"/>
      <c r="CE649" s="61"/>
      <c r="CF649" s="61"/>
      <c r="CG649" s="61"/>
      <c r="CH649" s="61"/>
      <c r="CI649" s="61"/>
      <c r="CJ649" s="61"/>
      <c r="CK649" s="61"/>
      <c r="CL649" s="61"/>
    </row>
    <row r="650" spans="1:90" x14ac:dyDescent="0.2">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D650" s="66"/>
      <c r="AE650" s="66"/>
      <c r="AF650" s="66"/>
      <c r="AG650" s="66"/>
      <c r="AH650" s="66"/>
      <c r="AI650" s="66"/>
      <c r="AJ650" s="66"/>
      <c r="AK650" s="66"/>
      <c r="AL650" s="66"/>
      <c r="AM650" s="66"/>
      <c r="AN650" s="66"/>
      <c r="AO650" s="66"/>
      <c r="AP650" s="66"/>
      <c r="AQ650" s="61"/>
      <c r="AR650" s="61"/>
      <c r="AS650" s="61"/>
      <c r="AT650" s="61"/>
      <c r="AU650" s="61"/>
      <c r="AV650" s="61"/>
      <c r="AW650" s="61"/>
      <c r="AX650" s="61"/>
      <c r="AY650" s="61"/>
      <c r="AZ650" s="61"/>
      <c r="BA650" s="61"/>
      <c r="BB650" s="61"/>
      <c r="BC650" s="61"/>
      <c r="BD650" s="61"/>
      <c r="BE650" s="61"/>
      <c r="BF650" s="61"/>
      <c r="BG650" s="61"/>
      <c r="BH650" s="61"/>
      <c r="BI650" s="61"/>
      <c r="BJ650" s="61"/>
      <c r="BK650" s="61"/>
      <c r="BL650" s="61"/>
      <c r="BM650" s="61"/>
      <c r="BN650" s="61"/>
      <c r="BO650" s="61"/>
      <c r="BP650" s="61"/>
      <c r="BQ650" s="61"/>
      <c r="BR650" s="61"/>
      <c r="BS650" s="61"/>
      <c r="BT650" s="61"/>
      <c r="BU650" s="61"/>
      <c r="BV650" s="61"/>
      <c r="BW650" s="61"/>
      <c r="BX650" s="61"/>
      <c r="BY650" s="61"/>
      <c r="BZ650" s="61"/>
      <c r="CA650" s="61"/>
      <c r="CB650" s="61"/>
      <c r="CC650" s="61"/>
      <c r="CD650" s="61"/>
      <c r="CE650" s="61"/>
      <c r="CF650" s="61"/>
      <c r="CG650" s="61"/>
      <c r="CH650" s="61"/>
      <c r="CI650" s="61"/>
      <c r="CJ650" s="61"/>
      <c r="CK650" s="61"/>
      <c r="CL650" s="61"/>
    </row>
    <row r="651" spans="1:90" x14ac:dyDescent="0.2">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D651" s="66"/>
      <c r="AE651" s="66"/>
      <c r="AF651" s="66"/>
      <c r="AG651" s="66"/>
      <c r="AH651" s="66"/>
      <c r="AI651" s="66"/>
      <c r="AJ651" s="66"/>
      <c r="AK651" s="66"/>
      <c r="AL651" s="66"/>
      <c r="AM651" s="66"/>
      <c r="AN651" s="66"/>
      <c r="AO651" s="66"/>
      <c r="AP651" s="66"/>
      <c r="AQ651" s="61"/>
      <c r="AR651" s="61"/>
      <c r="AS651" s="61"/>
      <c r="AT651" s="61"/>
      <c r="AU651" s="61"/>
      <c r="AV651" s="61"/>
      <c r="AW651" s="61"/>
      <c r="AX651" s="61"/>
      <c r="AY651" s="61"/>
      <c r="AZ651" s="61"/>
      <c r="BA651" s="61"/>
      <c r="BB651" s="61"/>
      <c r="BC651" s="61"/>
      <c r="BD651" s="61"/>
      <c r="BE651" s="61"/>
      <c r="BF651" s="61"/>
      <c r="BG651" s="61"/>
      <c r="BH651" s="61"/>
      <c r="BI651" s="61"/>
      <c r="BJ651" s="61"/>
      <c r="BK651" s="61"/>
      <c r="BL651" s="61"/>
      <c r="BM651" s="61"/>
      <c r="BN651" s="61"/>
      <c r="BO651" s="61"/>
      <c r="BP651" s="61"/>
      <c r="BQ651" s="61"/>
      <c r="BR651" s="61"/>
      <c r="BS651" s="61"/>
      <c r="BT651" s="61"/>
      <c r="BU651" s="61"/>
      <c r="BV651" s="61"/>
      <c r="BW651" s="61"/>
      <c r="BX651" s="61"/>
      <c r="BY651" s="61"/>
      <c r="BZ651" s="61"/>
      <c r="CA651" s="61"/>
      <c r="CB651" s="61"/>
      <c r="CC651" s="61"/>
      <c r="CD651" s="61"/>
      <c r="CE651" s="61"/>
      <c r="CF651" s="61"/>
      <c r="CG651" s="61"/>
      <c r="CH651" s="61"/>
      <c r="CI651" s="61"/>
      <c r="CJ651" s="61"/>
      <c r="CK651" s="61"/>
      <c r="CL651" s="61"/>
    </row>
    <row r="652" spans="1:90" x14ac:dyDescent="0.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D652" s="66"/>
      <c r="AE652" s="66"/>
      <c r="AF652" s="66"/>
      <c r="AG652" s="66"/>
      <c r="AH652" s="66"/>
      <c r="AI652" s="66"/>
      <c r="AJ652" s="66"/>
      <c r="AK652" s="66"/>
      <c r="AL652" s="66"/>
      <c r="AM652" s="66"/>
      <c r="AN652" s="66"/>
      <c r="AO652" s="66"/>
      <c r="AP652" s="66"/>
      <c r="AQ652" s="61"/>
      <c r="AR652" s="61"/>
      <c r="AS652" s="61"/>
      <c r="AT652" s="61"/>
      <c r="AU652" s="61"/>
      <c r="AV652" s="61"/>
      <c r="AW652" s="61"/>
      <c r="AX652" s="61"/>
      <c r="AY652" s="61"/>
      <c r="AZ652" s="61"/>
      <c r="BA652" s="61"/>
      <c r="BB652" s="61"/>
      <c r="BC652" s="61"/>
      <c r="BD652" s="61"/>
      <c r="BE652" s="61"/>
      <c r="BF652" s="61"/>
      <c r="BG652" s="61"/>
      <c r="BH652" s="61"/>
      <c r="BI652" s="61"/>
      <c r="BJ652" s="61"/>
      <c r="BK652" s="61"/>
      <c r="BL652" s="61"/>
      <c r="BM652" s="61"/>
      <c r="BN652" s="61"/>
      <c r="BO652" s="61"/>
      <c r="BP652" s="61"/>
      <c r="BQ652" s="61"/>
      <c r="BR652" s="61"/>
      <c r="BS652" s="61"/>
      <c r="BT652" s="61"/>
      <c r="BU652" s="61"/>
      <c r="BV652" s="61"/>
      <c r="BW652" s="61"/>
      <c r="BX652" s="61"/>
      <c r="BY652" s="61"/>
      <c r="BZ652" s="61"/>
      <c r="CA652" s="61"/>
      <c r="CB652" s="61"/>
      <c r="CC652" s="61"/>
      <c r="CD652" s="61"/>
      <c r="CE652" s="61"/>
      <c r="CF652" s="61"/>
      <c r="CG652" s="61"/>
      <c r="CH652" s="61"/>
      <c r="CI652" s="61"/>
      <c r="CJ652" s="61"/>
      <c r="CK652" s="61"/>
      <c r="CL652" s="61"/>
    </row>
    <row r="653" spans="1:90" x14ac:dyDescent="0.2">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D653" s="66"/>
      <c r="AE653" s="66"/>
      <c r="AF653" s="66"/>
      <c r="AG653" s="66"/>
      <c r="AH653" s="66"/>
      <c r="AI653" s="66"/>
      <c r="AJ653" s="66"/>
      <c r="AK653" s="66"/>
      <c r="AL653" s="66"/>
      <c r="AM653" s="66"/>
      <c r="AN653" s="66"/>
      <c r="AO653" s="66"/>
      <c r="AP653" s="66"/>
      <c r="AQ653" s="61"/>
      <c r="AR653" s="61"/>
      <c r="AS653" s="61"/>
      <c r="AT653" s="61"/>
      <c r="AU653" s="61"/>
      <c r="AV653" s="61"/>
      <c r="AW653" s="61"/>
      <c r="AX653" s="61"/>
      <c r="AY653" s="61"/>
      <c r="AZ653" s="61"/>
      <c r="BA653" s="61"/>
      <c r="BB653" s="61"/>
      <c r="BC653" s="61"/>
      <c r="BD653" s="61"/>
      <c r="BE653" s="61"/>
      <c r="BF653" s="61"/>
      <c r="BG653" s="61"/>
      <c r="BH653" s="61"/>
      <c r="BI653" s="61"/>
      <c r="BJ653" s="61"/>
      <c r="BK653" s="61"/>
      <c r="BL653" s="61"/>
      <c r="BM653" s="61"/>
      <c r="BN653" s="61"/>
      <c r="BO653" s="61"/>
      <c r="BP653" s="61"/>
      <c r="BQ653" s="61"/>
      <c r="BR653" s="61"/>
      <c r="BS653" s="61"/>
      <c r="BT653" s="61"/>
      <c r="BU653" s="61"/>
      <c r="BV653" s="61"/>
      <c r="BW653" s="61"/>
      <c r="BX653" s="61"/>
      <c r="BY653" s="61"/>
      <c r="BZ653" s="61"/>
      <c r="CA653" s="61"/>
      <c r="CB653" s="61"/>
      <c r="CC653" s="61"/>
      <c r="CD653" s="61"/>
      <c r="CE653" s="61"/>
      <c r="CF653" s="61"/>
      <c r="CG653" s="61"/>
      <c r="CH653" s="61"/>
      <c r="CI653" s="61"/>
      <c r="CJ653" s="61"/>
      <c r="CK653" s="61"/>
      <c r="CL653" s="61"/>
    </row>
    <row r="654" spans="1:90" x14ac:dyDescent="0.2">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D654" s="66"/>
      <c r="AE654" s="66"/>
      <c r="AF654" s="66"/>
      <c r="AG654" s="66"/>
      <c r="AH654" s="66"/>
      <c r="AI654" s="66"/>
      <c r="AJ654" s="66"/>
      <c r="AK654" s="66"/>
      <c r="AL654" s="66"/>
      <c r="AM654" s="66"/>
      <c r="AN654" s="66"/>
      <c r="AO654" s="66"/>
      <c r="AP654" s="66"/>
      <c r="AQ654" s="61"/>
      <c r="AR654" s="61"/>
      <c r="AS654" s="61"/>
      <c r="AT654" s="61"/>
      <c r="AU654" s="61"/>
      <c r="AV654" s="61"/>
      <c r="AW654" s="61"/>
      <c r="AX654" s="61"/>
      <c r="AY654" s="61"/>
      <c r="AZ654" s="61"/>
      <c r="BA654" s="61"/>
      <c r="BB654" s="61"/>
      <c r="BC654" s="61"/>
      <c r="BD654" s="61"/>
      <c r="BE654" s="61"/>
      <c r="BF654" s="61"/>
      <c r="BG654" s="61"/>
      <c r="BH654" s="61"/>
      <c r="BI654" s="61"/>
      <c r="BJ654" s="61"/>
      <c r="BK654" s="61"/>
      <c r="BL654" s="61"/>
      <c r="BM654" s="61"/>
      <c r="BN654" s="61"/>
      <c r="BO654" s="61"/>
      <c r="BP654" s="61"/>
      <c r="BQ654" s="61"/>
      <c r="BR654" s="61"/>
      <c r="BS654" s="61"/>
      <c r="BT654" s="61"/>
      <c r="BU654" s="61"/>
      <c r="BV654" s="61"/>
      <c r="BW654" s="61"/>
      <c r="BX654" s="61"/>
      <c r="BY654" s="61"/>
      <c r="BZ654" s="61"/>
      <c r="CA654" s="61"/>
      <c r="CB654" s="61"/>
      <c r="CC654" s="61"/>
      <c r="CD654" s="61"/>
      <c r="CE654" s="61"/>
      <c r="CF654" s="61"/>
      <c r="CG654" s="61"/>
      <c r="CH654" s="61"/>
      <c r="CI654" s="61"/>
      <c r="CJ654" s="61"/>
      <c r="CK654" s="61"/>
      <c r="CL654" s="61"/>
    </row>
    <row r="655" spans="1:90" x14ac:dyDescent="0.2">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D655" s="66"/>
      <c r="AE655" s="66"/>
      <c r="AF655" s="66"/>
      <c r="AG655" s="66"/>
      <c r="AH655" s="66"/>
      <c r="AI655" s="66"/>
      <c r="AJ655" s="66"/>
      <c r="AK655" s="66"/>
      <c r="AL655" s="66"/>
      <c r="AM655" s="66"/>
      <c r="AN655" s="66"/>
      <c r="AO655" s="66"/>
      <c r="AP655" s="66"/>
      <c r="AQ655" s="61"/>
      <c r="AR655" s="61"/>
      <c r="AS655" s="61"/>
      <c r="AT655" s="61"/>
      <c r="AU655" s="61"/>
      <c r="AV655" s="61"/>
      <c r="AW655" s="61"/>
      <c r="AX655" s="61"/>
      <c r="AY655" s="61"/>
      <c r="AZ655" s="61"/>
      <c r="BA655" s="61"/>
      <c r="BB655" s="61"/>
      <c r="BC655" s="61"/>
      <c r="BD655" s="61"/>
      <c r="BE655" s="61"/>
      <c r="BF655" s="61"/>
      <c r="BG655" s="61"/>
      <c r="BH655" s="61"/>
      <c r="BI655" s="61"/>
      <c r="BJ655" s="61"/>
      <c r="BK655" s="61"/>
      <c r="BL655" s="61"/>
      <c r="BM655" s="61"/>
      <c r="BN655" s="61"/>
      <c r="BO655" s="61"/>
      <c r="BP655" s="61"/>
      <c r="BQ655" s="61"/>
      <c r="BR655" s="61"/>
      <c r="BS655" s="61"/>
      <c r="BT655" s="61"/>
      <c r="BU655" s="61"/>
      <c r="BV655" s="61"/>
      <c r="BW655" s="61"/>
      <c r="BX655" s="61"/>
      <c r="BY655" s="61"/>
      <c r="BZ655" s="61"/>
      <c r="CA655" s="61"/>
      <c r="CB655" s="61"/>
      <c r="CC655" s="61"/>
      <c r="CD655" s="61"/>
      <c r="CE655" s="61"/>
      <c r="CF655" s="61"/>
      <c r="CG655" s="61"/>
      <c r="CH655" s="61"/>
      <c r="CI655" s="61"/>
      <c r="CJ655" s="61"/>
      <c r="CK655" s="61"/>
      <c r="CL655" s="61"/>
    </row>
    <row r="656" spans="1:90" x14ac:dyDescent="0.2">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D656" s="66"/>
      <c r="AE656" s="66"/>
      <c r="AF656" s="66"/>
      <c r="AG656" s="66"/>
      <c r="AH656" s="66"/>
      <c r="AI656" s="66"/>
      <c r="AJ656" s="66"/>
      <c r="AK656" s="66"/>
      <c r="AL656" s="66"/>
      <c r="AM656" s="66"/>
      <c r="AN656" s="66"/>
      <c r="AO656" s="66"/>
      <c r="AP656" s="66"/>
      <c r="AQ656" s="61"/>
      <c r="AR656" s="61"/>
      <c r="AS656" s="61"/>
      <c r="AT656" s="61"/>
      <c r="AU656" s="61"/>
      <c r="AV656" s="61"/>
      <c r="AW656" s="61"/>
      <c r="AX656" s="61"/>
      <c r="AY656" s="61"/>
      <c r="AZ656" s="61"/>
      <c r="BA656" s="61"/>
      <c r="BB656" s="61"/>
      <c r="BC656" s="61"/>
      <c r="BD656" s="61"/>
      <c r="BE656" s="61"/>
      <c r="BF656" s="61"/>
      <c r="BG656" s="61"/>
      <c r="BH656" s="61"/>
      <c r="BI656" s="61"/>
      <c r="BJ656" s="61"/>
      <c r="BK656" s="61"/>
      <c r="BL656" s="61"/>
      <c r="BM656" s="61"/>
      <c r="BN656" s="61"/>
      <c r="BO656" s="61"/>
      <c r="BP656" s="61"/>
      <c r="BQ656" s="61"/>
      <c r="BR656" s="61"/>
      <c r="BS656" s="61"/>
      <c r="BT656" s="61"/>
      <c r="BU656" s="61"/>
      <c r="BV656" s="61"/>
      <c r="BW656" s="61"/>
      <c r="BX656" s="61"/>
      <c r="BY656" s="61"/>
      <c r="BZ656" s="61"/>
      <c r="CA656" s="61"/>
      <c r="CB656" s="61"/>
      <c r="CC656" s="61"/>
      <c r="CD656" s="61"/>
      <c r="CE656" s="61"/>
      <c r="CF656" s="61"/>
      <c r="CG656" s="61"/>
      <c r="CH656" s="61"/>
      <c r="CI656" s="61"/>
      <c r="CJ656" s="61"/>
      <c r="CK656" s="61"/>
      <c r="CL656" s="61"/>
    </row>
    <row r="657" spans="1:90" x14ac:dyDescent="0.2">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D657" s="66"/>
      <c r="AE657" s="66"/>
      <c r="AF657" s="66"/>
      <c r="AG657" s="66"/>
      <c r="AH657" s="66"/>
      <c r="AI657" s="66"/>
      <c r="AJ657" s="66"/>
      <c r="AK657" s="66"/>
      <c r="AL657" s="66"/>
      <c r="AM657" s="66"/>
      <c r="AN657" s="66"/>
      <c r="AO657" s="66"/>
      <c r="AP657" s="66"/>
      <c r="AQ657" s="61"/>
      <c r="AR657" s="61"/>
      <c r="AS657" s="61"/>
      <c r="AT657" s="61"/>
      <c r="AU657" s="61"/>
      <c r="AV657" s="61"/>
      <c r="AW657" s="61"/>
      <c r="AX657" s="61"/>
      <c r="AY657" s="61"/>
      <c r="AZ657" s="61"/>
      <c r="BA657" s="61"/>
      <c r="BB657" s="61"/>
      <c r="BC657" s="61"/>
      <c r="BD657" s="61"/>
      <c r="BE657" s="61"/>
      <c r="BF657" s="61"/>
      <c r="BG657" s="61"/>
      <c r="BH657" s="61"/>
      <c r="BI657" s="61"/>
      <c r="BJ657" s="61"/>
      <c r="BK657" s="61"/>
      <c r="BL657" s="61"/>
      <c r="BM657" s="61"/>
      <c r="BN657" s="61"/>
      <c r="BO657" s="61"/>
      <c r="BP657" s="61"/>
      <c r="BQ657" s="61"/>
      <c r="BR657" s="61"/>
      <c r="BS657" s="61"/>
      <c r="BT657" s="61"/>
      <c r="BU657" s="61"/>
      <c r="BV657" s="61"/>
      <c r="BW657" s="61"/>
      <c r="BX657" s="61"/>
      <c r="BY657" s="61"/>
      <c r="BZ657" s="61"/>
      <c r="CA657" s="61"/>
      <c r="CB657" s="61"/>
      <c r="CC657" s="61"/>
      <c r="CD657" s="61"/>
      <c r="CE657" s="61"/>
      <c r="CF657" s="61"/>
      <c r="CG657" s="61"/>
      <c r="CH657" s="61"/>
      <c r="CI657" s="61"/>
      <c r="CJ657" s="61"/>
      <c r="CK657" s="61"/>
      <c r="CL657" s="61"/>
    </row>
    <row r="658" spans="1:90" x14ac:dyDescent="0.2">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D658" s="66"/>
      <c r="AE658" s="66"/>
      <c r="AF658" s="66"/>
      <c r="AG658" s="66"/>
      <c r="AH658" s="66"/>
      <c r="AI658" s="66"/>
      <c r="AJ658" s="66"/>
      <c r="AK658" s="66"/>
      <c r="AL658" s="66"/>
      <c r="AM658" s="66"/>
      <c r="AN658" s="66"/>
      <c r="AO658" s="66"/>
      <c r="AP658" s="66"/>
      <c r="AQ658" s="61"/>
      <c r="AR658" s="61"/>
      <c r="AS658" s="61"/>
      <c r="AT658" s="61"/>
      <c r="AU658" s="61"/>
      <c r="AV658" s="61"/>
      <c r="AW658" s="61"/>
      <c r="AX658" s="61"/>
      <c r="AY658" s="61"/>
      <c r="AZ658" s="61"/>
      <c r="BA658" s="61"/>
      <c r="BB658" s="61"/>
      <c r="BC658" s="61"/>
      <c r="BD658" s="61"/>
      <c r="BE658" s="61"/>
      <c r="BF658" s="61"/>
      <c r="BG658" s="61"/>
      <c r="BH658" s="61"/>
      <c r="BI658" s="61"/>
      <c r="BJ658" s="61"/>
      <c r="BK658" s="61"/>
      <c r="BL658" s="61"/>
      <c r="BM658" s="61"/>
      <c r="BN658" s="61"/>
      <c r="BO658" s="61"/>
      <c r="BP658" s="61"/>
      <c r="BQ658" s="61"/>
      <c r="BR658" s="61"/>
      <c r="BS658" s="61"/>
      <c r="BT658" s="61"/>
      <c r="BU658" s="61"/>
      <c r="BV658" s="61"/>
      <c r="BW658" s="61"/>
      <c r="BX658" s="61"/>
      <c r="BY658" s="61"/>
      <c r="BZ658" s="61"/>
      <c r="CA658" s="61"/>
      <c r="CB658" s="61"/>
      <c r="CC658" s="61"/>
      <c r="CD658" s="61"/>
      <c r="CE658" s="61"/>
      <c r="CF658" s="61"/>
      <c r="CG658" s="61"/>
      <c r="CH658" s="61"/>
      <c r="CI658" s="61"/>
      <c r="CJ658" s="61"/>
      <c r="CK658" s="61"/>
      <c r="CL658" s="61"/>
    </row>
    <row r="659" spans="1:90" x14ac:dyDescent="0.2">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D659" s="66"/>
      <c r="AE659" s="66"/>
      <c r="AF659" s="66"/>
      <c r="AG659" s="66"/>
      <c r="AH659" s="66"/>
      <c r="AI659" s="66"/>
      <c r="AJ659" s="66"/>
      <c r="AK659" s="66"/>
      <c r="AL659" s="66"/>
      <c r="AM659" s="66"/>
      <c r="AN659" s="66"/>
      <c r="AO659" s="66"/>
      <c r="AP659" s="66"/>
      <c r="AQ659" s="61"/>
      <c r="AR659" s="61"/>
      <c r="AS659" s="61"/>
      <c r="AT659" s="61"/>
      <c r="AU659" s="61"/>
      <c r="AV659" s="61"/>
      <c r="AW659" s="61"/>
      <c r="AX659" s="61"/>
      <c r="AY659" s="61"/>
      <c r="AZ659" s="61"/>
      <c r="BA659" s="61"/>
      <c r="BB659" s="61"/>
      <c r="BC659" s="61"/>
      <c r="BD659" s="61"/>
      <c r="BE659" s="61"/>
      <c r="BF659" s="61"/>
      <c r="BG659" s="61"/>
      <c r="BH659" s="61"/>
      <c r="BI659" s="61"/>
      <c r="BJ659" s="61"/>
      <c r="BK659" s="61"/>
      <c r="BL659" s="61"/>
      <c r="BM659" s="61"/>
      <c r="BN659" s="61"/>
      <c r="BO659" s="61"/>
      <c r="BP659" s="61"/>
      <c r="BQ659" s="61"/>
      <c r="BR659" s="61"/>
      <c r="BS659" s="61"/>
      <c r="BT659" s="61"/>
      <c r="BU659" s="61"/>
      <c r="BV659" s="61"/>
      <c r="BW659" s="61"/>
      <c r="BX659" s="61"/>
      <c r="BY659" s="61"/>
      <c r="BZ659" s="61"/>
      <c r="CA659" s="61"/>
      <c r="CB659" s="61"/>
      <c r="CC659" s="61"/>
      <c r="CD659" s="61"/>
      <c r="CE659" s="61"/>
      <c r="CF659" s="61"/>
      <c r="CG659" s="61"/>
      <c r="CH659" s="61"/>
      <c r="CI659" s="61"/>
      <c r="CJ659" s="61"/>
      <c r="CK659" s="61"/>
      <c r="CL659" s="61"/>
    </row>
    <row r="660" spans="1:90" x14ac:dyDescent="0.2">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D660" s="66"/>
      <c r="AE660" s="66"/>
      <c r="AF660" s="66"/>
      <c r="AG660" s="66"/>
      <c r="AH660" s="66"/>
      <c r="AI660" s="66"/>
      <c r="AJ660" s="66"/>
      <c r="AK660" s="66"/>
      <c r="AL660" s="66"/>
      <c r="AM660" s="66"/>
      <c r="AN660" s="66"/>
      <c r="AO660" s="66"/>
      <c r="AP660" s="66"/>
      <c r="AQ660" s="61"/>
      <c r="AR660" s="61"/>
      <c r="AS660" s="61"/>
      <c r="AT660" s="61"/>
      <c r="AU660" s="61"/>
      <c r="AV660" s="61"/>
      <c r="AW660" s="61"/>
      <c r="AX660" s="61"/>
      <c r="AY660" s="61"/>
      <c r="AZ660" s="61"/>
      <c r="BA660" s="61"/>
      <c r="BB660" s="61"/>
      <c r="BC660" s="61"/>
      <c r="BD660" s="61"/>
      <c r="BE660" s="61"/>
      <c r="BF660" s="61"/>
      <c r="BG660" s="61"/>
      <c r="BH660" s="61"/>
      <c r="BI660" s="61"/>
      <c r="BJ660" s="61"/>
      <c r="BK660" s="61"/>
      <c r="BL660" s="61"/>
      <c r="BM660" s="61"/>
      <c r="BN660" s="61"/>
      <c r="BO660" s="61"/>
      <c r="BP660" s="61"/>
      <c r="BQ660" s="61"/>
      <c r="BR660" s="61"/>
      <c r="BS660" s="61"/>
      <c r="BT660" s="61"/>
      <c r="BU660" s="61"/>
      <c r="BV660" s="61"/>
      <c r="BW660" s="61"/>
      <c r="BX660" s="61"/>
      <c r="BY660" s="61"/>
      <c r="BZ660" s="61"/>
      <c r="CA660" s="61"/>
      <c r="CB660" s="61"/>
      <c r="CC660" s="61"/>
      <c r="CD660" s="61"/>
      <c r="CE660" s="61"/>
      <c r="CF660" s="61"/>
      <c r="CG660" s="61"/>
      <c r="CH660" s="61"/>
      <c r="CI660" s="61"/>
      <c r="CJ660" s="61"/>
      <c r="CK660" s="61"/>
      <c r="CL660" s="61"/>
    </row>
    <row r="661" spans="1:90" x14ac:dyDescent="0.2">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D661" s="66"/>
      <c r="AE661" s="66"/>
      <c r="AF661" s="66"/>
      <c r="AG661" s="66"/>
      <c r="AH661" s="66"/>
      <c r="AI661" s="66"/>
      <c r="AJ661" s="66"/>
      <c r="AK661" s="66"/>
      <c r="AL661" s="66"/>
      <c r="AM661" s="66"/>
      <c r="AN661" s="66"/>
      <c r="AO661" s="66"/>
      <c r="AP661" s="66"/>
      <c r="AQ661" s="61"/>
      <c r="AR661" s="61"/>
      <c r="AS661" s="61"/>
      <c r="AT661" s="61"/>
      <c r="AU661" s="61"/>
      <c r="AV661" s="61"/>
      <c r="AW661" s="61"/>
      <c r="AX661" s="61"/>
      <c r="AY661" s="61"/>
      <c r="AZ661" s="61"/>
      <c r="BA661" s="61"/>
      <c r="BB661" s="61"/>
      <c r="BC661" s="61"/>
      <c r="BD661" s="61"/>
      <c r="BE661" s="61"/>
      <c r="BF661" s="61"/>
      <c r="BG661" s="61"/>
      <c r="BH661" s="61"/>
      <c r="BI661" s="61"/>
      <c r="BJ661" s="61"/>
      <c r="BK661" s="61"/>
      <c r="BL661" s="61"/>
      <c r="BM661" s="61"/>
      <c r="BN661" s="61"/>
      <c r="BO661" s="61"/>
      <c r="BP661" s="61"/>
      <c r="BQ661" s="61"/>
      <c r="BR661" s="61"/>
      <c r="BS661" s="61"/>
      <c r="BT661" s="61"/>
      <c r="BU661" s="61"/>
      <c r="BV661" s="61"/>
      <c r="BW661" s="61"/>
      <c r="BX661" s="61"/>
      <c r="BY661" s="61"/>
      <c r="BZ661" s="61"/>
      <c r="CA661" s="61"/>
      <c r="CB661" s="61"/>
      <c r="CC661" s="61"/>
      <c r="CD661" s="61"/>
      <c r="CE661" s="61"/>
      <c r="CF661" s="61"/>
      <c r="CG661" s="61"/>
      <c r="CH661" s="61"/>
      <c r="CI661" s="61"/>
      <c r="CJ661" s="61"/>
      <c r="CK661" s="61"/>
      <c r="CL661" s="61"/>
    </row>
    <row r="662" spans="1:90" x14ac:dyDescent="0.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D662" s="66"/>
      <c r="AE662" s="66"/>
      <c r="AF662" s="66"/>
      <c r="AG662" s="66"/>
      <c r="AH662" s="66"/>
      <c r="AI662" s="66"/>
      <c r="AJ662" s="66"/>
      <c r="AK662" s="66"/>
      <c r="AL662" s="66"/>
      <c r="AM662" s="66"/>
      <c r="AN662" s="66"/>
      <c r="AO662" s="66"/>
      <c r="AP662" s="66"/>
      <c r="AQ662" s="61"/>
      <c r="AR662" s="61"/>
      <c r="AS662" s="61"/>
      <c r="AT662" s="61"/>
      <c r="AU662" s="61"/>
      <c r="AV662" s="61"/>
      <c r="AW662" s="61"/>
      <c r="AX662" s="61"/>
      <c r="AY662" s="61"/>
      <c r="AZ662" s="61"/>
      <c r="BA662" s="61"/>
      <c r="BB662" s="61"/>
      <c r="BC662" s="61"/>
      <c r="BD662" s="61"/>
      <c r="BE662" s="61"/>
      <c r="BF662" s="61"/>
      <c r="BG662" s="61"/>
      <c r="BH662" s="61"/>
      <c r="BI662" s="61"/>
      <c r="BJ662" s="61"/>
      <c r="BK662" s="61"/>
      <c r="BL662" s="61"/>
      <c r="BM662" s="61"/>
      <c r="BN662" s="61"/>
      <c r="BO662" s="61"/>
      <c r="BP662" s="61"/>
      <c r="BQ662" s="61"/>
      <c r="BR662" s="61"/>
      <c r="BS662" s="61"/>
      <c r="BT662" s="61"/>
      <c r="BU662" s="61"/>
      <c r="BV662" s="61"/>
      <c r="BW662" s="61"/>
      <c r="BX662" s="61"/>
      <c r="BY662" s="61"/>
      <c r="BZ662" s="61"/>
      <c r="CA662" s="61"/>
      <c r="CB662" s="61"/>
      <c r="CC662" s="61"/>
      <c r="CD662" s="61"/>
      <c r="CE662" s="61"/>
      <c r="CF662" s="61"/>
      <c r="CG662" s="61"/>
      <c r="CH662" s="61"/>
      <c r="CI662" s="61"/>
      <c r="CJ662" s="61"/>
      <c r="CK662" s="61"/>
      <c r="CL662" s="61"/>
    </row>
    <row r="663" spans="1:90" x14ac:dyDescent="0.2">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D663" s="66"/>
      <c r="AE663" s="66"/>
      <c r="AF663" s="66"/>
      <c r="AG663" s="66"/>
      <c r="AH663" s="66"/>
      <c r="AI663" s="66"/>
      <c r="AJ663" s="66"/>
      <c r="AK663" s="66"/>
      <c r="AL663" s="66"/>
      <c r="AM663" s="66"/>
      <c r="AN663" s="66"/>
      <c r="AO663" s="66"/>
      <c r="AP663" s="66"/>
      <c r="AQ663" s="61"/>
      <c r="AR663" s="61"/>
      <c r="AS663" s="61"/>
      <c r="AT663" s="61"/>
      <c r="AU663" s="61"/>
      <c r="AV663" s="61"/>
      <c r="AW663" s="61"/>
      <c r="AX663" s="61"/>
      <c r="AY663" s="61"/>
      <c r="AZ663" s="61"/>
      <c r="BA663" s="61"/>
      <c r="BB663" s="61"/>
      <c r="BC663" s="61"/>
      <c r="BD663" s="61"/>
      <c r="BE663" s="61"/>
      <c r="BF663" s="61"/>
      <c r="BG663" s="61"/>
      <c r="BH663" s="61"/>
      <c r="BI663" s="61"/>
      <c r="BJ663" s="61"/>
      <c r="BK663" s="61"/>
      <c r="BL663" s="61"/>
      <c r="BM663" s="61"/>
      <c r="BN663" s="61"/>
      <c r="BO663" s="61"/>
      <c r="BP663" s="61"/>
      <c r="BQ663" s="61"/>
      <c r="BR663" s="61"/>
      <c r="BS663" s="61"/>
      <c r="BT663" s="61"/>
      <c r="BU663" s="61"/>
      <c r="BV663" s="61"/>
      <c r="BW663" s="61"/>
      <c r="BX663" s="61"/>
      <c r="BY663" s="61"/>
      <c r="BZ663" s="61"/>
      <c r="CA663" s="61"/>
      <c r="CB663" s="61"/>
      <c r="CC663" s="61"/>
      <c r="CD663" s="61"/>
      <c r="CE663" s="61"/>
      <c r="CF663" s="61"/>
      <c r="CG663" s="61"/>
      <c r="CH663" s="61"/>
      <c r="CI663" s="61"/>
      <c r="CJ663" s="61"/>
      <c r="CK663" s="61"/>
      <c r="CL663" s="61"/>
    </row>
    <row r="664" spans="1:90" x14ac:dyDescent="0.2">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D664" s="66"/>
      <c r="AE664" s="66"/>
      <c r="AF664" s="66"/>
      <c r="AG664" s="66"/>
      <c r="AH664" s="66"/>
      <c r="AI664" s="66"/>
      <c r="AJ664" s="66"/>
      <c r="AK664" s="66"/>
      <c r="AL664" s="66"/>
      <c r="AM664" s="66"/>
      <c r="AN664" s="66"/>
      <c r="AO664" s="66"/>
      <c r="AP664" s="66"/>
      <c r="AQ664" s="61"/>
      <c r="AR664" s="61"/>
      <c r="AS664" s="61"/>
      <c r="AT664" s="61"/>
      <c r="AU664" s="61"/>
      <c r="AV664" s="61"/>
      <c r="AW664" s="61"/>
      <c r="AX664" s="61"/>
      <c r="AY664" s="61"/>
      <c r="AZ664" s="61"/>
      <c r="BA664" s="61"/>
      <c r="BB664" s="61"/>
      <c r="BC664" s="61"/>
      <c r="BD664" s="61"/>
      <c r="BE664" s="61"/>
      <c r="BF664" s="61"/>
      <c r="BG664" s="61"/>
      <c r="BH664" s="61"/>
      <c r="BI664" s="61"/>
      <c r="BJ664" s="61"/>
      <c r="BK664" s="61"/>
      <c r="BL664" s="61"/>
      <c r="BM664" s="61"/>
      <c r="BN664" s="61"/>
      <c r="BO664" s="61"/>
      <c r="BP664" s="61"/>
      <c r="BQ664" s="61"/>
      <c r="BR664" s="61"/>
      <c r="BS664" s="61"/>
      <c r="BT664" s="61"/>
      <c r="BU664" s="61"/>
      <c r="BV664" s="61"/>
      <c r="BW664" s="61"/>
      <c r="BX664" s="61"/>
      <c r="BY664" s="61"/>
      <c r="BZ664" s="61"/>
      <c r="CA664" s="61"/>
      <c r="CB664" s="61"/>
      <c r="CC664" s="61"/>
      <c r="CD664" s="61"/>
      <c r="CE664" s="61"/>
      <c r="CF664" s="61"/>
      <c r="CG664" s="61"/>
      <c r="CH664" s="61"/>
      <c r="CI664" s="61"/>
      <c r="CJ664" s="61"/>
      <c r="CK664" s="61"/>
      <c r="CL664" s="61"/>
    </row>
    <row r="665" spans="1:90" x14ac:dyDescent="0.2">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D665" s="66"/>
      <c r="AE665" s="66"/>
      <c r="AF665" s="66"/>
      <c r="AG665" s="66"/>
      <c r="AH665" s="66"/>
      <c r="AI665" s="66"/>
      <c r="AJ665" s="66"/>
      <c r="AK665" s="66"/>
      <c r="AL665" s="66"/>
      <c r="AM665" s="66"/>
      <c r="AN665" s="66"/>
      <c r="AO665" s="66"/>
      <c r="AP665" s="66"/>
      <c r="AQ665" s="61"/>
      <c r="AR665" s="61"/>
      <c r="AS665" s="61"/>
      <c r="AT665" s="61"/>
      <c r="AU665" s="61"/>
      <c r="AV665" s="61"/>
      <c r="AW665" s="61"/>
      <c r="AX665" s="61"/>
      <c r="AY665" s="61"/>
      <c r="AZ665" s="61"/>
      <c r="BA665" s="61"/>
      <c r="BB665" s="61"/>
      <c r="BC665" s="61"/>
      <c r="BD665" s="61"/>
      <c r="BE665" s="61"/>
      <c r="BF665" s="61"/>
      <c r="BG665" s="61"/>
      <c r="BH665" s="61"/>
      <c r="BI665" s="61"/>
      <c r="BJ665" s="61"/>
      <c r="BK665" s="61"/>
      <c r="BL665" s="61"/>
      <c r="BM665" s="61"/>
      <c r="BN665" s="61"/>
      <c r="BO665" s="61"/>
      <c r="BP665" s="61"/>
      <c r="BQ665" s="61"/>
      <c r="BR665" s="61"/>
      <c r="BS665" s="61"/>
      <c r="BT665" s="61"/>
      <c r="BU665" s="61"/>
      <c r="BV665" s="61"/>
      <c r="BW665" s="61"/>
      <c r="BX665" s="61"/>
      <c r="BY665" s="61"/>
      <c r="BZ665" s="61"/>
      <c r="CA665" s="61"/>
      <c r="CB665" s="61"/>
      <c r="CC665" s="61"/>
      <c r="CD665" s="61"/>
      <c r="CE665" s="61"/>
      <c r="CF665" s="61"/>
      <c r="CG665" s="61"/>
      <c r="CH665" s="61"/>
      <c r="CI665" s="61"/>
      <c r="CJ665" s="61"/>
      <c r="CK665" s="61"/>
      <c r="CL665" s="61"/>
    </row>
    <row r="666" spans="1:90" x14ac:dyDescent="0.2">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D666" s="66"/>
      <c r="AE666" s="66"/>
      <c r="AF666" s="66"/>
      <c r="AG666" s="66"/>
      <c r="AH666" s="66"/>
      <c r="AI666" s="66"/>
      <c r="AJ666" s="66"/>
      <c r="AK666" s="66"/>
      <c r="AL666" s="66"/>
      <c r="AM666" s="66"/>
      <c r="AN666" s="66"/>
      <c r="AO666" s="66"/>
      <c r="AP666" s="66"/>
      <c r="AQ666" s="61"/>
      <c r="AR666" s="61"/>
      <c r="AS666" s="61"/>
      <c r="AT666" s="61"/>
      <c r="AU666" s="61"/>
      <c r="AV666" s="61"/>
      <c r="AW666" s="61"/>
      <c r="AX666" s="61"/>
      <c r="AY666" s="61"/>
      <c r="AZ666" s="61"/>
      <c r="BA666" s="61"/>
      <c r="BB666" s="61"/>
      <c r="BC666" s="61"/>
      <c r="BD666" s="61"/>
      <c r="BE666" s="61"/>
      <c r="BF666" s="61"/>
      <c r="BG666" s="61"/>
      <c r="BH666" s="61"/>
      <c r="BI666" s="61"/>
      <c r="BJ666" s="61"/>
      <c r="BK666" s="61"/>
      <c r="BL666" s="61"/>
      <c r="BM666" s="61"/>
      <c r="BN666" s="61"/>
      <c r="BO666" s="61"/>
      <c r="BP666" s="61"/>
      <c r="BQ666" s="61"/>
      <c r="BR666" s="61"/>
      <c r="BS666" s="61"/>
      <c r="BT666" s="61"/>
      <c r="BU666" s="61"/>
      <c r="BV666" s="61"/>
      <c r="BW666" s="61"/>
      <c r="BX666" s="61"/>
      <c r="BY666" s="61"/>
      <c r="BZ666" s="61"/>
      <c r="CA666" s="61"/>
      <c r="CB666" s="61"/>
      <c r="CC666" s="61"/>
      <c r="CD666" s="61"/>
      <c r="CE666" s="61"/>
      <c r="CF666" s="61"/>
      <c r="CG666" s="61"/>
      <c r="CH666" s="61"/>
      <c r="CI666" s="61"/>
      <c r="CJ666" s="61"/>
      <c r="CK666" s="61"/>
      <c r="CL666" s="61"/>
    </row>
    <row r="667" spans="1:90" x14ac:dyDescent="0.2">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D667" s="66"/>
      <c r="AE667" s="66"/>
      <c r="AF667" s="66"/>
      <c r="AG667" s="66"/>
      <c r="AH667" s="66"/>
      <c r="AI667" s="66"/>
      <c r="AJ667" s="66"/>
      <c r="AK667" s="66"/>
      <c r="AL667" s="66"/>
      <c r="AM667" s="66"/>
      <c r="AN667" s="66"/>
      <c r="AO667" s="66"/>
      <c r="AP667" s="66"/>
      <c r="AQ667" s="61"/>
      <c r="AR667" s="61"/>
      <c r="AS667" s="61"/>
      <c r="AT667" s="61"/>
      <c r="AU667" s="61"/>
      <c r="AV667" s="61"/>
      <c r="AW667" s="61"/>
      <c r="AX667" s="61"/>
      <c r="AY667" s="61"/>
      <c r="AZ667" s="61"/>
      <c r="BA667" s="61"/>
      <c r="BB667" s="61"/>
      <c r="BC667" s="61"/>
      <c r="BD667" s="61"/>
      <c r="BE667" s="61"/>
      <c r="BF667" s="61"/>
      <c r="BG667" s="61"/>
      <c r="BH667" s="61"/>
      <c r="BI667" s="61"/>
      <c r="BJ667" s="61"/>
      <c r="BK667" s="61"/>
      <c r="BL667" s="61"/>
      <c r="BM667" s="61"/>
      <c r="BN667" s="61"/>
      <c r="BO667" s="61"/>
      <c r="BP667" s="61"/>
      <c r="BQ667" s="61"/>
      <c r="BR667" s="61"/>
      <c r="BS667" s="61"/>
      <c r="BT667" s="61"/>
      <c r="BU667" s="61"/>
      <c r="BV667" s="61"/>
      <c r="BW667" s="61"/>
      <c r="BX667" s="61"/>
      <c r="BY667" s="61"/>
      <c r="BZ667" s="61"/>
      <c r="CA667" s="61"/>
      <c r="CB667" s="61"/>
      <c r="CC667" s="61"/>
      <c r="CD667" s="61"/>
      <c r="CE667" s="61"/>
      <c r="CF667" s="61"/>
      <c r="CG667" s="61"/>
      <c r="CH667" s="61"/>
      <c r="CI667" s="61"/>
      <c r="CJ667" s="61"/>
      <c r="CK667" s="61"/>
      <c r="CL667" s="61"/>
    </row>
    <row r="668" spans="1:90" x14ac:dyDescent="0.2">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D668" s="66"/>
      <c r="AE668" s="66"/>
      <c r="AF668" s="66"/>
      <c r="AG668" s="66"/>
      <c r="AH668" s="66"/>
      <c r="AI668" s="66"/>
      <c r="AJ668" s="66"/>
      <c r="AK668" s="66"/>
      <c r="AL668" s="66"/>
      <c r="AM668" s="66"/>
      <c r="AN668" s="66"/>
      <c r="AO668" s="66"/>
      <c r="AP668" s="66"/>
      <c r="AQ668" s="61"/>
      <c r="AR668" s="61"/>
      <c r="AS668" s="61"/>
      <c r="AT668" s="61"/>
      <c r="AU668" s="61"/>
      <c r="AV668" s="61"/>
      <c r="AW668" s="61"/>
      <c r="AX668" s="61"/>
      <c r="AY668" s="61"/>
      <c r="AZ668" s="61"/>
      <c r="BA668" s="61"/>
      <c r="BB668" s="61"/>
      <c r="BC668" s="61"/>
      <c r="BD668" s="61"/>
      <c r="BE668" s="61"/>
      <c r="BF668" s="61"/>
      <c r="BG668" s="61"/>
      <c r="BH668" s="61"/>
      <c r="BI668" s="61"/>
      <c r="BJ668" s="61"/>
      <c r="BK668" s="61"/>
      <c r="BL668" s="61"/>
      <c r="BM668" s="61"/>
      <c r="BN668" s="61"/>
      <c r="BO668" s="61"/>
      <c r="BP668" s="61"/>
      <c r="BQ668" s="61"/>
      <c r="BR668" s="61"/>
      <c r="BS668" s="61"/>
      <c r="BT668" s="61"/>
      <c r="BU668" s="61"/>
      <c r="BV668" s="61"/>
      <c r="BW668" s="61"/>
      <c r="BX668" s="61"/>
      <c r="BY668" s="61"/>
      <c r="BZ668" s="61"/>
      <c r="CA668" s="61"/>
      <c r="CB668" s="61"/>
      <c r="CC668" s="61"/>
      <c r="CD668" s="61"/>
      <c r="CE668" s="61"/>
      <c r="CF668" s="61"/>
      <c r="CG668" s="61"/>
      <c r="CH668" s="61"/>
      <c r="CI668" s="61"/>
      <c r="CJ668" s="61"/>
      <c r="CK668" s="61"/>
      <c r="CL668" s="61"/>
    </row>
    <row r="669" spans="1:90" x14ac:dyDescent="0.2">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D669" s="66"/>
      <c r="AE669" s="66"/>
      <c r="AF669" s="66"/>
      <c r="AG669" s="66"/>
      <c r="AH669" s="66"/>
      <c r="AI669" s="66"/>
      <c r="AJ669" s="66"/>
      <c r="AK669" s="66"/>
      <c r="AL669" s="66"/>
      <c r="AM669" s="66"/>
      <c r="AN669" s="66"/>
      <c r="AO669" s="66"/>
      <c r="AP669" s="66"/>
      <c r="AQ669" s="61"/>
      <c r="AR669" s="61"/>
      <c r="AS669" s="61"/>
      <c r="AT669" s="61"/>
      <c r="AU669" s="61"/>
      <c r="AV669" s="61"/>
      <c r="AW669" s="61"/>
      <c r="AX669" s="61"/>
      <c r="AY669" s="61"/>
      <c r="AZ669" s="61"/>
      <c r="BA669" s="61"/>
      <c r="BB669" s="61"/>
      <c r="BC669" s="61"/>
      <c r="BD669" s="61"/>
      <c r="BE669" s="61"/>
      <c r="BF669" s="61"/>
      <c r="BG669" s="61"/>
      <c r="BH669" s="61"/>
      <c r="BI669" s="61"/>
      <c r="BJ669" s="61"/>
      <c r="BK669" s="61"/>
      <c r="BL669" s="61"/>
      <c r="BM669" s="61"/>
      <c r="BN669" s="61"/>
      <c r="BO669" s="61"/>
      <c r="BP669" s="61"/>
      <c r="BQ669" s="61"/>
      <c r="BR669" s="61"/>
      <c r="BS669" s="61"/>
      <c r="BT669" s="61"/>
      <c r="BU669" s="61"/>
      <c r="BV669" s="61"/>
      <c r="BW669" s="61"/>
      <c r="BX669" s="61"/>
      <c r="BY669" s="61"/>
      <c r="BZ669" s="61"/>
      <c r="CA669" s="61"/>
      <c r="CB669" s="61"/>
      <c r="CC669" s="61"/>
      <c r="CD669" s="61"/>
      <c r="CE669" s="61"/>
      <c r="CF669" s="61"/>
      <c r="CG669" s="61"/>
      <c r="CH669" s="61"/>
      <c r="CI669" s="61"/>
      <c r="CJ669" s="61"/>
      <c r="CK669" s="61"/>
      <c r="CL669" s="61"/>
    </row>
    <row r="670" spans="1:90" x14ac:dyDescent="0.2">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D670" s="66"/>
      <c r="AE670" s="66"/>
      <c r="AF670" s="66"/>
      <c r="AG670" s="66"/>
      <c r="AH670" s="66"/>
      <c r="AI670" s="66"/>
      <c r="AJ670" s="66"/>
      <c r="AK670" s="66"/>
      <c r="AL670" s="66"/>
      <c r="AM670" s="66"/>
      <c r="AN670" s="66"/>
      <c r="AO670" s="66"/>
      <c r="AP670" s="66"/>
      <c r="AQ670" s="61"/>
      <c r="AR670" s="61"/>
      <c r="AS670" s="61"/>
      <c r="AT670" s="61"/>
      <c r="AU670" s="61"/>
      <c r="AV670" s="61"/>
      <c r="AW670" s="61"/>
      <c r="AX670" s="61"/>
      <c r="AY670" s="61"/>
      <c r="AZ670" s="61"/>
      <c r="BA670" s="61"/>
      <c r="BB670" s="61"/>
      <c r="BC670" s="61"/>
      <c r="BD670" s="61"/>
      <c r="BE670" s="61"/>
      <c r="BF670" s="61"/>
      <c r="BG670" s="61"/>
      <c r="BH670" s="61"/>
      <c r="BI670" s="61"/>
      <c r="BJ670" s="61"/>
      <c r="BK670" s="61"/>
      <c r="BL670" s="61"/>
      <c r="BM670" s="61"/>
      <c r="BN670" s="61"/>
      <c r="BO670" s="61"/>
      <c r="BP670" s="61"/>
      <c r="BQ670" s="61"/>
      <c r="BR670" s="61"/>
      <c r="BS670" s="61"/>
      <c r="BT670" s="61"/>
      <c r="BU670" s="61"/>
      <c r="BV670" s="61"/>
      <c r="BW670" s="61"/>
      <c r="BX670" s="61"/>
      <c r="BY670" s="61"/>
      <c r="BZ670" s="61"/>
      <c r="CA670" s="61"/>
      <c r="CB670" s="61"/>
      <c r="CC670" s="61"/>
      <c r="CD670" s="61"/>
      <c r="CE670" s="61"/>
      <c r="CF670" s="61"/>
      <c r="CG670" s="61"/>
      <c r="CH670" s="61"/>
      <c r="CI670" s="61"/>
      <c r="CJ670" s="61"/>
      <c r="CK670" s="61"/>
      <c r="CL670" s="61"/>
    </row>
    <row r="671" spans="1:90" x14ac:dyDescent="0.2">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D671" s="66"/>
      <c r="AE671" s="66"/>
      <c r="AF671" s="66"/>
      <c r="AG671" s="66"/>
      <c r="AH671" s="66"/>
      <c r="AI671" s="66"/>
      <c r="AJ671" s="66"/>
      <c r="AK671" s="66"/>
      <c r="AL671" s="66"/>
      <c r="AM671" s="66"/>
      <c r="AN671" s="66"/>
      <c r="AO671" s="66"/>
      <c r="AP671" s="66"/>
      <c r="AQ671" s="61"/>
      <c r="AR671" s="61"/>
      <c r="AS671" s="61"/>
      <c r="AT671" s="61"/>
      <c r="AU671" s="61"/>
      <c r="AV671" s="61"/>
      <c r="AW671" s="61"/>
      <c r="AX671" s="61"/>
      <c r="AY671" s="61"/>
      <c r="AZ671" s="61"/>
      <c r="BA671" s="61"/>
      <c r="BB671" s="61"/>
      <c r="BC671" s="61"/>
      <c r="BD671" s="61"/>
      <c r="BE671" s="61"/>
      <c r="BF671" s="61"/>
      <c r="BG671" s="61"/>
      <c r="BH671" s="61"/>
      <c r="BI671" s="61"/>
      <c r="BJ671" s="61"/>
      <c r="BK671" s="61"/>
      <c r="BL671" s="61"/>
      <c r="BM671" s="61"/>
      <c r="BN671" s="61"/>
      <c r="BO671" s="61"/>
      <c r="BP671" s="61"/>
      <c r="BQ671" s="61"/>
      <c r="BR671" s="61"/>
      <c r="BS671" s="61"/>
      <c r="BT671" s="61"/>
      <c r="BU671" s="61"/>
      <c r="BV671" s="61"/>
      <c r="BW671" s="61"/>
      <c r="BX671" s="61"/>
      <c r="BY671" s="61"/>
      <c r="BZ671" s="61"/>
      <c r="CA671" s="61"/>
      <c r="CB671" s="61"/>
      <c r="CC671" s="61"/>
      <c r="CD671" s="61"/>
      <c r="CE671" s="61"/>
      <c r="CF671" s="61"/>
      <c r="CG671" s="61"/>
      <c r="CH671" s="61"/>
      <c r="CI671" s="61"/>
      <c r="CJ671" s="61"/>
      <c r="CK671" s="61"/>
      <c r="CL671" s="61"/>
    </row>
    <row r="672" spans="1:90" x14ac:dyDescent="0.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D672" s="66"/>
      <c r="AE672" s="66"/>
      <c r="AF672" s="66"/>
      <c r="AG672" s="66"/>
      <c r="AH672" s="66"/>
      <c r="AI672" s="66"/>
      <c r="AJ672" s="66"/>
      <c r="AK672" s="66"/>
      <c r="AL672" s="66"/>
      <c r="AM672" s="66"/>
      <c r="AN672" s="66"/>
      <c r="AO672" s="66"/>
      <c r="AP672" s="66"/>
      <c r="AQ672" s="61"/>
      <c r="AR672" s="61"/>
      <c r="AS672" s="61"/>
      <c r="AT672" s="61"/>
      <c r="AU672" s="61"/>
      <c r="AV672" s="61"/>
      <c r="AW672" s="61"/>
      <c r="AX672" s="61"/>
      <c r="AY672" s="61"/>
      <c r="AZ672" s="61"/>
      <c r="BA672" s="61"/>
      <c r="BB672" s="61"/>
      <c r="BC672" s="61"/>
      <c r="BD672" s="61"/>
      <c r="BE672" s="61"/>
      <c r="BF672" s="61"/>
      <c r="BG672" s="61"/>
      <c r="BH672" s="61"/>
      <c r="BI672" s="61"/>
      <c r="BJ672" s="61"/>
      <c r="BK672" s="61"/>
      <c r="BL672" s="61"/>
      <c r="BM672" s="61"/>
      <c r="BN672" s="61"/>
      <c r="BO672" s="61"/>
      <c r="BP672" s="61"/>
      <c r="BQ672" s="61"/>
      <c r="BR672" s="61"/>
      <c r="BS672" s="61"/>
      <c r="BT672" s="61"/>
      <c r="BU672" s="61"/>
      <c r="BV672" s="61"/>
      <c r="BW672" s="61"/>
      <c r="BX672" s="61"/>
      <c r="BY672" s="61"/>
      <c r="BZ672" s="61"/>
      <c r="CA672" s="61"/>
      <c r="CB672" s="61"/>
      <c r="CC672" s="61"/>
      <c r="CD672" s="61"/>
      <c r="CE672" s="61"/>
      <c r="CF672" s="61"/>
      <c r="CG672" s="61"/>
      <c r="CH672" s="61"/>
      <c r="CI672" s="61"/>
      <c r="CJ672" s="61"/>
      <c r="CK672" s="61"/>
      <c r="CL672" s="61"/>
    </row>
    <row r="673" spans="1:90" x14ac:dyDescent="0.2">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D673" s="66"/>
      <c r="AE673" s="66"/>
      <c r="AF673" s="66"/>
      <c r="AG673" s="66"/>
      <c r="AH673" s="66"/>
      <c r="AI673" s="66"/>
      <c r="AJ673" s="66"/>
      <c r="AK673" s="66"/>
      <c r="AL673" s="66"/>
      <c r="AM673" s="66"/>
      <c r="AN673" s="66"/>
      <c r="AO673" s="66"/>
      <c r="AP673" s="66"/>
      <c r="AQ673" s="61"/>
      <c r="AR673" s="61"/>
      <c r="AS673" s="61"/>
      <c r="AT673" s="61"/>
      <c r="AU673" s="61"/>
      <c r="AV673" s="61"/>
      <c r="AW673" s="61"/>
      <c r="AX673" s="61"/>
      <c r="AY673" s="61"/>
      <c r="AZ673" s="61"/>
      <c r="BA673" s="61"/>
      <c r="BB673" s="61"/>
      <c r="BC673" s="61"/>
      <c r="BD673" s="61"/>
      <c r="BE673" s="61"/>
      <c r="BF673" s="61"/>
      <c r="BG673" s="61"/>
      <c r="BH673" s="61"/>
      <c r="BI673" s="61"/>
      <c r="BJ673" s="61"/>
      <c r="BK673" s="61"/>
      <c r="BL673" s="61"/>
      <c r="BM673" s="61"/>
      <c r="BN673" s="61"/>
      <c r="BO673" s="61"/>
      <c r="BP673" s="61"/>
      <c r="BQ673" s="61"/>
      <c r="BR673" s="61"/>
      <c r="BS673" s="61"/>
      <c r="BT673" s="61"/>
      <c r="BU673" s="61"/>
      <c r="BV673" s="61"/>
      <c r="BW673" s="61"/>
      <c r="BX673" s="61"/>
      <c r="BY673" s="61"/>
      <c r="BZ673" s="61"/>
      <c r="CA673" s="61"/>
      <c r="CB673" s="61"/>
      <c r="CC673" s="61"/>
      <c r="CD673" s="61"/>
      <c r="CE673" s="61"/>
      <c r="CF673" s="61"/>
      <c r="CG673" s="61"/>
      <c r="CH673" s="61"/>
      <c r="CI673" s="61"/>
      <c r="CJ673" s="61"/>
      <c r="CK673" s="61"/>
      <c r="CL673" s="61"/>
    </row>
    <row r="674" spans="1:90" x14ac:dyDescent="0.2">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D674" s="66"/>
      <c r="AE674" s="66"/>
      <c r="AF674" s="66"/>
      <c r="AG674" s="66"/>
      <c r="AH674" s="66"/>
      <c r="AI674" s="66"/>
      <c r="AJ674" s="66"/>
      <c r="AK674" s="66"/>
      <c r="AL674" s="66"/>
      <c r="AM674" s="66"/>
      <c r="AN674" s="66"/>
      <c r="AO674" s="66"/>
      <c r="AP674" s="66"/>
      <c r="AQ674" s="61"/>
      <c r="AR674" s="61"/>
      <c r="AS674" s="61"/>
      <c r="AT674" s="61"/>
      <c r="AU674" s="61"/>
      <c r="AV674" s="61"/>
      <c r="AW674" s="61"/>
      <c r="AX674" s="61"/>
      <c r="AY674" s="61"/>
      <c r="AZ674" s="61"/>
      <c r="BA674" s="61"/>
      <c r="BB674" s="61"/>
      <c r="BC674" s="61"/>
      <c r="BD674" s="61"/>
      <c r="BE674" s="61"/>
      <c r="BF674" s="61"/>
      <c r="BG674" s="61"/>
      <c r="BH674" s="61"/>
      <c r="BI674" s="61"/>
      <c r="BJ674" s="61"/>
      <c r="BK674" s="61"/>
      <c r="BL674" s="61"/>
      <c r="BM674" s="61"/>
      <c r="BN674" s="61"/>
      <c r="BO674" s="61"/>
      <c r="BP674" s="61"/>
      <c r="BQ674" s="61"/>
      <c r="BR674" s="61"/>
      <c r="BS674" s="61"/>
      <c r="BT674" s="61"/>
      <c r="BU674" s="61"/>
      <c r="BV674" s="61"/>
      <c r="BW674" s="61"/>
      <c r="BX674" s="61"/>
      <c r="BY674" s="61"/>
      <c r="BZ674" s="61"/>
      <c r="CA674" s="61"/>
      <c r="CB674" s="61"/>
      <c r="CC674" s="61"/>
      <c r="CD674" s="61"/>
      <c r="CE674" s="61"/>
      <c r="CF674" s="61"/>
      <c r="CG674" s="61"/>
      <c r="CH674" s="61"/>
      <c r="CI674" s="61"/>
      <c r="CJ674" s="61"/>
      <c r="CK674" s="61"/>
      <c r="CL674" s="61"/>
    </row>
    <row r="675" spans="1:90" x14ac:dyDescent="0.2">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D675" s="66"/>
      <c r="AE675" s="66"/>
      <c r="AF675" s="66"/>
      <c r="AG675" s="66"/>
      <c r="AH675" s="66"/>
      <c r="AI675" s="66"/>
      <c r="AJ675" s="66"/>
      <c r="AK675" s="66"/>
      <c r="AL675" s="66"/>
      <c r="AM675" s="66"/>
      <c r="AN675" s="66"/>
      <c r="AO675" s="66"/>
      <c r="AP675" s="66"/>
      <c r="AQ675" s="61"/>
      <c r="AR675" s="61"/>
      <c r="AS675" s="61"/>
      <c r="AT675" s="61"/>
      <c r="AU675" s="61"/>
      <c r="AV675" s="61"/>
      <c r="AW675" s="61"/>
      <c r="AX675" s="61"/>
      <c r="AY675" s="61"/>
      <c r="AZ675" s="61"/>
      <c r="BA675" s="61"/>
      <c r="BB675" s="61"/>
      <c r="BC675" s="61"/>
      <c r="BD675" s="61"/>
      <c r="BE675" s="61"/>
      <c r="BF675" s="61"/>
      <c r="BG675" s="61"/>
      <c r="BH675" s="61"/>
      <c r="BI675" s="61"/>
      <c r="BJ675" s="61"/>
      <c r="BK675" s="61"/>
      <c r="BL675" s="61"/>
      <c r="BM675" s="61"/>
      <c r="BN675" s="61"/>
      <c r="BO675" s="61"/>
      <c r="BP675" s="61"/>
      <c r="BQ675" s="61"/>
      <c r="BR675" s="61"/>
      <c r="BS675" s="61"/>
      <c r="BT675" s="61"/>
      <c r="BU675" s="61"/>
      <c r="BV675" s="61"/>
      <c r="BW675" s="61"/>
      <c r="BX675" s="61"/>
      <c r="BY675" s="61"/>
      <c r="BZ675" s="61"/>
      <c r="CA675" s="61"/>
      <c r="CB675" s="61"/>
      <c r="CC675" s="61"/>
      <c r="CD675" s="61"/>
      <c r="CE675" s="61"/>
      <c r="CF675" s="61"/>
      <c r="CG675" s="61"/>
      <c r="CH675" s="61"/>
      <c r="CI675" s="61"/>
      <c r="CJ675" s="61"/>
      <c r="CK675" s="61"/>
      <c r="CL675" s="61"/>
    </row>
    <row r="676" spans="1:90" x14ac:dyDescent="0.2">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D676" s="66"/>
      <c r="AE676" s="66"/>
      <c r="AF676" s="66"/>
      <c r="AG676" s="66"/>
      <c r="AH676" s="66"/>
      <c r="AI676" s="66"/>
      <c r="AJ676" s="66"/>
      <c r="AK676" s="66"/>
      <c r="AL676" s="66"/>
      <c r="AM676" s="66"/>
      <c r="AN676" s="66"/>
      <c r="AO676" s="66"/>
      <c r="AP676" s="66"/>
      <c r="AQ676" s="61"/>
      <c r="AR676" s="61"/>
      <c r="AS676" s="61"/>
      <c r="AT676" s="61"/>
      <c r="AU676" s="61"/>
      <c r="AV676" s="61"/>
      <c r="AW676" s="61"/>
      <c r="AX676" s="61"/>
      <c r="AY676" s="61"/>
      <c r="AZ676" s="61"/>
      <c r="BA676" s="61"/>
      <c r="BB676" s="61"/>
      <c r="BC676" s="61"/>
      <c r="BD676" s="61"/>
      <c r="BE676" s="61"/>
      <c r="BF676" s="61"/>
      <c r="BG676" s="61"/>
      <c r="BH676" s="61"/>
      <c r="BI676" s="61"/>
      <c r="BJ676" s="61"/>
      <c r="BK676" s="61"/>
      <c r="BL676" s="61"/>
      <c r="BM676" s="61"/>
      <c r="BN676" s="61"/>
      <c r="BO676" s="61"/>
      <c r="BP676" s="61"/>
      <c r="BQ676" s="61"/>
      <c r="BR676" s="61"/>
      <c r="BS676" s="61"/>
      <c r="BT676" s="61"/>
      <c r="BU676" s="61"/>
      <c r="BV676" s="61"/>
      <c r="BW676" s="61"/>
      <c r="BX676" s="61"/>
      <c r="BY676" s="61"/>
      <c r="BZ676" s="61"/>
      <c r="CA676" s="61"/>
      <c r="CB676" s="61"/>
      <c r="CC676" s="61"/>
      <c r="CD676" s="61"/>
      <c r="CE676" s="61"/>
      <c r="CF676" s="61"/>
      <c r="CG676" s="61"/>
      <c r="CH676" s="61"/>
      <c r="CI676" s="61"/>
      <c r="CJ676" s="61"/>
      <c r="CK676" s="61"/>
      <c r="CL676" s="61"/>
    </row>
    <row r="677" spans="1:90" x14ac:dyDescent="0.2">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D677" s="66"/>
      <c r="AE677" s="66"/>
      <c r="AF677" s="66"/>
      <c r="AG677" s="66"/>
      <c r="AH677" s="66"/>
      <c r="AI677" s="66"/>
      <c r="AJ677" s="66"/>
      <c r="AK677" s="66"/>
      <c r="AL677" s="66"/>
      <c r="AM677" s="66"/>
      <c r="AN677" s="66"/>
      <c r="AO677" s="66"/>
      <c r="AP677" s="66"/>
      <c r="AQ677" s="61"/>
      <c r="AR677" s="61"/>
      <c r="AS677" s="61"/>
      <c r="AT677" s="61"/>
      <c r="AU677" s="61"/>
      <c r="AV677" s="61"/>
      <c r="AW677" s="61"/>
      <c r="AX677" s="61"/>
      <c r="AY677" s="61"/>
      <c r="AZ677" s="61"/>
      <c r="BA677" s="61"/>
      <c r="BB677" s="61"/>
      <c r="BC677" s="61"/>
      <c r="BD677" s="61"/>
      <c r="BE677" s="61"/>
      <c r="BF677" s="61"/>
      <c r="BG677" s="61"/>
      <c r="BH677" s="61"/>
      <c r="BI677" s="61"/>
      <c r="BJ677" s="61"/>
      <c r="BK677" s="61"/>
      <c r="BL677" s="61"/>
      <c r="BM677" s="61"/>
      <c r="BN677" s="61"/>
      <c r="BO677" s="61"/>
      <c r="BP677" s="61"/>
      <c r="BQ677" s="61"/>
      <c r="BR677" s="61"/>
      <c r="BS677" s="61"/>
      <c r="BT677" s="61"/>
      <c r="BU677" s="61"/>
      <c r="BV677" s="61"/>
      <c r="BW677" s="61"/>
      <c r="BX677" s="61"/>
      <c r="BY677" s="61"/>
      <c r="BZ677" s="61"/>
      <c r="CA677" s="61"/>
      <c r="CB677" s="61"/>
      <c r="CC677" s="61"/>
      <c r="CD677" s="61"/>
      <c r="CE677" s="61"/>
      <c r="CF677" s="61"/>
      <c r="CG677" s="61"/>
      <c r="CH677" s="61"/>
      <c r="CI677" s="61"/>
      <c r="CJ677" s="61"/>
      <c r="CK677" s="61"/>
      <c r="CL677" s="61"/>
    </row>
    <row r="678" spans="1:90" x14ac:dyDescent="0.2">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D678" s="66"/>
      <c r="AE678" s="66"/>
      <c r="AF678" s="66"/>
      <c r="AG678" s="66"/>
      <c r="AH678" s="66"/>
      <c r="AI678" s="66"/>
      <c r="AJ678" s="66"/>
      <c r="AK678" s="66"/>
      <c r="AL678" s="66"/>
      <c r="AM678" s="66"/>
      <c r="AN678" s="66"/>
      <c r="AO678" s="66"/>
      <c r="AP678" s="66"/>
      <c r="AQ678" s="61"/>
      <c r="AR678" s="61"/>
      <c r="AS678" s="61"/>
      <c r="AT678" s="61"/>
      <c r="AU678" s="61"/>
      <c r="AV678" s="61"/>
      <c r="AW678" s="61"/>
      <c r="AX678" s="61"/>
      <c r="AY678" s="61"/>
      <c r="AZ678" s="61"/>
      <c r="BA678" s="61"/>
      <c r="BB678" s="61"/>
      <c r="BC678" s="61"/>
      <c r="BD678" s="61"/>
      <c r="BE678" s="61"/>
      <c r="BF678" s="61"/>
      <c r="BG678" s="61"/>
      <c r="BH678" s="61"/>
      <c r="BI678" s="61"/>
      <c r="BJ678" s="61"/>
      <c r="BK678" s="61"/>
      <c r="BL678" s="61"/>
      <c r="BM678" s="61"/>
      <c r="BN678" s="61"/>
      <c r="BO678" s="61"/>
      <c r="BP678" s="61"/>
      <c r="BQ678" s="61"/>
      <c r="BR678" s="61"/>
      <c r="BS678" s="61"/>
      <c r="BT678" s="61"/>
      <c r="BU678" s="61"/>
      <c r="BV678" s="61"/>
      <c r="BW678" s="61"/>
      <c r="BX678" s="61"/>
      <c r="BY678" s="61"/>
      <c r="BZ678" s="61"/>
      <c r="CA678" s="61"/>
      <c r="CB678" s="61"/>
      <c r="CC678" s="61"/>
      <c r="CD678" s="61"/>
      <c r="CE678" s="61"/>
      <c r="CF678" s="61"/>
      <c r="CG678" s="61"/>
      <c r="CH678" s="61"/>
      <c r="CI678" s="61"/>
      <c r="CJ678" s="61"/>
      <c r="CK678" s="61"/>
      <c r="CL678" s="61"/>
    </row>
    <row r="679" spans="1:90" x14ac:dyDescent="0.2">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D679" s="66"/>
      <c r="AE679" s="66"/>
      <c r="AF679" s="66"/>
      <c r="AG679" s="66"/>
      <c r="AH679" s="66"/>
      <c r="AI679" s="66"/>
      <c r="AJ679" s="66"/>
      <c r="AK679" s="66"/>
      <c r="AL679" s="66"/>
      <c r="AM679" s="66"/>
      <c r="AN679" s="66"/>
      <c r="AO679" s="66"/>
      <c r="AP679" s="66"/>
      <c r="AQ679" s="61"/>
      <c r="AR679" s="61"/>
      <c r="AS679" s="61"/>
      <c r="AT679" s="61"/>
      <c r="AU679" s="61"/>
      <c r="AV679" s="61"/>
      <c r="AW679" s="61"/>
      <c r="AX679" s="61"/>
      <c r="AY679" s="61"/>
      <c r="AZ679" s="61"/>
      <c r="BA679" s="61"/>
      <c r="BB679" s="61"/>
      <c r="BC679" s="61"/>
      <c r="BD679" s="61"/>
      <c r="BE679" s="61"/>
      <c r="BF679" s="61"/>
      <c r="BG679" s="61"/>
      <c r="BH679" s="61"/>
      <c r="BI679" s="61"/>
      <c r="BJ679" s="61"/>
      <c r="BK679" s="61"/>
      <c r="BL679" s="61"/>
      <c r="BM679" s="61"/>
      <c r="BN679" s="61"/>
      <c r="BO679" s="61"/>
      <c r="BP679" s="61"/>
      <c r="BQ679" s="61"/>
      <c r="BR679" s="61"/>
      <c r="BS679" s="61"/>
      <c r="BT679" s="61"/>
      <c r="BU679" s="61"/>
      <c r="BV679" s="61"/>
      <c r="BW679" s="61"/>
      <c r="BX679" s="61"/>
      <c r="BY679" s="61"/>
      <c r="BZ679" s="61"/>
      <c r="CA679" s="61"/>
      <c r="CB679" s="61"/>
      <c r="CC679" s="61"/>
      <c r="CD679" s="61"/>
      <c r="CE679" s="61"/>
      <c r="CF679" s="61"/>
      <c r="CG679" s="61"/>
      <c r="CH679" s="61"/>
      <c r="CI679" s="61"/>
      <c r="CJ679" s="61"/>
      <c r="CK679" s="61"/>
      <c r="CL679" s="61"/>
    </row>
    <row r="680" spans="1:90" x14ac:dyDescent="0.2">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D680" s="66"/>
      <c r="AE680" s="66"/>
      <c r="AF680" s="66"/>
      <c r="AG680" s="66"/>
      <c r="AH680" s="66"/>
      <c r="AI680" s="66"/>
      <c r="AJ680" s="66"/>
      <c r="AK680" s="66"/>
      <c r="AL680" s="66"/>
      <c r="AM680" s="66"/>
      <c r="AN680" s="66"/>
      <c r="AO680" s="66"/>
      <c r="AP680" s="66"/>
      <c r="AQ680" s="61"/>
      <c r="AR680" s="61"/>
      <c r="AS680" s="61"/>
      <c r="AT680" s="61"/>
      <c r="AU680" s="61"/>
      <c r="AV680" s="61"/>
      <c r="AW680" s="61"/>
      <c r="AX680" s="61"/>
      <c r="AY680" s="61"/>
      <c r="AZ680" s="61"/>
      <c r="BA680" s="61"/>
      <c r="BB680" s="61"/>
      <c r="BC680" s="61"/>
      <c r="BD680" s="61"/>
      <c r="BE680" s="61"/>
      <c r="BF680" s="61"/>
      <c r="BG680" s="61"/>
      <c r="BH680" s="61"/>
      <c r="BI680" s="61"/>
      <c r="BJ680" s="61"/>
      <c r="BK680" s="61"/>
      <c r="BL680" s="61"/>
      <c r="BM680" s="61"/>
      <c r="BN680" s="61"/>
      <c r="BO680" s="61"/>
      <c r="BP680" s="61"/>
      <c r="BQ680" s="61"/>
      <c r="BR680" s="61"/>
      <c r="BS680" s="61"/>
      <c r="BT680" s="61"/>
      <c r="BU680" s="61"/>
      <c r="BV680" s="61"/>
      <c r="BW680" s="61"/>
      <c r="BX680" s="61"/>
      <c r="BY680" s="61"/>
      <c r="BZ680" s="61"/>
      <c r="CA680" s="61"/>
      <c r="CB680" s="61"/>
      <c r="CC680" s="61"/>
      <c r="CD680" s="61"/>
      <c r="CE680" s="61"/>
      <c r="CF680" s="61"/>
      <c r="CG680" s="61"/>
      <c r="CH680" s="61"/>
      <c r="CI680" s="61"/>
      <c r="CJ680" s="61"/>
      <c r="CK680" s="61"/>
      <c r="CL680" s="61"/>
    </row>
    <row r="681" spans="1:90" x14ac:dyDescent="0.2">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D681" s="66"/>
      <c r="AE681" s="66"/>
      <c r="AF681" s="66"/>
      <c r="AG681" s="66"/>
      <c r="AH681" s="66"/>
      <c r="AI681" s="66"/>
      <c r="AJ681" s="66"/>
      <c r="AK681" s="66"/>
      <c r="AL681" s="66"/>
      <c r="AM681" s="66"/>
      <c r="AN681" s="66"/>
      <c r="AO681" s="66"/>
      <c r="AP681" s="66"/>
      <c r="AQ681" s="61"/>
      <c r="AR681" s="61"/>
      <c r="AS681" s="61"/>
      <c r="AT681" s="61"/>
      <c r="AU681" s="61"/>
      <c r="AV681" s="61"/>
      <c r="AW681" s="61"/>
      <c r="AX681" s="61"/>
      <c r="AY681" s="61"/>
      <c r="AZ681" s="61"/>
      <c r="BA681" s="61"/>
      <c r="BB681" s="61"/>
      <c r="BC681" s="61"/>
      <c r="BD681" s="61"/>
      <c r="BE681" s="61"/>
      <c r="BF681" s="61"/>
      <c r="BG681" s="61"/>
      <c r="BH681" s="61"/>
      <c r="BI681" s="61"/>
      <c r="BJ681" s="61"/>
      <c r="BK681" s="61"/>
      <c r="BL681" s="61"/>
      <c r="BM681" s="61"/>
      <c r="BN681" s="61"/>
      <c r="BO681" s="61"/>
      <c r="BP681" s="61"/>
      <c r="BQ681" s="61"/>
      <c r="BR681" s="61"/>
      <c r="BS681" s="61"/>
      <c r="BT681" s="61"/>
      <c r="BU681" s="61"/>
      <c r="BV681" s="61"/>
      <c r="BW681" s="61"/>
      <c r="BX681" s="61"/>
      <c r="BY681" s="61"/>
      <c r="BZ681" s="61"/>
      <c r="CA681" s="61"/>
      <c r="CB681" s="61"/>
      <c r="CC681" s="61"/>
      <c r="CD681" s="61"/>
      <c r="CE681" s="61"/>
      <c r="CF681" s="61"/>
      <c r="CG681" s="61"/>
      <c r="CH681" s="61"/>
      <c r="CI681" s="61"/>
      <c r="CJ681" s="61"/>
      <c r="CK681" s="61"/>
      <c r="CL681" s="61"/>
    </row>
    <row r="682" spans="1:90" x14ac:dyDescent="0.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D682" s="66"/>
      <c r="AE682" s="66"/>
      <c r="AF682" s="66"/>
      <c r="AG682" s="66"/>
      <c r="AH682" s="66"/>
      <c r="AI682" s="66"/>
      <c r="AJ682" s="66"/>
      <c r="AK682" s="66"/>
      <c r="AL682" s="66"/>
      <c r="AM682" s="66"/>
      <c r="AN682" s="66"/>
      <c r="AO682" s="66"/>
      <c r="AP682" s="66"/>
      <c r="AQ682" s="61"/>
      <c r="AR682" s="61"/>
      <c r="AS682" s="61"/>
      <c r="AT682" s="61"/>
      <c r="AU682" s="61"/>
      <c r="AV682" s="61"/>
      <c r="AW682" s="61"/>
      <c r="AX682" s="61"/>
      <c r="AY682" s="61"/>
      <c r="AZ682" s="61"/>
      <c r="BA682" s="61"/>
      <c r="BB682" s="61"/>
      <c r="BC682" s="61"/>
      <c r="BD682" s="61"/>
      <c r="BE682" s="61"/>
      <c r="BF682" s="61"/>
      <c r="BG682" s="61"/>
      <c r="BH682" s="61"/>
      <c r="BI682" s="61"/>
      <c r="BJ682" s="61"/>
      <c r="BK682" s="61"/>
      <c r="BL682" s="61"/>
      <c r="BM682" s="61"/>
      <c r="BN682" s="61"/>
      <c r="BO682" s="61"/>
      <c r="BP682" s="61"/>
      <c r="BQ682" s="61"/>
      <c r="BR682" s="61"/>
      <c r="BS682" s="61"/>
      <c r="BT682" s="61"/>
      <c r="BU682" s="61"/>
      <c r="BV682" s="61"/>
      <c r="BW682" s="61"/>
      <c r="BX682" s="61"/>
      <c r="BY682" s="61"/>
      <c r="BZ682" s="61"/>
      <c r="CA682" s="61"/>
      <c r="CB682" s="61"/>
      <c r="CC682" s="61"/>
      <c r="CD682" s="61"/>
      <c r="CE682" s="61"/>
      <c r="CF682" s="61"/>
      <c r="CG682" s="61"/>
      <c r="CH682" s="61"/>
      <c r="CI682" s="61"/>
      <c r="CJ682" s="61"/>
      <c r="CK682" s="61"/>
      <c r="CL682" s="61"/>
    </row>
    <row r="683" spans="1:90" x14ac:dyDescent="0.2">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D683" s="66"/>
      <c r="AE683" s="66"/>
      <c r="AF683" s="66"/>
      <c r="AG683" s="66"/>
      <c r="AH683" s="66"/>
      <c r="AI683" s="66"/>
      <c r="AJ683" s="66"/>
      <c r="AK683" s="66"/>
      <c r="AL683" s="66"/>
      <c r="AM683" s="66"/>
      <c r="AN683" s="66"/>
      <c r="AO683" s="66"/>
      <c r="AP683" s="66"/>
      <c r="AQ683" s="61"/>
      <c r="AR683" s="61"/>
      <c r="AS683" s="61"/>
      <c r="AT683" s="61"/>
      <c r="AU683" s="61"/>
      <c r="AV683" s="61"/>
      <c r="AW683" s="61"/>
      <c r="AX683" s="61"/>
      <c r="AY683" s="61"/>
      <c r="AZ683" s="61"/>
      <c r="BA683" s="61"/>
      <c r="BB683" s="61"/>
      <c r="BC683" s="61"/>
      <c r="BD683" s="61"/>
      <c r="BE683" s="61"/>
      <c r="BF683" s="61"/>
      <c r="BG683" s="61"/>
      <c r="BH683" s="61"/>
      <c r="BI683" s="61"/>
      <c r="BJ683" s="61"/>
      <c r="BK683" s="61"/>
      <c r="BL683" s="61"/>
      <c r="BM683" s="61"/>
      <c r="BN683" s="61"/>
      <c r="BO683" s="61"/>
      <c r="BP683" s="61"/>
      <c r="BQ683" s="61"/>
      <c r="BR683" s="61"/>
      <c r="BS683" s="61"/>
      <c r="BT683" s="61"/>
      <c r="BU683" s="61"/>
      <c r="BV683" s="61"/>
      <c r="BW683" s="61"/>
      <c r="BX683" s="61"/>
      <c r="BY683" s="61"/>
      <c r="BZ683" s="61"/>
      <c r="CA683" s="61"/>
      <c r="CB683" s="61"/>
      <c r="CC683" s="61"/>
      <c r="CD683" s="61"/>
      <c r="CE683" s="61"/>
      <c r="CF683" s="61"/>
      <c r="CG683" s="61"/>
      <c r="CH683" s="61"/>
      <c r="CI683" s="61"/>
      <c r="CJ683" s="61"/>
      <c r="CK683" s="61"/>
      <c r="CL683" s="61"/>
    </row>
    <row r="684" spans="1:90" x14ac:dyDescent="0.2">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D684" s="66"/>
      <c r="AE684" s="66"/>
      <c r="AF684" s="66"/>
      <c r="AG684" s="66"/>
      <c r="AH684" s="66"/>
      <c r="AI684" s="66"/>
      <c r="AJ684" s="66"/>
      <c r="AK684" s="66"/>
      <c r="AL684" s="66"/>
      <c r="AM684" s="66"/>
      <c r="AN684" s="66"/>
      <c r="AO684" s="66"/>
      <c r="AP684" s="66"/>
      <c r="AQ684" s="61"/>
      <c r="AR684" s="61"/>
      <c r="AS684" s="61"/>
      <c r="AT684" s="61"/>
      <c r="AU684" s="61"/>
      <c r="AV684" s="61"/>
      <c r="AW684" s="61"/>
      <c r="AX684" s="61"/>
      <c r="AY684" s="61"/>
      <c r="AZ684" s="61"/>
      <c r="BA684" s="61"/>
      <c r="BB684" s="61"/>
      <c r="BC684" s="61"/>
      <c r="BD684" s="61"/>
      <c r="BE684" s="61"/>
      <c r="BF684" s="61"/>
      <c r="BG684" s="61"/>
      <c r="BH684" s="61"/>
      <c r="BI684" s="61"/>
      <c r="BJ684" s="61"/>
      <c r="BK684" s="61"/>
      <c r="BL684" s="61"/>
      <c r="BM684" s="61"/>
      <c r="BN684" s="61"/>
      <c r="BO684" s="61"/>
      <c r="BP684" s="61"/>
      <c r="BQ684" s="61"/>
      <c r="BR684" s="61"/>
      <c r="BS684" s="61"/>
      <c r="BT684" s="61"/>
      <c r="BU684" s="61"/>
      <c r="BV684" s="61"/>
      <c r="BW684" s="61"/>
      <c r="BX684" s="61"/>
      <c r="BY684" s="61"/>
      <c r="BZ684" s="61"/>
      <c r="CA684" s="61"/>
      <c r="CB684" s="61"/>
      <c r="CC684" s="61"/>
      <c r="CD684" s="61"/>
      <c r="CE684" s="61"/>
      <c r="CF684" s="61"/>
      <c r="CG684" s="61"/>
      <c r="CH684" s="61"/>
      <c r="CI684" s="61"/>
      <c r="CJ684" s="61"/>
      <c r="CK684" s="61"/>
      <c r="CL684" s="61"/>
    </row>
    <row r="685" spans="1:90" x14ac:dyDescent="0.2">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D685" s="66"/>
      <c r="AE685" s="66"/>
      <c r="AF685" s="66"/>
      <c r="AG685" s="66"/>
      <c r="AH685" s="66"/>
      <c r="AI685" s="66"/>
      <c r="AJ685" s="66"/>
      <c r="AK685" s="66"/>
      <c r="AL685" s="66"/>
      <c r="AM685" s="66"/>
      <c r="AN685" s="66"/>
      <c r="AO685" s="66"/>
      <c r="AP685" s="66"/>
      <c r="AQ685" s="61"/>
      <c r="AR685" s="61"/>
      <c r="AS685" s="61"/>
      <c r="AT685" s="61"/>
      <c r="AU685" s="61"/>
      <c r="AV685" s="61"/>
      <c r="AW685" s="61"/>
      <c r="AX685" s="61"/>
      <c r="AY685" s="61"/>
      <c r="AZ685" s="61"/>
      <c r="BA685" s="61"/>
      <c r="BB685" s="61"/>
      <c r="BC685" s="61"/>
      <c r="BD685" s="61"/>
      <c r="BE685" s="61"/>
      <c r="BF685" s="61"/>
      <c r="BG685" s="61"/>
      <c r="BH685" s="61"/>
      <c r="BI685" s="61"/>
      <c r="BJ685" s="61"/>
      <c r="BK685" s="61"/>
      <c r="BL685" s="61"/>
      <c r="BM685" s="61"/>
      <c r="BN685" s="61"/>
      <c r="BO685" s="61"/>
      <c r="BP685" s="61"/>
      <c r="BQ685" s="61"/>
      <c r="BR685" s="61"/>
      <c r="BS685" s="61"/>
      <c r="BT685" s="61"/>
      <c r="BU685" s="61"/>
      <c r="BV685" s="61"/>
      <c r="BW685" s="61"/>
      <c r="BX685" s="61"/>
      <c r="BY685" s="61"/>
      <c r="BZ685" s="61"/>
      <c r="CA685" s="61"/>
      <c r="CB685" s="61"/>
      <c r="CC685" s="61"/>
      <c r="CD685" s="61"/>
      <c r="CE685" s="61"/>
      <c r="CF685" s="61"/>
      <c r="CG685" s="61"/>
      <c r="CH685" s="61"/>
      <c r="CI685" s="61"/>
      <c r="CJ685" s="61"/>
      <c r="CK685" s="61"/>
      <c r="CL685" s="61"/>
    </row>
    <row r="686" spans="1:90" x14ac:dyDescent="0.2">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D686" s="66"/>
      <c r="AE686" s="66"/>
      <c r="AF686" s="66"/>
      <c r="AG686" s="66"/>
      <c r="AH686" s="66"/>
      <c r="AI686" s="66"/>
      <c r="AJ686" s="66"/>
      <c r="AK686" s="66"/>
      <c r="AL686" s="66"/>
      <c r="AM686" s="66"/>
      <c r="AN686" s="66"/>
      <c r="AO686" s="66"/>
      <c r="AP686" s="66"/>
      <c r="AQ686" s="61"/>
      <c r="AR686" s="61"/>
      <c r="AS686" s="61"/>
      <c r="AT686" s="61"/>
      <c r="AU686" s="61"/>
      <c r="AV686" s="61"/>
      <c r="AW686" s="61"/>
      <c r="AX686" s="61"/>
      <c r="AY686" s="61"/>
      <c r="AZ686" s="61"/>
      <c r="BA686" s="61"/>
      <c r="BB686" s="61"/>
      <c r="BC686" s="61"/>
      <c r="BD686" s="61"/>
      <c r="BE686" s="61"/>
      <c r="BF686" s="61"/>
      <c r="BG686" s="61"/>
      <c r="BH686" s="61"/>
      <c r="BI686" s="61"/>
      <c r="BJ686" s="61"/>
      <c r="BK686" s="61"/>
      <c r="BL686" s="61"/>
      <c r="BM686" s="61"/>
      <c r="BN686" s="61"/>
      <c r="BO686" s="61"/>
      <c r="BP686" s="61"/>
      <c r="BQ686" s="61"/>
      <c r="BR686" s="61"/>
      <c r="BS686" s="61"/>
      <c r="BT686" s="61"/>
      <c r="BU686" s="61"/>
      <c r="BV686" s="61"/>
      <c r="BW686" s="61"/>
      <c r="BX686" s="61"/>
      <c r="BY686" s="61"/>
      <c r="BZ686" s="61"/>
      <c r="CA686" s="61"/>
      <c r="CB686" s="61"/>
      <c r="CC686" s="61"/>
      <c r="CD686" s="61"/>
      <c r="CE686" s="61"/>
      <c r="CF686" s="61"/>
      <c r="CG686" s="61"/>
      <c r="CH686" s="61"/>
      <c r="CI686" s="61"/>
      <c r="CJ686" s="61"/>
      <c r="CK686" s="61"/>
      <c r="CL686" s="61"/>
    </row>
    <row r="687" spans="1:90" x14ac:dyDescent="0.2">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D687" s="66"/>
      <c r="AE687" s="66"/>
      <c r="AF687" s="66"/>
      <c r="AG687" s="66"/>
      <c r="AH687" s="66"/>
      <c r="AI687" s="66"/>
      <c r="AJ687" s="66"/>
      <c r="AK687" s="66"/>
      <c r="AL687" s="66"/>
      <c r="AM687" s="66"/>
      <c r="AN687" s="66"/>
      <c r="AO687" s="66"/>
      <c r="AP687" s="66"/>
      <c r="AQ687" s="61"/>
      <c r="AR687" s="61"/>
      <c r="AS687" s="61"/>
      <c r="AT687" s="61"/>
      <c r="AU687" s="61"/>
      <c r="AV687" s="61"/>
      <c r="AW687" s="61"/>
      <c r="AX687" s="61"/>
      <c r="AY687" s="61"/>
      <c r="AZ687" s="61"/>
      <c r="BA687" s="61"/>
      <c r="BB687" s="61"/>
      <c r="BC687" s="61"/>
      <c r="BD687" s="61"/>
      <c r="BE687" s="61"/>
      <c r="BF687" s="61"/>
      <c r="BG687" s="61"/>
      <c r="BH687" s="61"/>
      <c r="BI687" s="61"/>
      <c r="BJ687" s="61"/>
      <c r="BK687" s="61"/>
      <c r="BL687" s="61"/>
      <c r="BM687" s="61"/>
      <c r="BN687" s="61"/>
      <c r="BO687" s="61"/>
      <c r="BP687" s="61"/>
      <c r="BQ687" s="61"/>
      <c r="BR687" s="61"/>
      <c r="BS687" s="61"/>
      <c r="BT687" s="61"/>
      <c r="BU687" s="61"/>
      <c r="BV687" s="61"/>
      <c r="BW687" s="61"/>
      <c r="BX687" s="61"/>
      <c r="BY687" s="61"/>
      <c r="BZ687" s="61"/>
      <c r="CA687" s="61"/>
      <c r="CB687" s="61"/>
      <c r="CC687" s="61"/>
      <c r="CD687" s="61"/>
      <c r="CE687" s="61"/>
      <c r="CF687" s="61"/>
      <c r="CG687" s="61"/>
      <c r="CH687" s="61"/>
      <c r="CI687" s="61"/>
      <c r="CJ687" s="61"/>
      <c r="CK687" s="61"/>
      <c r="CL687" s="61"/>
    </row>
    <row r="688" spans="1:90" x14ac:dyDescent="0.2">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D688" s="66"/>
      <c r="AE688" s="66"/>
      <c r="AF688" s="66"/>
      <c r="AG688" s="66"/>
      <c r="AH688" s="66"/>
      <c r="AI688" s="66"/>
      <c r="AJ688" s="66"/>
      <c r="AK688" s="66"/>
      <c r="AL688" s="66"/>
      <c r="AM688" s="66"/>
      <c r="AN688" s="66"/>
      <c r="AO688" s="66"/>
      <c r="AP688" s="66"/>
      <c r="AQ688" s="61"/>
      <c r="AR688" s="61"/>
      <c r="AS688" s="61"/>
      <c r="AT688" s="61"/>
      <c r="AU688" s="61"/>
      <c r="AV688" s="61"/>
      <c r="AW688" s="61"/>
      <c r="AX688" s="61"/>
      <c r="AY688" s="61"/>
      <c r="AZ688" s="61"/>
      <c r="BA688" s="61"/>
      <c r="BB688" s="61"/>
      <c r="BC688" s="61"/>
      <c r="BD688" s="61"/>
      <c r="BE688" s="61"/>
      <c r="BF688" s="61"/>
      <c r="BG688" s="61"/>
      <c r="BH688" s="61"/>
      <c r="BI688" s="61"/>
      <c r="BJ688" s="61"/>
      <c r="BK688" s="61"/>
      <c r="BL688" s="61"/>
      <c r="BM688" s="61"/>
      <c r="BN688" s="61"/>
      <c r="BO688" s="61"/>
      <c r="BP688" s="61"/>
      <c r="BQ688" s="61"/>
      <c r="BR688" s="61"/>
      <c r="BS688" s="61"/>
      <c r="BT688" s="61"/>
      <c r="BU688" s="61"/>
      <c r="BV688" s="61"/>
      <c r="BW688" s="61"/>
      <c r="BX688" s="61"/>
      <c r="BY688" s="61"/>
      <c r="BZ688" s="61"/>
      <c r="CA688" s="61"/>
      <c r="CB688" s="61"/>
      <c r="CC688" s="61"/>
      <c r="CD688" s="61"/>
      <c r="CE688" s="61"/>
      <c r="CF688" s="61"/>
      <c r="CG688" s="61"/>
      <c r="CH688" s="61"/>
      <c r="CI688" s="61"/>
      <c r="CJ688" s="61"/>
      <c r="CK688" s="61"/>
      <c r="CL688" s="61"/>
    </row>
    <row r="689" spans="1:90" x14ac:dyDescent="0.2">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D689" s="66"/>
      <c r="AE689" s="66"/>
      <c r="AF689" s="66"/>
      <c r="AG689" s="66"/>
      <c r="AH689" s="66"/>
      <c r="AI689" s="66"/>
      <c r="AJ689" s="66"/>
      <c r="AK689" s="66"/>
      <c r="AL689" s="66"/>
      <c r="AM689" s="66"/>
      <c r="AN689" s="66"/>
      <c r="AO689" s="66"/>
      <c r="AP689" s="66"/>
      <c r="AQ689" s="61"/>
      <c r="AR689" s="61"/>
      <c r="AS689" s="61"/>
      <c r="AT689" s="61"/>
      <c r="AU689" s="61"/>
      <c r="AV689" s="61"/>
      <c r="AW689" s="61"/>
      <c r="AX689" s="61"/>
      <c r="AY689" s="61"/>
      <c r="AZ689" s="61"/>
      <c r="BA689" s="61"/>
      <c r="BB689" s="61"/>
      <c r="BC689" s="61"/>
      <c r="BD689" s="61"/>
      <c r="BE689" s="61"/>
      <c r="BF689" s="61"/>
      <c r="BG689" s="61"/>
      <c r="BH689" s="61"/>
      <c r="BI689" s="61"/>
      <c r="BJ689" s="61"/>
      <c r="BK689" s="61"/>
      <c r="BL689" s="61"/>
      <c r="BM689" s="61"/>
      <c r="BN689" s="61"/>
      <c r="BO689" s="61"/>
      <c r="BP689" s="61"/>
      <c r="BQ689" s="61"/>
      <c r="BR689" s="61"/>
      <c r="BS689" s="61"/>
      <c r="BT689" s="61"/>
      <c r="BU689" s="61"/>
      <c r="BV689" s="61"/>
      <c r="BW689" s="61"/>
      <c r="BX689" s="61"/>
      <c r="BY689" s="61"/>
      <c r="BZ689" s="61"/>
      <c r="CA689" s="61"/>
      <c r="CB689" s="61"/>
      <c r="CC689" s="61"/>
      <c r="CD689" s="61"/>
      <c r="CE689" s="61"/>
      <c r="CF689" s="61"/>
      <c r="CG689" s="61"/>
      <c r="CH689" s="61"/>
      <c r="CI689" s="61"/>
      <c r="CJ689" s="61"/>
      <c r="CK689" s="61"/>
      <c r="CL689" s="61"/>
    </row>
    <row r="690" spans="1:90" x14ac:dyDescent="0.2">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D690" s="66"/>
      <c r="AE690" s="66"/>
      <c r="AF690" s="66"/>
      <c r="AG690" s="66"/>
      <c r="AH690" s="66"/>
      <c r="AI690" s="66"/>
      <c r="AJ690" s="66"/>
      <c r="AK690" s="66"/>
      <c r="AL690" s="66"/>
      <c r="AM690" s="66"/>
      <c r="AN690" s="66"/>
      <c r="AO690" s="66"/>
      <c r="AP690" s="66"/>
      <c r="AQ690" s="61"/>
      <c r="AR690" s="61"/>
      <c r="AS690" s="61"/>
      <c r="AT690" s="61"/>
      <c r="AU690" s="61"/>
      <c r="AV690" s="61"/>
      <c r="AW690" s="61"/>
      <c r="AX690" s="61"/>
      <c r="AY690" s="61"/>
      <c r="AZ690" s="61"/>
      <c r="BA690" s="61"/>
      <c r="BB690" s="61"/>
      <c r="BC690" s="61"/>
      <c r="BD690" s="61"/>
      <c r="BE690" s="61"/>
      <c r="BF690" s="61"/>
      <c r="BG690" s="61"/>
      <c r="BH690" s="61"/>
      <c r="BI690" s="61"/>
      <c r="BJ690" s="61"/>
      <c r="BK690" s="61"/>
      <c r="BL690" s="61"/>
      <c r="BM690" s="61"/>
      <c r="BN690" s="61"/>
      <c r="BO690" s="61"/>
      <c r="BP690" s="61"/>
      <c r="BQ690" s="61"/>
      <c r="BR690" s="61"/>
      <c r="BS690" s="61"/>
      <c r="BT690" s="61"/>
      <c r="BU690" s="61"/>
      <c r="BV690" s="61"/>
      <c r="BW690" s="61"/>
      <c r="BX690" s="61"/>
      <c r="BY690" s="61"/>
      <c r="BZ690" s="61"/>
      <c r="CA690" s="61"/>
      <c r="CB690" s="61"/>
      <c r="CC690" s="61"/>
      <c r="CD690" s="61"/>
      <c r="CE690" s="61"/>
      <c r="CF690" s="61"/>
      <c r="CG690" s="61"/>
      <c r="CH690" s="61"/>
      <c r="CI690" s="61"/>
      <c r="CJ690" s="61"/>
      <c r="CK690" s="61"/>
      <c r="CL690" s="61"/>
    </row>
    <row r="691" spans="1:90" x14ac:dyDescent="0.2">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D691" s="66"/>
      <c r="AE691" s="66"/>
      <c r="AF691" s="66"/>
      <c r="AG691" s="66"/>
      <c r="AH691" s="66"/>
      <c r="AI691" s="66"/>
      <c r="AJ691" s="66"/>
      <c r="AK691" s="66"/>
      <c r="AL691" s="66"/>
      <c r="AM691" s="66"/>
      <c r="AN691" s="66"/>
      <c r="AO691" s="66"/>
      <c r="AP691" s="66"/>
      <c r="AQ691" s="61"/>
      <c r="AR691" s="61"/>
      <c r="AS691" s="61"/>
      <c r="AT691" s="61"/>
      <c r="AU691" s="61"/>
      <c r="AV691" s="61"/>
      <c r="AW691" s="61"/>
      <c r="AX691" s="61"/>
      <c r="AY691" s="61"/>
      <c r="AZ691" s="61"/>
      <c r="BA691" s="61"/>
      <c r="BB691" s="61"/>
      <c r="BC691" s="61"/>
      <c r="BD691" s="61"/>
      <c r="BE691" s="61"/>
      <c r="BF691" s="61"/>
      <c r="BG691" s="61"/>
      <c r="BH691" s="61"/>
      <c r="BI691" s="61"/>
      <c r="BJ691" s="61"/>
      <c r="BK691" s="61"/>
      <c r="BL691" s="61"/>
      <c r="BM691" s="61"/>
      <c r="BN691" s="61"/>
      <c r="BO691" s="61"/>
      <c r="BP691" s="61"/>
      <c r="BQ691" s="61"/>
      <c r="BR691" s="61"/>
      <c r="BS691" s="61"/>
      <c r="BT691" s="61"/>
      <c r="BU691" s="61"/>
      <c r="BV691" s="61"/>
      <c r="BW691" s="61"/>
      <c r="BX691" s="61"/>
      <c r="BY691" s="61"/>
      <c r="BZ691" s="61"/>
      <c r="CA691" s="61"/>
      <c r="CB691" s="61"/>
      <c r="CC691" s="61"/>
      <c r="CD691" s="61"/>
      <c r="CE691" s="61"/>
      <c r="CF691" s="61"/>
      <c r="CG691" s="61"/>
      <c r="CH691" s="61"/>
      <c r="CI691" s="61"/>
      <c r="CJ691" s="61"/>
      <c r="CK691" s="61"/>
      <c r="CL691" s="61"/>
    </row>
    <row r="692" spans="1:90" x14ac:dyDescent="0.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D692" s="66"/>
      <c r="AE692" s="66"/>
      <c r="AF692" s="66"/>
      <c r="AG692" s="66"/>
      <c r="AH692" s="66"/>
      <c r="AI692" s="66"/>
      <c r="AJ692" s="66"/>
      <c r="AK692" s="66"/>
      <c r="AL692" s="66"/>
      <c r="AM692" s="66"/>
      <c r="AN692" s="66"/>
      <c r="AO692" s="66"/>
      <c r="AP692" s="66"/>
      <c r="AQ692" s="61"/>
      <c r="AR692" s="61"/>
      <c r="AS692" s="61"/>
      <c r="AT692" s="61"/>
      <c r="AU692" s="61"/>
      <c r="AV692" s="61"/>
      <c r="AW692" s="61"/>
      <c r="AX692" s="61"/>
      <c r="AY692" s="61"/>
      <c r="AZ692" s="61"/>
      <c r="BA692" s="61"/>
      <c r="BB692" s="61"/>
      <c r="BC692" s="61"/>
      <c r="BD692" s="61"/>
      <c r="BE692" s="61"/>
      <c r="BF692" s="61"/>
      <c r="BG692" s="61"/>
      <c r="BH692" s="61"/>
      <c r="BI692" s="61"/>
      <c r="BJ692" s="61"/>
      <c r="BK692" s="61"/>
      <c r="BL692" s="61"/>
      <c r="BM692" s="61"/>
      <c r="BN692" s="61"/>
      <c r="BO692" s="61"/>
      <c r="BP692" s="61"/>
      <c r="BQ692" s="61"/>
      <c r="BR692" s="61"/>
      <c r="BS692" s="61"/>
      <c r="BT692" s="61"/>
      <c r="BU692" s="61"/>
      <c r="BV692" s="61"/>
      <c r="BW692" s="61"/>
      <c r="BX692" s="61"/>
      <c r="BY692" s="61"/>
      <c r="BZ692" s="61"/>
      <c r="CA692" s="61"/>
      <c r="CB692" s="61"/>
      <c r="CC692" s="61"/>
      <c r="CD692" s="61"/>
      <c r="CE692" s="61"/>
      <c r="CF692" s="61"/>
      <c r="CG692" s="61"/>
      <c r="CH692" s="61"/>
      <c r="CI692" s="61"/>
      <c r="CJ692" s="61"/>
      <c r="CK692" s="61"/>
      <c r="CL692" s="61"/>
    </row>
    <row r="693" spans="1:90" x14ac:dyDescent="0.2">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D693" s="66"/>
      <c r="AE693" s="66"/>
      <c r="AF693" s="66"/>
      <c r="AG693" s="66"/>
      <c r="AH693" s="66"/>
      <c r="AI693" s="66"/>
      <c r="AJ693" s="66"/>
      <c r="AK693" s="66"/>
      <c r="AL693" s="66"/>
      <c r="AM693" s="66"/>
      <c r="AN693" s="66"/>
      <c r="AO693" s="66"/>
      <c r="AP693" s="66"/>
      <c r="AQ693" s="61"/>
      <c r="AR693" s="61"/>
      <c r="AS693" s="61"/>
      <c r="AT693" s="61"/>
      <c r="AU693" s="61"/>
      <c r="AV693" s="61"/>
      <c r="AW693" s="61"/>
      <c r="AX693" s="61"/>
      <c r="AY693" s="61"/>
      <c r="AZ693" s="61"/>
      <c r="BA693" s="61"/>
      <c r="BB693" s="61"/>
      <c r="BC693" s="61"/>
      <c r="BD693" s="61"/>
      <c r="BE693" s="61"/>
      <c r="BF693" s="61"/>
      <c r="BG693" s="61"/>
      <c r="BH693" s="61"/>
      <c r="BI693" s="61"/>
      <c r="BJ693" s="61"/>
      <c r="BK693" s="61"/>
      <c r="BL693" s="61"/>
      <c r="BM693" s="61"/>
      <c r="BN693" s="61"/>
      <c r="BO693" s="61"/>
      <c r="BP693" s="61"/>
      <c r="BQ693" s="61"/>
      <c r="BR693" s="61"/>
      <c r="BS693" s="61"/>
      <c r="BT693" s="61"/>
      <c r="BU693" s="61"/>
      <c r="BV693" s="61"/>
      <c r="BW693" s="61"/>
      <c r="BX693" s="61"/>
      <c r="BY693" s="61"/>
      <c r="BZ693" s="61"/>
      <c r="CA693" s="61"/>
      <c r="CB693" s="61"/>
      <c r="CC693" s="61"/>
      <c r="CD693" s="61"/>
      <c r="CE693" s="61"/>
      <c r="CF693" s="61"/>
      <c r="CG693" s="61"/>
      <c r="CH693" s="61"/>
      <c r="CI693" s="61"/>
      <c r="CJ693" s="61"/>
      <c r="CK693" s="61"/>
      <c r="CL693" s="61"/>
    </row>
    <row r="694" spans="1:90" x14ac:dyDescent="0.2">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D694" s="66"/>
      <c r="AE694" s="66"/>
      <c r="AF694" s="66"/>
      <c r="AG694" s="66"/>
      <c r="AH694" s="66"/>
      <c r="AI694" s="66"/>
      <c r="AJ694" s="66"/>
      <c r="AK694" s="66"/>
      <c r="AL694" s="66"/>
      <c r="AM694" s="66"/>
      <c r="AN694" s="66"/>
      <c r="AO694" s="66"/>
      <c r="AP694" s="66"/>
      <c r="AQ694" s="61"/>
      <c r="AR694" s="61"/>
      <c r="AS694" s="61"/>
      <c r="AT694" s="61"/>
      <c r="AU694" s="61"/>
      <c r="AV694" s="61"/>
      <c r="AW694" s="61"/>
      <c r="AX694" s="61"/>
      <c r="AY694" s="61"/>
      <c r="AZ694" s="61"/>
      <c r="BA694" s="61"/>
      <c r="BB694" s="61"/>
      <c r="BC694" s="61"/>
      <c r="BD694" s="61"/>
      <c r="BE694" s="61"/>
      <c r="BF694" s="61"/>
      <c r="BG694" s="61"/>
      <c r="BH694" s="61"/>
      <c r="BI694" s="61"/>
      <c r="BJ694" s="61"/>
      <c r="BK694" s="61"/>
      <c r="BL694" s="61"/>
      <c r="BM694" s="61"/>
      <c r="BN694" s="61"/>
      <c r="BO694" s="61"/>
      <c r="BP694" s="61"/>
      <c r="BQ694" s="61"/>
      <c r="BR694" s="61"/>
      <c r="BS694" s="61"/>
      <c r="BT694" s="61"/>
      <c r="BU694" s="61"/>
      <c r="BV694" s="61"/>
      <c r="BW694" s="61"/>
      <c r="BX694" s="61"/>
      <c r="BY694" s="61"/>
      <c r="BZ694" s="61"/>
      <c r="CA694" s="61"/>
      <c r="CB694" s="61"/>
      <c r="CC694" s="61"/>
      <c r="CD694" s="61"/>
      <c r="CE694" s="61"/>
      <c r="CF694" s="61"/>
      <c r="CG694" s="61"/>
      <c r="CH694" s="61"/>
      <c r="CI694" s="61"/>
      <c r="CJ694" s="61"/>
      <c r="CK694" s="61"/>
      <c r="CL694" s="61"/>
    </row>
    <row r="695" spans="1:90" x14ac:dyDescent="0.2">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D695" s="66"/>
      <c r="AE695" s="66"/>
      <c r="AF695" s="66"/>
      <c r="AG695" s="66"/>
      <c r="AH695" s="66"/>
      <c r="AI695" s="66"/>
      <c r="AJ695" s="66"/>
      <c r="AK695" s="66"/>
      <c r="AL695" s="66"/>
      <c r="AM695" s="66"/>
      <c r="AN695" s="66"/>
      <c r="AO695" s="66"/>
      <c r="AP695" s="66"/>
      <c r="AQ695" s="61"/>
      <c r="AR695" s="61"/>
      <c r="AS695" s="61"/>
      <c r="AT695" s="61"/>
      <c r="AU695" s="61"/>
      <c r="AV695" s="61"/>
      <c r="AW695" s="61"/>
      <c r="AX695" s="61"/>
      <c r="AY695" s="61"/>
      <c r="AZ695" s="61"/>
      <c r="BA695" s="61"/>
      <c r="BB695" s="61"/>
      <c r="BC695" s="61"/>
      <c r="BD695" s="61"/>
      <c r="BE695" s="61"/>
      <c r="BF695" s="61"/>
      <c r="BG695" s="61"/>
      <c r="BH695" s="61"/>
      <c r="BI695" s="61"/>
      <c r="BJ695" s="61"/>
      <c r="BK695" s="61"/>
      <c r="BL695" s="61"/>
      <c r="BM695" s="61"/>
      <c r="BN695" s="61"/>
      <c r="BO695" s="61"/>
      <c r="BP695" s="61"/>
      <c r="BQ695" s="61"/>
      <c r="BR695" s="61"/>
      <c r="BS695" s="61"/>
      <c r="BT695" s="61"/>
      <c r="BU695" s="61"/>
      <c r="BV695" s="61"/>
      <c r="BW695" s="61"/>
      <c r="BX695" s="61"/>
      <c r="BY695" s="61"/>
      <c r="BZ695" s="61"/>
      <c r="CA695" s="61"/>
      <c r="CB695" s="61"/>
      <c r="CC695" s="61"/>
      <c r="CD695" s="61"/>
      <c r="CE695" s="61"/>
      <c r="CF695" s="61"/>
      <c r="CG695" s="61"/>
      <c r="CH695" s="61"/>
      <c r="CI695" s="61"/>
      <c r="CJ695" s="61"/>
      <c r="CK695" s="61"/>
      <c r="CL695" s="61"/>
    </row>
    <row r="696" spans="1:90" x14ac:dyDescent="0.2">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D696" s="66"/>
      <c r="AE696" s="66"/>
      <c r="AF696" s="66"/>
      <c r="AG696" s="66"/>
      <c r="AH696" s="66"/>
      <c r="AI696" s="66"/>
      <c r="AJ696" s="66"/>
      <c r="AK696" s="66"/>
      <c r="AL696" s="66"/>
      <c r="AM696" s="66"/>
      <c r="AN696" s="66"/>
      <c r="AO696" s="66"/>
      <c r="AP696" s="66"/>
      <c r="AQ696" s="61"/>
      <c r="AR696" s="61"/>
      <c r="AS696" s="61"/>
      <c r="AT696" s="61"/>
      <c r="AU696" s="61"/>
      <c r="AV696" s="61"/>
      <c r="AW696" s="61"/>
      <c r="AX696" s="61"/>
      <c r="AY696" s="61"/>
      <c r="AZ696" s="61"/>
      <c r="BA696" s="61"/>
      <c r="BB696" s="61"/>
      <c r="BC696" s="61"/>
      <c r="BD696" s="61"/>
      <c r="BE696" s="61"/>
      <c r="BF696" s="61"/>
      <c r="BG696" s="61"/>
      <c r="BH696" s="61"/>
      <c r="BI696" s="61"/>
      <c r="BJ696" s="61"/>
      <c r="BK696" s="61"/>
      <c r="BL696" s="61"/>
      <c r="BM696" s="61"/>
      <c r="BN696" s="61"/>
      <c r="BO696" s="61"/>
      <c r="BP696" s="61"/>
      <c r="BQ696" s="61"/>
      <c r="BR696" s="61"/>
      <c r="BS696" s="61"/>
      <c r="BT696" s="61"/>
      <c r="BU696" s="61"/>
      <c r="BV696" s="61"/>
      <c r="BW696" s="61"/>
      <c r="BX696" s="61"/>
      <c r="BY696" s="61"/>
      <c r="BZ696" s="61"/>
      <c r="CA696" s="61"/>
      <c r="CB696" s="61"/>
      <c r="CC696" s="61"/>
      <c r="CD696" s="61"/>
      <c r="CE696" s="61"/>
      <c r="CF696" s="61"/>
      <c r="CG696" s="61"/>
      <c r="CH696" s="61"/>
      <c r="CI696" s="61"/>
      <c r="CJ696" s="61"/>
      <c r="CK696" s="61"/>
      <c r="CL696" s="61"/>
    </row>
    <row r="697" spans="1:90" x14ac:dyDescent="0.2">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D697" s="66"/>
      <c r="AE697" s="66"/>
      <c r="AF697" s="66"/>
      <c r="AG697" s="66"/>
      <c r="AH697" s="66"/>
      <c r="AI697" s="66"/>
      <c r="AJ697" s="66"/>
      <c r="AK697" s="66"/>
      <c r="AL697" s="66"/>
      <c r="AM697" s="66"/>
      <c r="AN697" s="66"/>
      <c r="AO697" s="66"/>
      <c r="AP697" s="66"/>
      <c r="AQ697" s="61"/>
      <c r="AR697" s="61"/>
      <c r="AS697" s="61"/>
      <c r="AT697" s="61"/>
      <c r="AU697" s="61"/>
      <c r="AV697" s="61"/>
      <c r="AW697" s="61"/>
      <c r="AX697" s="61"/>
      <c r="AY697" s="61"/>
      <c r="AZ697" s="61"/>
      <c r="BA697" s="61"/>
      <c r="BB697" s="61"/>
      <c r="BC697" s="61"/>
      <c r="BD697" s="61"/>
      <c r="BE697" s="61"/>
      <c r="BF697" s="61"/>
      <c r="BG697" s="61"/>
      <c r="BH697" s="61"/>
      <c r="BI697" s="61"/>
      <c r="BJ697" s="61"/>
      <c r="BK697" s="61"/>
      <c r="BL697" s="61"/>
      <c r="BM697" s="61"/>
      <c r="BN697" s="61"/>
      <c r="BO697" s="61"/>
      <c r="BP697" s="61"/>
      <c r="BQ697" s="61"/>
      <c r="BR697" s="61"/>
      <c r="BS697" s="61"/>
      <c r="BT697" s="61"/>
      <c r="BU697" s="61"/>
      <c r="BV697" s="61"/>
      <c r="BW697" s="61"/>
      <c r="BX697" s="61"/>
      <c r="BY697" s="61"/>
      <c r="BZ697" s="61"/>
      <c r="CA697" s="61"/>
      <c r="CB697" s="61"/>
      <c r="CC697" s="61"/>
      <c r="CD697" s="61"/>
      <c r="CE697" s="61"/>
      <c r="CF697" s="61"/>
      <c r="CG697" s="61"/>
      <c r="CH697" s="61"/>
      <c r="CI697" s="61"/>
      <c r="CJ697" s="61"/>
      <c r="CK697" s="61"/>
      <c r="CL697" s="61"/>
    </row>
    <row r="698" spans="1:90" x14ac:dyDescent="0.2">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D698" s="66"/>
      <c r="AE698" s="66"/>
      <c r="AF698" s="66"/>
      <c r="AG698" s="66"/>
      <c r="AH698" s="66"/>
      <c r="AI698" s="66"/>
      <c r="AJ698" s="66"/>
      <c r="AK698" s="66"/>
      <c r="AL698" s="66"/>
      <c r="AM698" s="66"/>
      <c r="AN698" s="66"/>
      <c r="AO698" s="66"/>
      <c r="AP698" s="66"/>
      <c r="AQ698" s="61"/>
      <c r="AR698" s="61"/>
      <c r="AS698" s="61"/>
      <c r="AT698" s="61"/>
      <c r="AU698" s="61"/>
      <c r="AV698" s="61"/>
      <c r="AW698" s="61"/>
      <c r="AX698" s="61"/>
      <c r="AY698" s="61"/>
      <c r="AZ698" s="61"/>
      <c r="BA698" s="61"/>
      <c r="BB698" s="61"/>
      <c r="BC698" s="61"/>
      <c r="BD698" s="61"/>
      <c r="BE698" s="61"/>
      <c r="BF698" s="61"/>
      <c r="BG698" s="61"/>
      <c r="BH698" s="61"/>
      <c r="BI698" s="61"/>
      <c r="BJ698" s="61"/>
      <c r="BK698" s="61"/>
      <c r="BL698" s="61"/>
      <c r="BM698" s="61"/>
      <c r="BN698" s="61"/>
      <c r="BO698" s="61"/>
      <c r="BP698" s="61"/>
      <c r="BQ698" s="61"/>
      <c r="BR698" s="61"/>
      <c r="BS698" s="61"/>
      <c r="BT698" s="61"/>
      <c r="BU698" s="61"/>
      <c r="BV698" s="61"/>
      <c r="BW698" s="61"/>
      <c r="BX698" s="61"/>
      <c r="BY698" s="61"/>
      <c r="BZ698" s="61"/>
      <c r="CA698" s="61"/>
      <c r="CB698" s="61"/>
      <c r="CC698" s="61"/>
      <c r="CD698" s="61"/>
      <c r="CE698" s="61"/>
      <c r="CF698" s="61"/>
      <c r="CG698" s="61"/>
      <c r="CH698" s="61"/>
      <c r="CI698" s="61"/>
      <c r="CJ698" s="61"/>
      <c r="CK698" s="61"/>
      <c r="CL698" s="61"/>
    </row>
    <row r="699" spans="1:90" x14ac:dyDescent="0.2">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D699" s="66"/>
      <c r="AE699" s="66"/>
      <c r="AF699" s="66"/>
      <c r="AG699" s="66"/>
      <c r="AH699" s="66"/>
      <c r="AI699" s="66"/>
      <c r="AJ699" s="66"/>
      <c r="AK699" s="66"/>
      <c r="AL699" s="66"/>
      <c r="AM699" s="66"/>
      <c r="AN699" s="66"/>
      <c r="AO699" s="66"/>
      <c r="AP699" s="66"/>
      <c r="AQ699" s="61"/>
      <c r="AR699" s="61"/>
      <c r="AS699" s="61"/>
      <c r="AT699" s="61"/>
      <c r="AU699" s="61"/>
      <c r="AV699" s="61"/>
      <c r="AW699" s="61"/>
      <c r="AX699" s="61"/>
      <c r="AY699" s="61"/>
      <c r="AZ699" s="61"/>
      <c r="BA699" s="61"/>
      <c r="BB699" s="61"/>
      <c r="BC699" s="61"/>
      <c r="BD699" s="61"/>
      <c r="BE699" s="61"/>
      <c r="BF699" s="61"/>
      <c r="BG699" s="61"/>
      <c r="BH699" s="61"/>
      <c r="BI699" s="61"/>
      <c r="BJ699" s="61"/>
      <c r="BK699" s="61"/>
      <c r="BL699" s="61"/>
      <c r="BM699" s="61"/>
      <c r="BN699" s="61"/>
      <c r="BO699" s="61"/>
      <c r="BP699" s="61"/>
      <c r="BQ699" s="61"/>
      <c r="BR699" s="61"/>
      <c r="BS699" s="61"/>
      <c r="BT699" s="61"/>
      <c r="BU699" s="61"/>
      <c r="BV699" s="61"/>
      <c r="BW699" s="61"/>
      <c r="BX699" s="61"/>
      <c r="BY699" s="61"/>
      <c r="BZ699" s="61"/>
      <c r="CA699" s="61"/>
      <c r="CB699" s="61"/>
      <c r="CC699" s="61"/>
      <c r="CD699" s="61"/>
      <c r="CE699" s="61"/>
      <c r="CF699" s="61"/>
      <c r="CG699" s="61"/>
      <c r="CH699" s="61"/>
      <c r="CI699" s="61"/>
      <c r="CJ699" s="61"/>
      <c r="CK699" s="61"/>
      <c r="CL699" s="61"/>
    </row>
    <row r="700" spans="1:90" x14ac:dyDescent="0.2">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D700" s="66"/>
      <c r="AE700" s="66"/>
      <c r="AF700" s="66"/>
      <c r="AG700" s="66"/>
      <c r="AH700" s="66"/>
      <c r="AI700" s="66"/>
      <c r="AJ700" s="66"/>
      <c r="AK700" s="66"/>
      <c r="AL700" s="66"/>
      <c r="AM700" s="66"/>
      <c r="AN700" s="66"/>
      <c r="AO700" s="66"/>
      <c r="AP700" s="66"/>
      <c r="AQ700" s="61"/>
      <c r="AR700" s="61"/>
      <c r="AS700" s="61"/>
      <c r="AT700" s="61"/>
      <c r="AU700" s="61"/>
      <c r="AV700" s="61"/>
      <c r="AW700" s="61"/>
      <c r="AX700" s="61"/>
      <c r="AY700" s="61"/>
      <c r="AZ700" s="61"/>
      <c r="BA700" s="61"/>
      <c r="BB700" s="61"/>
      <c r="BC700" s="61"/>
      <c r="BD700" s="61"/>
      <c r="BE700" s="61"/>
      <c r="BF700" s="61"/>
      <c r="BG700" s="61"/>
      <c r="BH700" s="61"/>
      <c r="BI700" s="61"/>
      <c r="BJ700" s="61"/>
      <c r="BK700" s="61"/>
      <c r="BL700" s="61"/>
      <c r="BM700" s="61"/>
      <c r="BN700" s="61"/>
      <c r="BO700" s="61"/>
      <c r="BP700" s="61"/>
      <c r="BQ700" s="61"/>
      <c r="BR700" s="61"/>
      <c r="BS700" s="61"/>
      <c r="BT700" s="61"/>
      <c r="BU700" s="61"/>
      <c r="BV700" s="61"/>
      <c r="BW700" s="61"/>
      <c r="BX700" s="61"/>
      <c r="BY700" s="61"/>
      <c r="BZ700" s="61"/>
      <c r="CA700" s="61"/>
      <c r="CB700" s="61"/>
      <c r="CC700" s="61"/>
      <c r="CD700" s="61"/>
      <c r="CE700" s="61"/>
      <c r="CF700" s="61"/>
      <c r="CG700" s="61"/>
      <c r="CH700" s="61"/>
      <c r="CI700" s="61"/>
      <c r="CJ700" s="61"/>
      <c r="CK700" s="61"/>
      <c r="CL700" s="61"/>
    </row>
    <row r="701" spans="1:90" x14ac:dyDescent="0.2">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D701" s="66"/>
      <c r="AE701" s="66"/>
      <c r="AF701" s="66"/>
      <c r="AG701" s="66"/>
      <c r="AH701" s="66"/>
      <c r="AI701" s="66"/>
      <c r="AJ701" s="66"/>
      <c r="AK701" s="66"/>
      <c r="AL701" s="66"/>
      <c r="AM701" s="66"/>
      <c r="AN701" s="66"/>
      <c r="AO701" s="66"/>
      <c r="AP701" s="66"/>
      <c r="AQ701" s="61"/>
      <c r="AR701" s="61"/>
      <c r="AS701" s="61"/>
      <c r="AT701" s="61"/>
      <c r="AU701" s="61"/>
      <c r="AV701" s="61"/>
      <c r="AW701" s="61"/>
      <c r="AX701" s="61"/>
      <c r="AY701" s="61"/>
      <c r="AZ701" s="61"/>
      <c r="BA701" s="61"/>
      <c r="BB701" s="61"/>
      <c r="BC701" s="61"/>
      <c r="BD701" s="61"/>
      <c r="BE701" s="61"/>
      <c r="BF701" s="61"/>
      <c r="BG701" s="61"/>
      <c r="BH701" s="61"/>
      <c r="BI701" s="61"/>
      <c r="BJ701" s="61"/>
      <c r="BK701" s="61"/>
      <c r="BL701" s="61"/>
      <c r="BM701" s="61"/>
      <c r="BN701" s="61"/>
      <c r="BO701" s="61"/>
      <c r="BP701" s="61"/>
      <c r="BQ701" s="61"/>
      <c r="BR701" s="61"/>
      <c r="BS701" s="61"/>
      <c r="BT701" s="61"/>
      <c r="BU701" s="61"/>
      <c r="BV701" s="61"/>
      <c r="BW701" s="61"/>
      <c r="BX701" s="61"/>
      <c r="BY701" s="61"/>
      <c r="BZ701" s="61"/>
      <c r="CA701" s="61"/>
      <c r="CB701" s="61"/>
      <c r="CC701" s="61"/>
      <c r="CD701" s="61"/>
      <c r="CE701" s="61"/>
      <c r="CF701" s="61"/>
      <c r="CG701" s="61"/>
      <c r="CH701" s="61"/>
      <c r="CI701" s="61"/>
      <c r="CJ701" s="61"/>
      <c r="CK701" s="61"/>
      <c r="CL701" s="61"/>
    </row>
    <row r="702" spans="1:90" x14ac:dyDescent="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D702" s="66"/>
      <c r="AE702" s="66"/>
      <c r="AF702" s="66"/>
      <c r="AG702" s="66"/>
      <c r="AH702" s="66"/>
      <c r="AI702" s="66"/>
      <c r="AJ702" s="66"/>
      <c r="AK702" s="66"/>
      <c r="AL702" s="66"/>
      <c r="AM702" s="66"/>
      <c r="AN702" s="66"/>
      <c r="AO702" s="66"/>
      <c r="AP702" s="66"/>
      <c r="AQ702" s="61"/>
      <c r="AR702" s="61"/>
      <c r="AS702" s="61"/>
      <c r="AT702" s="61"/>
      <c r="AU702" s="61"/>
      <c r="AV702" s="61"/>
      <c r="AW702" s="61"/>
      <c r="AX702" s="61"/>
      <c r="AY702" s="61"/>
      <c r="AZ702" s="61"/>
      <c r="BA702" s="61"/>
      <c r="BB702" s="61"/>
      <c r="BC702" s="61"/>
      <c r="BD702" s="61"/>
      <c r="BE702" s="61"/>
      <c r="BF702" s="61"/>
      <c r="BG702" s="61"/>
      <c r="BH702" s="61"/>
      <c r="BI702" s="61"/>
      <c r="BJ702" s="61"/>
      <c r="BK702" s="61"/>
      <c r="BL702" s="61"/>
      <c r="BM702" s="61"/>
      <c r="BN702" s="61"/>
      <c r="BO702" s="61"/>
      <c r="BP702" s="61"/>
      <c r="BQ702" s="61"/>
      <c r="BR702" s="61"/>
      <c r="BS702" s="61"/>
      <c r="BT702" s="61"/>
      <c r="BU702" s="61"/>
      <c r="BV702" s="61"/>
      <c r="BW702" s="61"/>
      <c r="BX702" s="61"/>
      <c r="BY702" s="61"/>
      <c r="BZ702" s="61"/>
      <c r="CA702" s="61"/>
      <c r="CB702" s="61"/>
      <c r="CC702" s="61"/>
      <c r="CD702" s="61"/>
      <c r="CE702" s="61"/>
      <c r="CF702" s="61"/>
      <c r="CG702" s="61"/>
      <c r="CH702" s="61"/>
      <c r="CI702" s="61"/>
      <c r="CJ702" s="61"/>
      <c r="CK702" s="61"/>
      <c r="CL702" s="61"/>
    </row>
    <row r="703" spans="1:90" x14ac:dyDescent="0.2">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D703" s="66"/>
      <c r="AE703" s="66"/>
      <c r="AF703" s="66"/>
      <c r="AG703" s="66"/>
      <c r="AH703" s="66"/>
      <c r="AI703" s="66"/>
      <c r="AJ703" s="66"/>
      <c r="AK703" s="66"/>
      <c r="AL703" s="66"/>
      <c r="AM703" s="66"/>
      <c r="AN703" s="66"/>
      <c r="AO703" s="66"/>
      <c r="AP703" s="66"/>
      <c r="AQ703" s="61"/>
      <c r="AR703" s="61"/>
      <c r="AS703" s="61"/>
      <c r="AT703" s="61"/>
      <c r="AU703" s="61"/>
      <c r="AV703" s="61"/>
      <c r="AW703" s="61"/>
      <c r="AX703" s="61"/>
      <c r="AY703" s="61"/>
      <c r="AZ703" s="61"/>
      <c r="BA703" s="61"/>
      <c r="BB703" s="61"/>
      <c r="BC703" s="61"/>
      <c r="BD703" s="61"/>
      <c r="BE703" s="61"/>
      <c r="BF703" s="61"/>
      <c r="BG703" s="61"/>
      <c r="BH703" s="61"/>
      <c r="BI703" s="61"/>
      <c r="BJ703" s="61"/>
      <c r="BK703" s="61"/>
      <c r="BL703" s="61"/>
      <c r="BM703" s="61"/>
      <c r="BN703" s="61"/>
      <c r="BO703" s="61"/>
      <c r="BP703" s="61"/>
      <c r="BQ703" s="61"/>
      <c r="BR703" s="61"/>
      <c r="BS703" s="61"/>
      <c r="BT703" s="61"/>
      <c r="BU703" s="61"/>
      <c r="BV703" s="61"/>
      <c r="BW703" s="61"/>
      <c r="BX703" s="61"/>
      <c r="BY703" s="61"/>
      <c r="BZ703" s="61"/>
      <c r="CA703" s="61"/>
      <c r="CB703" s="61"/>
      <c r="CC703" s="61"/>
      <c r="CD703" s="61"/>
      <c r="CE703" s="61"/>
      <c r="CF703" s="61"/>
      <c r="CG703" s="61"/>
      <c r="CH703" s="61"/>
      <c r="CI703" s="61"/>
      <c r="CJ703" s="61"/>
      <c r="CK703" s="61"/>
      <c r="CL703" s="61"/>
    </row>
    <row r="704" spans="1:90" x14ac:dyDescent="0.2">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D704" s="66"/>
      <c r="AE704" s="66"/>
      <c r="AF704" s="66"/>
      <c r="AG704" s="66"/>
      <c r="AH704" s="66"/>
      <c r="AI704" s="66"/>
      <c r="AJ704" s="66"/>
      <c r="AK704" s="66"/>
      <c r="AL704" s="66"/>
      <c r="AM704" s="66"/>
      <c r="AN704" s="66"/>
      <c r="AO704" s="66"/>
      <c r="AP704" s="66"/>
      <c r="AQ704" s="61"/>
      <c r="AR704" s="61"/>
      <c r="AS704" s="61"/>
      <c r="AT704" s="61"/>
      <c r="AU704" s="61"/>
      <c r="AV704" s="61"/>
      <c r="AW704" s="61"/>
      <c r="AX704" s="61"/>
      <c r="AY704" s="61"/>
      <c r="AZ704" s="61"/>
      <c r="BA704" s="61"/>
      <c r="BB704" s="61"/>
      <c r="BC704" s="61"/>
      <c r="BD704" s="61"/>
      <c r="BE704" s="61"/>
      <c r="BF704" s="61"/>
      <c r="BG704" s="61"/>
      <c r="BH704" s="61"/>
      <c r="BI704" s="61"/>
      <c r="BJ704" s="61"/>
      <c r="BK704" s="61"/>
      <c r="BL704" s="61"/>
      <c r="BM704" s="61"/>
      <c r="BN704" s="61"/>
      <c r="BO704" s="61"/>
      <c r="BP704" s="61"/>
      <c r="BQ704" s="61"/>
      <c r="BR704" s="61"/>
      <c r="BS704" s="61"/>
      <c r="BT704" s="61"/>
      <c r="BU704" s="61"/>
      <c r="BV704" s="61"/>
      <c r="BW704" s="61"/>
      <c r="BX704" s="61"/>
      <c r="BY704" s="61"/>
      <c r="BZ704" s="61"/>
      <c r="CA704" s="61"/>
      <c r="CB704" s="61"/>
      <c r="CC704" s="61"/>
      <c r="CD704" s="61"/>
      <c r="CE704" s="61"/>
      <c r="CF704" s="61"/>
      <c r="CG704" s="61"/>
      <c r="CH704" s="61"/>
      <c r="CI704" s="61"/>
      <c r="CJ704" s="61"/>
      <c r="CK704" s="61"/>
      <c r="CL704" s="61"/>
    </row>
    <row r="705" spans="1:90" x14ac:dyDescent="0.2">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D705" s="66"/>
      <c r="AE705" s="66"/>
      <c r="AF705" s="66"/>
      <c r="AG705" s="66"/>
      <c r="AH705" s="66"/>
      <c r="AI705" s="66"/>
      <c r="AJ705" s="66"/>
      <c r="AK705" s="66"/>
      <c r="AL705" s="66"/>
      <c r="AM705" s="66"/>
      <c r="AN705" s="66"/>
      <c r="AO705" s="66"/>
      <c r="AP705" s="66"/>
      <c r="AQ705" s="61"/>
      <c r="AR705" s="61"/>
      <c r="AS705" s="61"/>
      <c r="AT705" s="61"/>
      <c r="AU705" s="61"/>
      <c r="AV705" s="61"/>
      <c r="AW705" s="61"/>
      <c r="AX705" s="61"/>
      <c r="AY705" s="61"/>
      <c r="AZ705" s="61"/>
      <c r="BA705" s="61"/>
      <c r="BB705" s="61"/>
      <c r="BC705" s="61"/>
      <c r="BD705" s="61"/>
      <c r="BE705" s="61"/>
      <c r="BF705" s="61"/>
      <c r="BG705" s="61"/>
      <c r="BH705" s="61"/>
      <c r="BI705" s="61"/>
      <c r="BJ705" s="61"/>
      <c r="BK705" s="61"/>
      <c r="BL705" s="61"/>
      <c r="BM705" s="61"/>
      <c r="BN705" s="61"/>
      <c r="BO705" s="61"/>
      <c r="BP705" s="61"/>
      <c r="BQ705" s="61"/>
      <c r="BR705" s="61"/>
      <c r="BS705" s="61"/>
      <c r="BT705" s="61"/>
      <c r="BU705" s="61"/>
      <c r="BV705" s="61"/>
      <c r="BW705" s="61"/>
      <c r="BX705" s="61"/>
      <c r="BY705" s="61"/>
      <c r="BZ705" s="61"/>
      <c r="CA705" s="61"/>
      <c r="CB705" s="61"/>
      <c r="CC705" s="61"/>
      <c r="CD705" s="61"/>
      <c r="CE705" s="61"/>
      <c r="CF705" s="61"/>
      <c r="CG705" s="61"/>
      <c r="CH705" s="61"/>
      <c r="CI705" s="61"/>
      <c r="CJ705" s="61"/>
      <c r="CK705" s="61"/>
      <c r="CL705" s="61"/>
    </row>
    <row r="706" spans="1:90" x14ac:dyDescent="0.2">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D706" s="66"/>
      <c r="AE706" s="66"/>
      <c r="AF706" s="66"/>
      <c r="AG706" s="66"/>
      <c r="AH706" s="66"/>
      <c r="AI706" s="66"/>
      <c r="AJ706" s="66"/>
      <c r="AK706" s="66"/>
      <c r="AL706" s="66"/>
      <c r="AM706" s="66"/>
      <c r="AN706" s="66"/>
      <c r="AO706" s="66"/>
      <c r="AP706" s="66"/>
      <c r="AQ706" s="61"/>
      <c r="AR706" s="61"/>
      <c r="AS706" s="61"/>
      <c r="AT706" s="61"/>
      <c r="AU706" s="61"/>
      <c r="AV706" s="61"/>
      <c r="AW706" s="61"/>
      <c r="AX706" s="61"/>
      <c r="AY706" s="61"/>
      <c r="AZ706" s="61"/>
      <c r="BA706" s="61"/>
      <c r="BB706" s="61"/>
      <c r="BC706" s="61"/>
      <c r="BD706" s="61"/>
      <c r="BE706" s="61"/>
      <c r="BF706" s="61"/>
      <c r="BG706" s="61"/>
      <c r="BH706" s="61"/>
      <c r="BI706" s="61"/>
      <c r="BJ706" s="61"/>
      <c r="BK706" s="61"/>
      <c r="BL706" s="61"/>
      <c r="BM706" s="61"/>
      <c r="BN706" s="61"/>
      <c r="BO706" s="61"/>
      <c r="BP706" s="61"/>
      <c r="BQ706" s="61"/>
      <c r="BR706" s="61"/>
      <c r="BS706" s="61"/>
      <c r="BT706" s="61"/>
      <c r="BU706" s="61"/>
      <c r="BV706" s="61"/>
      <c r="BW706" s="61"/>
      <c r="BX706" s="61"/>
      <c r="BY706" s="61"/>
      <c r="BZ706" s="61"/>
      <c r="CA706" s="61"/>
      <c r="CB706" s="61"/>
      <c r="CC706" s="61"/>
      <c r="CD706" s="61"/>
      <c r="CE706" s="61"/>
      <c r="CF706" s="61"/>
      <c r="CG706" s="61"/>
      <c r="CH706" s="61"/>
      <c r="CI706" s="61"/>
      <c r="CJ706" s="61"/>
      <c r="CK706" s="61"/>
      <c r="CL706" s="61"/>
    </row>
    <row r="707" spans="1:90" x14ac:dyDescent="0.2">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D707" s="66"/>
      <c r="AE707" s="66"/>
      <c r="AF707" s="66"/>
      <c r="AG707" s="66"/>
      <c r="AH707" s="66"/>
      <c r="AI707" s="66"/>
      <c r="AJ707" s="66"/>
      <c r="AK707" s="66"/>
      <c r="AL707" s="66"/>
      <c r="AM707" s="66"/>
      <c r="AN707" s="66"/>
      <c r="AO707" s="66"/>
      <c r="AP707" s="66"/>
      <c r="AQ707" s="61"/>
      <c r="AR707" s="61"/>
      <c r="AS707" s="61"/>
      <c r="AT707" s="61"/>
      <c r="AU707" s="61"/>
      <c r="AV707" s="61"/>
      <c r="AW707" s="61"/>
      <c r="AX707" s="61"/>
      <c r="AY707" s="61"/>
      <c r="AZ707" s="61"/>
      <c r="BA707" s="61"/>
      <c r="BB707" s="61"/>
      <c r="BC707" s="61"/>
      <c r="BD707" s="61"/>
      <c r="BE707" s="61"/>
      <c r="BF707" s="61"/>
      <c r="BG707" s="61"/>
      <c r="BH707" s="61"/>
      <c r="BI707" s="61"/>
      <c r="BJ707" s="61"/>
      <c r="BK707" s="61"/>
      <c r="BL707" s="61"/>
      <c r="BM707" s="61"/>
      <c r="BN707" s="61"/>
      <c r="BO707" s="61"/>
      <c r="BP707" s="61"/>
      <c r="BQ707" s="61"/>
      <c r="BR707" s="61"/>
      <c r="BS707" s="61"/>
      <c r="BT707" s="61"/>
      <c r="BU707" s="61"/>
      <c r="BV707" s="61"/>
      <c r="BW707" s="61"/>
      <c r="BX707" s="61"/>
      <c r="BY707" s="61"/>
      <c r="BZ707" s="61"/>
      <c r="CA707" s="61"/>
      <c r="CB707" s="61"/>
      <c r="CC707" s="61"/>
      <c r="CD707" s="61"/>
      <c r="CE707" s="61"/>
      <c r="CF707" s="61"/>
      <c r="CG707" s="61"/>
      <c r="CH707" s="61"/>
      <c r="CI707" s="61"/>
      <c r="CJ707" s="61"/>
      <c r="CK707" s="61"/>
      <c r="CL707" s="61"/>
    </row>
    <row r="708" spans="1:90" x14ac:dyDescent="0.2">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D708" s="66"/>
      <c r="AE708" s="66"/>
      <c r="AF708" s="66"/>
      <c r="AG708" s="66"/>
      <c r="AH708" s="66"/>
      <c r="AI708" s="66"/>
      <c r="AJ708" s="66"/>
      <c r="AK708" s="66"/>
      <c r="AL708" s="66"/>
      <c r="AM708" s="66"/>
      <c r="AN708" s="66"/>
      <c r="AO708" s="66"/>
      <c r="AP708" s="66"/>
      <c r="AQ708" s="61"/>
      <c r="AR708" s="61"/>
      <c r="AS708" s="61"/>
      <c r="AT708" s="61"/>
      <c r="AU708" s="61"/>
      <c r="AV708" s="61"/>
      <c r="AW708" s="61"/>
      <c r="AX708" s="61"/>
      <c r="AY708" s="61"/>
      <c r="AZ708" s="61"/>
      <c r="BA708" s="61"/>
      <c r="BB708" s="61"/>
      <c r="BC708" s="61"/>
      <c r="BD708" s="61"/>
      <c r="BE708" s="61"/>
      <c r="BF708" s="61"/>
      <c r="BG708" s="61"/>
      <c r="BH708" s="61"/>
      <c r="BI708" s="61"/>
      <c r="BJ708" s="61"/>
      <c r="BK708" s="61"/>
      <c r="BL708" s="61"/>
      <c r="BM708" s="61"/>
      <c r="BN708" s="61"/>
      <c r="BO708" s="61"/>
      <c r="BP708" s="61"/>
      <c r="BQ708" s="61"/>
      <c r="BR708" s="61"/>
      <c r="BS708" s="61"/>
      <c r="BT708" s="61"/>
      <c r="BU708" s="61"/>
      <c r="BV708" s="61"/>
      <c r="BW708" s="61"/>
      <c r="BX708" s="61"/>
      <c r="BY708" s="61"/>
      <c r="BZ708" s="61"/>
      <c r="CA708" s="61"/>
      <c r="CB708" s="61"/>
      <c r="CC708" s="61"/>
      <c r="CD708" s="61"/>
      <c r="CE708" s="61"/>
      <c r="CF708" s="61"/>
      <c r="CG708" s="61"/>
      <c r="CH708" s="61"/>
      <c r="CI708" s="61"/>
      <c r="CJ708" s="61"/>
      <c r="CK708" s="61"/>
      <c r="CL708" s="61"/>
    </row>
    <row r="709" spans="1:90" x14ac:dyDescent="0.2">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D709" s="66"/>
      <c r="AE709" s="66"/>
      <c r="AF709" s="66"/>
      <c r="AG709" s="66"/>
      <c r="AH709" s="66"/>
      <c r="AI709" s="66"/>
      <c r="AJ709" s="66"/>
      <c r="AK709" s="66"/>
      <c r="AL709" s="66"/>
      <c r="AM709" s="66"/>
      <c r="AN709" s="66"/>
      <c r="AO709" s="66"/>
      <c r="AP709" s="66"/>
      <c r="AQ709" s="61"/>
      <c r="AR709" s="61"/>
      <c r="AS709" s="61"/>
      <c r="AT709" s="61"/>
      <c r="AU709" s="61"/>
      <c r="AV709" s="61"/>
      <c r="AW709" s="61"/>
      <c r="AX709" s="61"/>
      <c r="AY709" s="61"/>
      <c r="AZ709" s="61"/>
      <c r="BA709" s="61"/>
      <c r="BB709" s="61"/>
      <c r="BC709" s="61"/>
      <c r="BD709" s="61"/>
      <c r="BE709" s="61"/>
      <c r="BF709" s="61"/>
      <c r="BG709" s="61"/>
      <c r="BH709" s="61"/>
      <c r="BI709" s="61"/>
      <c r="BJ709" s="61"/>
      <c r="BK709" s="61"/>
      <c r="BL709" s="61"/>
      <c r="BM709" s="61"/>
      <c r="BN709" s="61"/>
      <c r="BO709" s="61"/>
      <c r="BP709" s="61"/>
      <c r="BQ709" s="61"/>
      <c r="BR709" s="61"/>
      <c r="BS709" s="61"/>
      <c r="BT709" s="61"/>
      <c r="BU709" s="61"/>
      <c r="BV709" s="61"/>
      <c r="BW709" s="61"/>
      <c r="BX709" s="61"/>
      <c r="BY709" s="61"/>
      <c r="BZ709" s="61"/>
      <c r="CA709" s="61"/>
      <c r="CB709" s="61"/>
      <c r="CC709" s="61"/>
      <c r="CD709" s="61"/>
      <c r="CE709" s="61"/>
      <c r="CF709" s="61"/>
      <c r="CG709" s="61"/>
      <c r="CH709" s="61"/>
      <c r="CI709" s="61"/>
      <c r="CJ709" s="61"/>
      <c r="CK709" s="61"/>
      <c r="CL709" s="61"/>
    </row>
    <row r="710" spans="1:90" x14ac:dyDescent="0.2">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D710" s="66"/>
      <c r="AE710" s="66"/>
      <c r="AF710" s="66"/>
      <c r="AG710" s="66"/>
      <c r="AH710" s="66"/>
      <c r="AI710" s="66"/>
      <c r="AJ710" s="66"/>
      <c r="AK710" s="66"/>
      <c r="AL710" s="66"/>
      <c r="AM710" s="66"/>
      <c r="AN710" s="66"/>
      <c r="AO710" s="66"/>
      <c r="AP710" s="66"/>
      <c r="AQ710" s="61"/>
      <c r="AR710" s="61"/>
      <c r="AS710" s="61"/>
      <c r="AT710" s="61"/>
      <c r="AU710" s="61"/>
      <c r="AV710" s="61"/>
      <c r="AW710" s="61"/>
      <c r="AX710" s="61"/>
      <c r="AY710" s="61"/>
      <c r="AZ710" s="61"/>
      <c r="BA710" s="61"/>
      <c r="BB710" s="61"/>
      <c r="BC710" s="61"/>
      <c r="BD710" s="61"/>
      <c r="BE710" s="61"/>
      <c r="BF710" s="61"/>
      <c r="BG710" s="61"/>
      <c r="BH710" s="61"/>
      <c r="BI710" s="61"/>
      <c r="BJ710" s="61"/>
      <c r="BK710" s="61"/>
      <c r="BL710" s="61"/>
      <c r="BM710" s="61"/>
      <c r="BN710" s="61"/>
      <c r="BO710" s="61"/>
      <c r="BP710" s="61"/>
      <c r="BQ710" s="61"/>
      <c r="BR710" s="61"/>
      <c r="BS710" s="61"/>
      <c r="BT710" s="61"/>
      <c r="BU710" s="61"/>
      <c r="BV710" s="61"/>
      <c r="BW710" s="61"/>
      <c r="BX710" s="61"/>
      <c r="BY710" s="61"/>
      <c r="BZ710" s="61"/>
      <c r="CA710" s="61"/>
      <c r="CB710" s="61"/>
      <c r="CC710" s="61"/>
      <c r="CD710" s="61"/>
      <c r="CE710" s="61"/>
      <c r="CF710" s="61"/>
      <c r="CG710" s="61"/>
      <c r="CH710" s="61"/>
      <c r="CI710" s="61"/>
      <c r="CJ710" s="61"/>
      <c r="CK710" s="61"/>
      <c r="CL710" s="61"/>
    </row>
    <row r="711" spans="1:90" x14ac:dyDescent="0.2">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D711" s="66"/>
      <c r="AE711" s="66"/>
      <c r="AF711" s="66"/>
      <c r="AG711" s="66"/>
      <c r="AH711" s="66"/>
      <c r="AI711" s="66"/>
      <c r="AJ711" s="66"/>
      <c r="AK711" s="66"/>
      <c r="AL711" s="66"/>
      <c r="AM711" s="66"/>
      <c r="AN711" s="66"/>
      <c r="AO711" s="66"/>
      <c r="AP711" s="66"/>
      <c r="AQ711" s="61"/>
      <c r="AR711" s="61"/>
      <c r="AS711" s="61"/>
      <c r="AT711" s="61"/>
      <c r="AU711" s="61"/>
      <c r="AV711" s="61"/>
      <c r="AW711" s="61"/>
      <c r="AX711" s="61"/>
      <c r="AY711" s="61"/>
      <c r="AZ711" s="61"/>
      <c r="BA711" s="61"/>
      <c r="BB711" s="61"/>
      <c r="BC711" s="61"/>
      <c r="BD711" s="61"/>
      <c r="BE711" s="61"/>
      <c r="BF711" s="61"/>
      <c r="BG711" s="61"/>
      <c r="BH711" s="61"/>
      <c r="BI711" s="61"/>
      <c r="BJ711" s="61"/>
      <c r="BK711" s="61"/>
      <c r="BL711" s="61"/>
      <c r="BM711" s="61"/>
      <c r="BN711" s="61"/>
      <c r="BO711" s="61"/>
      <c r="BP711" s="61"/>
      <c r="BQ711" s="61"/>
      <c r="BR711" s="61"/>
      <c r="BS711" s="61"/>
      <c r="BT711" s="61"/>
      <c r="BU711" s="61"/>
      <c r="BV711" s="61"/>
      <c r="BW711" s="61"/>
      <c r="BX711" s="61"/>
      <c r="BY711" s="61"/>
      <c r="BZ711" s="61"/>
      <c r="CA711" s="61"/>
      <c r="CB711" s="61"/>
      <c r="CC711" s="61"/>
      <c r="CD711" s="61"/>
      <c r="CE711" s="61"/>
      <c r="CF711" s="61"/>
      <c r="CG711" s="61"/>
      <c r="CH711" s="61"/>
      <c r="CI711" s="61"/>
      <c r="CJ711" s="61"/>
      <c r="CK711" s="61"/>
      <c r="CL711" s="61"/>
    </row>
    <row r="712" spans="1:90" x14ac:dyDescent="0.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D712" s="66"/>
      <c r="AE712" s="66"/>
      <c r="AF712" s="66"/>
      <c r="AG712" s="66"/>
      <c r="AH712" s="66"/>
      <c r="AI712" s="66"/>
      <c r="AJ712" s="66"/>
      <c r="AK712" s="66"/>
      <c r="AL712" s="66"/>
      <c r="AM712" s="66"/>
      <c r="AN712" s="66"/>
      <c r="AO712" s="66"/>
      <c r="AP712" s="66"/>
      <c r="AQ712" s="61"/>
      <c r="AR712" s="61"/>
      <c r="AS712" s="61"/>
      <c r="AT712" s="61"/>
      <c r="AU712" s="61"/>
      <c r="AV712" s="61"/>
      <c r="AW712" s="61"/>
      <c r="AX712" s="61"/>
      <c r="AY712" s="61"/>
      <c r="AZ712" s="61"/>
      <c r="BA712" s="61"/>
      <c r="BB712" s="61"/>
      <c r="BC712" s="61"/>
      <c r="BD712" s="61"/>
      <c r="BE712" s="61"/>
      <c r="BF712" s="61"/>
      <c r="BG712" s="61"/>
      <c r="BH712" s="61"/>
      <c r="BI712" s="61"/>
      <c r="BJ712" s="61"/>
      <c r="BK712" s="61"/>
      <c r="BL712" s="61"/>
      <c r="BM712" s="61"/>
      <c r="BN712" s="61"/>
      <c r="BO712" s="61"/>
      <c r="BP712" s="61"/>
      <c r="BQ712" s="61"/>
      <c r="BR712" s="61"/>
      <c r="BS712" s="61"/>
      <c r="BT712" s="61"/>
      <c r="BU712" s="61"/>
      <c r="BV712" s="61"/>
      <c r="BW712" s="61"/>
      <c r="BX712" s="61"/>
      <c r="BY712" s="61"/>
      <c r="BZ712" s="61"/>
      <c r="CA712" s="61"/>
      <c r="CB712" s="61"/>
      <c r="CC712" s="61"/>
      <c r="CD712" s="61"/>
      <c r="CE712" s="61"/>
      <c r="CF712" s="61"/>
      <c r="CG712" s="61"/>
      <c r="CH712" s="61"/>
      <c r="CI712" s="61"/>
      <c r="CJ712" s="61"/>
      <c r="CK712" s="61"/>
      <c r="CL712" s="61"/>
    </row>
    <row r="713" spans="1:90" x14ac:dyDescent="0.2">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D713" s="66"/>
      <c r="AE713" s="66"/>
      <c r="AF713" s="66"/>
      <c r="AG713" s="66"/>
      <c r="AH713" s="66"/>
      <c r="AI713" s="66"/>
      <c r="AJ713" s="66"/>
      <c r="AK713" s="66"/>
      <c r="AL713" s="66"/>
      <c r="AM713" s="66"/>
      <c r="AN713" s="66"/>
      <c r="AO713" s="66"/>
      <c r="AP713" s="66"/>
      <c r="AQ713" s="61"/>
      <c r="AR713" s="61"/>
      <c r="AS713" s="61"/>
      <c r="AT713" s="61"/>
      <c r="AU713" s="61"/>
      <c r="AV713" s="61"/>
      <c r="AW713" s="61"/>
      <c r="AX713" s="61"/>
      <c r="AY713" s="61"/>
      <c r="AZ713" s="61"/>
      <c r="BA713" s="61"/>
      <c r="BB713" s="61"/>
      <c r="BC713" s="61"/>
      <c r="BD713" s="61"/>
      <c r="BE713" s="61"/>
      <c r="BF713" s="61"/>
      <c r="BG713" s="61"/>
      <c r="BH713" s="61"/>
      <c r="BI713" s="61"/>
      <c r="BJ713" s="61"/>
      <c r="BK713" s="61"/>
      <c r="BL713" s="61"/>
      <c r="BM713" s="61"/>
      <c r="BN713" s="61"/>
      <c r="BO713" s="61"/>
      <c r="BP713" s="61"/>
      <c r="BQ713" s="61"/>
      <c r="BR713" s="61"/>
      <c r="BS713" s="61"/>
      <c r="BT713" s="61"/>
      <c r="BU713" s="61"/>
      <c r="BV713" s="61"/>
      <c r="BW713" s="61"/>
      <c r="BX713" s="61"/>
      <c r="BY713" s="61"/>
      <c r="BZ713" s="61"/>
      <c r="CA713" s="61"/>
      <c r="CB713" s="61"/>
      <c r="CC713" s="61"/>
      <c r="CD713" s="61"/>
      <c r="CE713" s="61"/>
      <c r="CF713" s="61"/>
      <c r="CG713" s="61"/>
      <c r="CH713" s="61"/>
      <c r="CI713" s="61"/>
      <c r="CJ713" s="61"/>
      <c r="CK713" s="61"/>
      <c r="CL713" s="61"/>
    </row>
    <row r="714" spans="1:90" x14ac:dyDescent="0.2">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D714" s="66"/>
      <c r="AE714" s="66"/>
      <c r="AF714" s="66"/>
      <c r="AG714" s="66"/>
      <c r="AH714" s="66"/>
      <c r="AI714" s="66"/>
      <c r="AJ714" s="66"/>
      <c r="AK714" s="66"/>
      <c r="AL714" s="66"/>
      <c r="AM714" s="66"/>
      <c r="AN714" s="66"/>
      <c r="AO714" s="66"/>
      <c r="AP714" s="66"/>
      <c r="AQ714" s="61"/>
      <c r="AR714" s="61"/>
      <c r="AS714" s="61"/>
      <c r="AT714" s="61"/>
      <c r="AU714" s="61"/>
      <c r="AV714" s="61"/>
      <c r="AW714" s="61"/>
      <c r="AX714" s="61"/>
      <c r="AY714" s="61"/>
      <c r="AZ714" s="61"/>
      <c r="BA714" s="61"/>
      <c r="BB714" s="61"/>
      <c r="BC714" s="61"/>
      <c r="BD714" s="61"/>
      <c r="BE714" s="61"/>
      <c r="BF714" s="61"/>
      <c r="BG714" s="61"/>
      <c r="BH714" s="61"/>
      <c r="BI714" s="61"/>
      <c r="BJ714" s="61"/>
      <c r="BK714" s="61"/>
      <c r="BL714" s="61"/>
      <c r="BM714" s="61"/>
      <c r="BN714" s="61"/>
      <c r="BO714" s="61"/>
      <c r="BP714" s="61"/>
      <c r="BQ714" s="61"/>
      <c r="BR714" s="61"/>
      <c r="BS714" s="61"/>
      <c r="BT714" s="61"/>
      <c r="BU714" s="61"/>
      <c r="BV714" s="61"/>
      <c r="BW714" s="61"/>
      <c r="BX714" s="61"/>
      <c r="BY714" s="61"/>
      <c r="BZ714" s="61"/>
      <c r="CA714" s="61"/>
      <c r="CB714" s="61"/>
      <c r="CC714" s="61"/>
      <c r="CD714" s="61"/>
      <c r="CE714" s="61"/>
      <c r="CF714" s="61"/>
      <c r="CG714" s="61"/>
      <c r="CH714" s="61"/>
      <c r="CI714" s="61"/>
      <c r="CJ714" s="61"/>
      <c r="CK714" s="61"/>
      <c r="CL714" s="61"/>
    </row>
    <row r="715" spans="1:90" x14ac:dyDescent="0.2">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D715" s="66"/>
      <c r="AE715" s="66"/>
      <c r="AF715" s="66"/>
      <c r="AG715" s="66"/>
      <c r="AH715" s="66"/>
      <c r="AI715" s="66"/>
      <c r="AJ715" s="66"/>
      <c r="AK715" s="66"/>
      <c r="AL715" s="66"/>
      <c r="AM715" s="66"/>
      <c r="AN715" s="66"/>
      <c r="AO715" s="66"/>
      <c r="AP715" s="66"/>
      <c r="AQ715" s="61"/>
      <c r="AR715" s="61"/>
      <c r="AS715" s="61"/>
      <c r="AT715" s="61"/>
      <c r="AU715" s="61"/>
      <c r="AV715" s="61"/>
      <c r="AW715" s="61"/>
      <c r="AX715" s="61"/>
      <c r="AY715" s="61"/>
      <c r="AZ715" s="61"/>
      <c r="BA715" s="61"/>
      <c r="BB715" s="61"/>
      <c r="BC715" s="61"/>
      <c r="BD715" s="61"/>
      <c r="BE715" s="61"/>
      <c r="BF715" s="61"/>
      <c r="BG715" s="61"/>
      <c r="BH715" s="61"/>
      <c r="BI715" s="61"/>
      <c r="BJ715" s="61"/>
      <c r="BK715" s="61"/>
      <c r="BL715" s="61"/>
      <c r="BM715" s="61"/>
      <c r="BN715" s="61"/>
      <c r="BO715" s="61"/>
      <c r="BP715" s="61"/>
      <c r="BQ715" s="61"/>
      <c r="BR715" s="61"/>
      <c r="BS715" s="61"/>
      <c r="BT715" s="61"/>
      <c r="BU715" s="61"/>
      <c r="BV715" s="61"/>
      <c r="BW715" s="61"/>
      <c r="BX715" s="61"/>
      <c r="BY715" s="61"/>
      <c r="BZ715" s="61"/>
      <c r="CA715" s="61"/>
      <c r="CB715" s="61"/>
      <c r="CC715" s="61"/>
      <c r="CD715" s="61"/>
      <c r="CE715" s="61"/>
      <c r="CF715" s="61"/>
      <c r="CG715" s="61"/>
      <c r="CH715" s="61"/>
      <c r="CI715" s="61"/>
      <c r="CJ715" s="61"/>
      <c r="CK715" s="61"/>
      <c r="CL715" s="61"/>
    </row>
    <row r="716" spans="1:90" x14ac:dyDescent="0.2">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D716" s="66"/>
      <c r="AE716" s="66"/>
      <c r="AF716" s="66"/>
      <c r="AG716" s="66"/>
      <c r="AH716" s="66"/>
      <c r="AI716" s="66"/>
      <c r="AJ716" s="66"/>
      <c r="AK716" s="66"/>
      <c r="AL716" s="66"/>
      <c r="AM716" s="66"/>
      <c r="AN716" s="66"/>
      <c r="AO716" s="66"/>
      <c r="AP716" s="66"/>
      <c r="AQ716" s="61"/>
      <c r="AR716" s="61"/>
      <c r="AS716" s="61"/>
      <c r="AT716" s="61"/>
      <c r="AU716" s="61"/>
      <c r="AV716" s="61"/>
      <c r="AW716" s="61"/>
      <c r="AX716" s="61"/>
      <c r="AY716" s="61"/>
      <c r="AZ716" s="61"/>
      <c r="BA716" s="61"/>
      <c r="BB716" s="61"/>
      <c r="BC716" s="61"/>
      <c r="BD716" s="61"/>
      <c r="BE716" s="61"/>
      <c r="BF716" s="61"/>
      <c r="BG716" s="61"/>
      <c r="BH716" s="61"/>
      <c r="BI716" s="61"/>
      <c r="BJ716" s="61"/>
      <c r="BK716" s="61"/>
      <c r="BL716" s="61"/>
      <c r="BM716" s="61"/>
      <c r="BN716" s="61"/>
      <c r="BO716" s="61"/>
      <c r="BP716" s="61"/>
      <c r="BQ716" s="61"/>
      <c r="BR716" s="61"/>
      <c r="BS716" s="61"/>
      <c r="BT716" s="61"/>
      <c r="BU716" s="61"/>
      <c r="BV716" s="61"/>
      <c r="BW716" s="61"/>
      <c r="BX716" s="61"/>
      <c r="BY716" s="61"/>
      <c r="BZ716" s="61"/>
      <c r="CA716" s="61"/>
      <c r="CB716" s="61"/>
      <c r="CC716" s="61"/>
      <c r="CD716" s="61"/>
      <c r="CE716" s="61"/>
      <c r="CF716" s="61"/>
      <c r="CG716" s="61"/>
      <c r="CH716" s="61"/>
      <c r="CI716" s="61"/>
      <c r="CJ716" s="61"/>
      <c r="CK716" s="61"/>
      <c r="CL716" s="61"/>
    </row>
    <row r="717" spans="1:90" x14ac:dyDescent="0.2">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D717" s="66"/>
      <c r="AE717" s="66"/>
      <c r="AF717" s="66"/>
      <c r="AG717" s="66"/>
      <c r="AH717" s="66"/>
      <c r="AI717" s="66"/>
      <c r="AJ717" s="66"/>
      <c r="AK717" s="66"/>
      <c r="AL717" s="66"/>
      <c r="AM717" s="66"/>
      <c r="AN717" s="66"/>
      <c r="AO717" s="66"/>
      <c r="AP717" s="66"/>
      <c r="AQ717" s="61"/>
      <c r="AR717" s="61"/>
      <c r="AS717" s="61"/>
      <c r="AT717" s="61"/>
      <c r="AU717" s="61"/>
      <c r="AV717" s="61"/>
      <c r="AW717" s="61"/>
      <c r="AX717" s="61"/>
      <c r="AY717" s="61"/>
      <c r="AZ717" s="61"/>
      <c r="BA717" s="61"/>
      <c r="BB717" s="61"/>
      <c r="BC717" s="61"/>
      <c r="BD717" s="61"/>
      <c r="BE717" s="61"/>
      <c r="BF717" s="61"/>
      <c r="BG717" s="61"/>
      <c r="BH717" s="61"/>
      <c r="BI717" s="61"/>
      <c r="BJ717" s="61"/>
      <c r="BK717" s="61"/>
      <c r="BL717" s="61"/>
      <c r="BM717" s="61"/>
      <c r="BN717" s="61"/>
      <c r="BO717" s="61"/>
      <c r="BP717" s="61"/>
      <c r="BQ717" s="61"/>
      <c r="BR717" s="61"/>
      <c r="BS717" s="61"/>
      <c r="BT717" s="61"/>
      <c r="BU717" s="61"/>
      <c r="BV717" s="61"/>
      <c r="BW717" s="61"/>
      <c r="BX717" s="61"/>
      <c r="BY717" s="61"/>
      <c r="BZ717" s="61"/>
      <c r="CA717" s="61"/>
      <c r="CB717" s="61"/>
      <c r="CC717" s="61"/>
      <c r="CD717" s="61"/>
      <c r="CE717" s="61"/>
      <c r="CF717" s="61"/>
      <c r="CG717" s="61"/>
      <c r="CH717" s="61"/>
      <c r="CI717" s="61"/>
      <c r="CJ717" s="61"/>
      <c r="CK717" s="61"/>
      <c r="CL717" s="61"/>
    </row>
    <row r="718" spans="1:90" x14ac:dyDescent="0.2">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D718" s="66"/>
      <c r="AE718" s="66"/>
      <c r="AF718" s="66"/>
      <c r="AG718" s="66"/>
      <c r="AH718" s="66"/>
      <c r="AI718" s="66"/>
      <c r="AJ718" s="66"/>
      <c r="AK718" s="66"/>
      <c r="AL718" s="66"/>
      <c r="AM718" s="66"/>
      <c r="AN718" s="66"/>
      <c r="AO718" s="66"/>
      <c r="AP718" s="66"/>
      <c r="AQ718" s="61"/>
      <c r="AR718" s="61"/>
      <c r="AS718" s="61"/>
      <c r="AT718" s="61"/>
      <c r="AU718" s="61"/>
      <c r="AV718" s="61"/>
      <c r="AW718" s="61"/>
      <c r="AX718" s="61"/>
      <c r="AY718" s="61"/>
      <c r="AZ718" s="61"/>
      <c r="BA718" s="61"/>
      <c r="BB718" s="61"/>
      <c r="BC718" s="61"/>
      <c r="BD718" s="61"/>
      <c r="BE718" s="61"/>
      <c r="BF718" s="61"/>
      <c r="BG718" s="61"/>
      <c r="BH718" s="61"/>
      <c r="BI718" s="61"/>
      <c r="BJ718" s="61"/>
      <c r="BK718" s="61"/>
      <c r="BL718" s="61"/>
      <c r="BM718" s="61"/>
      <c r="BN718" s="61"/>
      <c r="BO718" s="61"/>
      <c r="BP718" s="61"/>
      <c r="BQ718" s="61"/>
      <c r="BR718" s="61"/>
      <c r="BS718" s="61"/>
      <c r="BT718" s="61"/>
      <c r="BU718" s="61"/>
      <c r="BV718" s="61"/>
      <c r="BW718" s="61"/>
      <c r="BX718" s="61"/>
      <c r="BY718" s="61"/>
      <c r="BZ718" s="61"/>
      <c r="CA718" s="61"/>
      <c r="CB718" s="61"/>
      <c r="CC718" s="61"/>
      <c r="CD718" s="61"/>
      <c r="CE718" s="61"/>
      <c r="CF718" s="61"/>
      <c r="CG718" s="61"/>
      <c r="CH718" s="61"/>
      <c r="CI718" s="61"/>
      <c r="CJ718" s="61"/>
      <c r="CK718" s="61"/>
      <c r="CL718" s="61"/>
    </row>
    <row r="719" spans="1:90" x14ac:dyDescent="0.2">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D719" s="66"/>
      <c r="AE719" s="66"/>
      <c r="AF719" s="66"/>
      <c r="AG719" s="66"/>
      <c r="AH719" s="66"/>
      <c r="AI719" s="66"/>
      <c r="AJ719" s="66"/>
      <c r="AK719" s="66"/>
      <c r="AL719" s="66"/>
      <c r="AM719" s="66"/>
      <c r="AN719" s="66"/>
      <c r="AO719" s="66"/>
      <c r="AP719" s="66"/>
      <c r="AQ719" s="61"/>
      <c r="AR719" s="61"/>
      <c r="AS719" s="61"/>
      <c r="AT719" s="61"/>
      <c r="AU719" s="61"/>
      <c r="AV719" s="61"/>
      <c r="AW719" s="61"/>
      <c r="AX719" s="61"/>
      <c r="AY719" s="61"/>
      <c r="AZ719" s="61"/>
      <c r="BA719" s="61"/>
      <c r="BB719" s="61"/>
      <c r="BC719" s="61"/>
      <c r="BD719" s="61"/>
      <c r="BE719" s="61"/>
      <c r="BF719" s="61"/>
      <c r="BG719" s="61"/>
      <c r="BH719" s="61"/>
      <c r="BI719" s="61"/>
      <c r="BJ719" s="61"/>
      <c r="BK719" s="61"/>
      <c r="BL719" s="61"/>
      <c r="BM719" s="61"/>
      <c r="BN719" s="61"/>
      <c r="BO719" s="61"/>
      <c r="BP719" s="61"/>
      <c r="BQ719" s="61"/>
      <c r="BR719" s="61"/>
      <c r="BS719" s="61"/>
      <c r="BT719" s="61"/>
      <c r="BU719" s="61"/>
      <c r="BV719" s="61"/>
      <c r="BW719" s="61"/>
      <c r="BX719" s="61"/>
      <c r="BY719" s="61"/>
      <c r="BZ719" s="61"/>
      <c r="CA719" s="61"/>
      <c r="CB719" s="61"/>
      <c r="CC719" s="61"/>
      <c r="CD719" s="61"/>
      <c r="CE719" s="61"/>
      <c r="CF719" s="61"/>
      <c r="CG719" s="61"/>
      <c r="CH719" s="61"/>
      <c r="CI719" s="61"/>
      <c r="CJ719" s="61"/>
      <c r="CK719" s="61"/>
      <c r="CL719" s="61"/>
    </row>
    <row r="720" spans="1:90" x14ac:dyDescent="0.2">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D720" s="66"/>
      <c r="AE720" s="66"/>
      <c r="AF720" s="66"/>
      <c r="AG720" s="66"/>
      <c r="AH720" s="66"/>
      <c r="AI720" s="66"/>
      <c r="AJ720" s="66"/>
      <c r="AK720" s="66"/>
      <c r="AL720" s="66"/>
      <c r="AM720" s="66"/>
      <c r="AN720" s="66"/>
      <c r="AO720" s="66"/>
      <c r="AP720" s="66"/>
      <c r="AQ720" s="61"/>
      <c r="AR720" s="61"/>
      <c r="AS720" s="61"/>
      <c r="AT720" s="61"/>
      <c r="AU720" s="61"/>
      <c r="AV720" s="61"/>
      <c r="AW720" s="61"/>
      <c r="AX720" s="61"/>
      <c r="AY720" s="61"/>
      <c r="AZ720" s="61"/>
      <c r="BA720" s="61"/>
      <c r="BB720" s="61"/>
      <c r="BC720" s="61"/>
      <c r="BD720" s="61"/>
      <c r="BE720" s="61"/>
      <c r="BF720" s="61"/>
      <c r="BG720" s="61"/>
      <c r="BH720" s="61"/>
      <c r="BI720" s="61"/>
      <c r="BJ720" s="61"/>
      <c r="BK720" s="61"/>
      <c r="BL720" s="61"/>
      <c r="BM720" s="61"/>
      <c r="BN720" s="61"/>
      <c r="BO720" s="61"/>
      <c r="BP720" s="61"/>
      <c r="BQ720" s="61"/>
      <c r="BR720" s="61"/>
      <c r="BS720" s="61"/>
      <c r="BT720" s="61"/>
      <c r="BU720" s="61"/>
      <c r="BV720" s="61"/>
      <c r="BW720" s="61"/>
      <c r="BX720" s="61"/>
      <c r="BY720" s="61"/>
      <c r="BZ720" s="61"/>
      <c r="CA720" s="61"/>
      <c r="CB720" s="61"/>
      <c r="CC720" s="61"/>
      <c r="CD720" s="61"/>
      <c r="CE720" s="61"/>
      <c r="CF720" s="61"/>
      <c r="CG720" s="61"/>
      <c r="CH720" s="61"/>
      <c r="CI720" s="61"/>
      <c r="CJ720" s="61"/>
      <c r="CK720" s="61"/>
      <c r="CL720" s="61"/>
    </row>
    <row r="721" spans="1:90" x14ac:dyDescent="0.2">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D721" s="66"/>
      <c r="AE721" s="66"/>
      <c r="AF721" s="66"/>
      <c r="AG721" s="66"/>
      <c r="AH721" s="66"/>
      <c r="AI721" s="66"/>
      <c r="AJ721" s="66"/>
      <c r="AK721" s="66"/>
      <c r="AL721" s="66"/>
      <c r="AM721" s="66"/>
      <c r="AN721" s="66"/>
      <c r="AO721" s="66"/>
      <c r="AP721" s="66"/>
      <c r="AQ721" s="61"/>
      <c r="AR721" s="61"/>
      <c r="AS721" s="61"/>
      <c r="AT721" s="61"/>
      <c r="AU721" s="61"/>
      <c r="AV721" s="61"/>
      <c r="AW721" s="61"/>
      <c r="AX721" s="61"/>
      <c r="AY721" s="61"/>
      <c r="AZ721" s="61"/>
      <c r="BA721" s="61"/>
      <c r="BB721" s="61"/>
      <c r="BC721" s="61"/>
      <c r="BD721" s="61"/>
      <c r="BE721" s="61"/>
      <c r="BF721" s="61"/>
      <c r="BG721" s="61"/>
      <c r="BH721" s="61"/>
      <c r="BI721" s="61"/>
      <c r="BJ721" s="61"/>
      <c r="BK721" s="61"/>
      <c r="BL721" s="61"/>
      <c r="BM721" s="61"/>
      <c r="BN721" s="61"/>
      <c r="BO721" s="61"/>
      <c r="BP721" s="61"/>
      <c r="BQ721" s="61"/>
      <c r="BR721" s="61"/>
      <c r="BS721" s="61"/>
      <c r="BT721" s="61"/>
      <c r="BU721" s="61"/>
      <c r="BV721" s="61"/>
      <c r="BW721" s="61"/>
      <c r="BX721" s="61"/>
      <c r="BY721" s="61"/>
      <c r="BZ721" s="61"/>
      <c r="CA721" s="61"/>
      <c r="CB721" s="61"/>
      <c r="CC721" s="61"/>
      <c r="CD721" s="61"/>
      <c r="CE721" s="61"/>
      <c r="CF721" s="61"/>
      <c r="CG721" s="61"/>
      <c r="CH721" s="61"/>
      <c r="CI721" s="61"/>
      <c r="CJ721" s="61"/>
      <c r="CK721" s="61"/>
      <c r="CL721" s="61"/>
    </row>
    <row r="722" spans="1:90" x14ac:dyDescent="0.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D722" s="66"/>
      <c r="AE722" s="66"/>
      <c r="AF722" s="66"/>
      <c r="AG722" s="66"/>
      <c r="AH722" s="66"/>
      <c r="AI722" s="66"/>
      <c r="AJ722" s="66"/>
      <c r="AK722" s="66"/>
      <c r="AL722" s="66"/>
      <c r="AM722" s="66"/>
      <c r="AN722" s="66"/>
      <c r="AO722" s="66"/>
      <c r="AP722" s="66"/>
      <c r="AQ722" s="61"/>
      <c r="AR722" s="61"/>
      <c r="AS722" s="61"/>
      <c r="AT722" s="61"/>
      <c r="AU722" s="61"/>
      <c r="AV722" s="61"/>
      <c r="AW722" s="61"/>
      <c r="AX722" s="61"/>
      <c r="AY722" s="61"/>
      <c r="AZ722" s="61"/>
      <c r="BA722" s="61"/>
      <c r="BB722" s="61"/>
      <c r="BC722" s="61"/>
      <c r="BD722" s="61"/>
      <c r="BE722" s="61"/>
      <c r="BF722" s="61"/>
      <c r="BG722" s="61"/>
      <c r="BH722" s="61"/>
      <c r="BI722" s="61"/>
      <c r="BJ722" s="61"/>
      <c r="BK722" s="61"/>
      <c r="BL722" s="61"/>
      <c r="BM722" s="61"/>
      <c r="BN722" s="61"/>
      <c r="BO722" s="61"/>
      <c r="BP722" s="61"/>
      <c r="BQ722" s="61"/>
      <c r="BR722" s="61"/>
      <c r="BS722" s="61"/>
      <c r="BT722" s="61"/>
      <c r="BU722" s="61"/>
      <c r="BV722" s="61"/>
      <c r="BW722" s="61"/>
      <c r="BX722" s="61"/>
      <c r="BY722" s="61"/>
      <c r="BZ722" s="61"/>
      <c r="CA722" s="61"/>
      <c r="CB722" s="61"/>
      <c r="CC722" s="61"/>
      <c r="CD722" s="61"/>
      <c r="CE722" s="61"/>
      <c r="CF722" s="61"/>
      <c r="CG722" s="61"/>
      <c r="CH722" s="61"/>
      <c r="CI722" s="61"/>
      <c r="CJ722" s="61"/>
      <c r="CK722" s="61"/>
      <c r="CL722" s="61"/>
    </row>
    <row r="723" spans="1:90" x14ac:dyDescent="0.2">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D723" s="66"/>
      <c r="AE723" s="66"/>
      <c r="AF723" s="66"/>
      <c r="AG723" s="66"/>
      <c r="AH723" s="66"/>
      <c r="AI723" s="66"/>
      <c r="AJ723" s="66"/>
      <c r="AK723" s="66"/>
      <c r="AL723" s="66"/>
      <c r="AM723" s="66"/>
      <c r="AN723" s="66"/>
      <c r="AO723" s="66"/>
      <c r="AP723" s="66"/>
      <c r="AQ723" s="61"/>
      <c r="AR723" s="61"/>
      <c r="AS723" s="61"/>
      <c r="AT723" s="61"/>
      <c r="AU723" s="61"/>
      <c r="AV723" s="61"/>
      <c r="AW723" s="61"/>
      <c r="AX723" s="61"/>
      <c r="AY723" s="61"/>
      <c r="AZ723" s="61"/>
      <c r="BA723" s="61"/>
      <c r="BB723" s="61"/>
      <c r="BC723" s="61"/>
      <c r="BD723" s="61"/>
      <c r="BE723" s="61"/>
      <c r="BF723" s="61"/>
      <c r="BG723" s="61"/>
      <c r="BH723" s="61"/>
      <c r="BI723" s="61"/>
      <c r="BJ723" s="61"/>
      <c r="BK723" s="61"/>
      <c r="BL723" s="61"/>
      <c r="BM723" s="61"/>
      <c r="BN723" s="61"/>
      <c r="BO723" s="61"/>
      <c r="BP723" s="61"/>
      <c r="BQ723" s="61"/>
      <c r="BR723" s="61"/>
      <c r="BS723" s="61"/>
      <c r="BT723" s="61"/>
      <c r="BU723" s="61"/>
      <c r="BV723" s="61"/>
      <c r="BW723" s="61"/>
      <c r="BX723" s="61"/>
      <c r="BY723" s="61"/>
      <c r="BZ723" s="61"/>
      <c r="CA723" s="61"/>
      <c r="CB723" s="61"/>
      <c r="CC723" s="61"/>
      <c r="CD723" s="61"/>
      <c r="CE723" s="61"/>
      <c r="CF723" s="61"/>
      <c r="CG723" s="61"/>
      <c r="CH723" s="61"/>
      <c r="CI723" s="61"/>
      <c r="CJ723" s="61"/>
      <c r="CK723" s="61"/>
      <c r="CL723" s="61"/>
    </row>
    <row r="724" spans="1:90" x14ac:dyDescent="0.2">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D724" s="66"/>
      <c r="AE724" s="66"/>
      <c r="AF724" s="66"/>
      <c r="AG724" s="66"/>
      <c r="AH724" s="66"/>
      <c r="AI724" s="66"/>
      <c r="AJ724" s="66"/>
      <c r="AK724" s="66"/>
      <c r="AL724" s="66"/>
      <c r="AM724" s="66"/>
      <c r="AN724" s="66"/>
      <c r="AO724" s="66"/>
      <c r="AP724" s="66"/>
      <c r="AQ724" s="61"/>
      <c r="AR724" s="61"/>
      <c r="AS724" s="61"/>
      <c r="AT724" s="61"/>
      <c r="AU724" s="61"/>
      <c r="AV724" s="61"/>
      <c r="AW724" s="61"/>
      <c r="AX724" s="61"/>
      <c r="AY724" s="61"/>
      <c r="AZ724" s="61"/>
      <c r="BA724" s="61"/>
      <c r="BB724" s="61"/>
      <c r="BC724" s="61"/>
      <c r="BD724" s="61"/>
      <c r="BE724" s="61"/>
      <c r="BF724" s="61"/>
      <c r="BG724" s="61"/>
      <c r="BH724" s="61"/>
      <c r="BI724" s="61"/>
      <c r="BJ724" s="61"/>
      <c r="BK724" s="61"/>
      <c r="BL724" s="61"/>
      <c r="BM724" s="61"/>
      <c r="BN724" s="61"/>
      <c r="BO724" s="61"/>
      <c r="BP724" s="61"/>
      <c r="BQ724" s="61"/>
      <c r="BR724" s="61"/>
      <c r="BS724" s="61"/>
      <c r="BT724" s="61"/>
      <c r="BU724" s="61"/>
      <c r="BV724" s="61"/>
      <c r="BW724" s="61"/>
      <c r="BX724" s="61"/>
      <c r="BY724" s="61"/>
      <c r="BZ724" s="61"/>
      <c r="CA724" s="61"/>
      <c r="CB724" s="61"/>
      <c r="CC724" s="61"/>
      <c r="CD724" s="61"/>
      <c r="CE724" s="61"/>
      <c r="CF724" s="61"/>
      <c r="CG724" s="61"/>
      <c r="CH724" s="61"/>
      <c r="CI724" s="61"/>
      <c r="CJ724" s="61"/>
      <c r="CK724" s="61"/>
      <c r="CL724" s="61"/>
    </row>
    <row r="725" spans="1:90" x14ac:dyDescent="0.2">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D725" s="66"/>
      <c r="AE725" s="66"/>
      <c r="AF725" s="66"/>
      <c r="AG725" s="66"/>
      <c r="AH725" s="66"/>
      <c r="AI725" s="66"/>
      <c r="AJ725" s="66"/>
      <c r="AK725" s="66"/>
      <c r="AL725" s="66"/>
      <c r="AM725" s="66"/>
      <c r="AN725" s="66"/>
      <c r="AO725" s="66"/>
      <c r="AP725" s="66"/>
      <c r="AQ725" s="61"/>
      <c r="AR725" s="61"/>
      <c r="AS725" s="61"/>
      <c r="AT725" s="61"/>
      <c r="AU725" s="61"/>
      <c r="AV725" s="61"/>
      <c r="AW725" s="61"/>
      <c r="AX725" s="61"/>
      <c r="AY725" s="61"/>
      <c r="AZ725" s="61"/>
      <c r="BA725" s="61"/>
      <c r="BB725" s="61"/>
      <c r="BC725" s="61"/>
      <c r="BD725" s="61"/>
      <c r="BE725" s="61"/>
      <c r="BF725" s="61"/>
      <c r="BG725" s="61"/>
      <c r="BH725" s="61"/>
      <c r="BI725" s="61"/>
      <c r="BJ725" s="61"/>
      <c r="BK725" s="61"/>
      <c r="BL725" s="61"/>
      <c r="BM725" s="61"/>
      <c r="BN725" s="61"/>
      <c r="BO725" s="61"/>
      <c r="BP725" s="61"/>
      <c r="BQ725" s="61"/>
      <c r="BR725" s="61"/>
      <c r="BS725" s="61"/>
      <c r="BT725" s="61"/>
      <c r="BU725" s="61"/>
      <c r="BV725" s="61"/>
      <c r="BW725" s="61"/>
      <c r="BX725" s="61"/>
      <c r="BY725" s="61"/>
      <c r="BZ725" s="61"/>
      <c r="CA725" s="61"/>
      <c r="CB725" s="61"/>
      <c r="CC725" s="61"/>
      <c r="CD725" s="61"/>
      <c r="CE725" s="61"/>
      <c r="CF725" s="61"/>
      <c r="CG725" s="61"/>
      <c r="CH725" s="61"/>
      <c r="CI725" s="61"/>
      <c r="CJ725" s="61"/>
      <c r="CK725" s="61"/>
      <c r="CL725" s="61"/>
    </row>
    <row r="726" spans="1:90" x14ac:dyDescent="0.2">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D726" s="66"/>
      <c r="AE726" s="66"/>
      <c r="AF726" s="66"/>
      <c r="AG726" s="66"/>
      <c r="AH726" s="66"/>
      <c r="AI726" s="66"/>
      <c r="AJ726" s="66"/>
      <c r="AK726" s="66"/>
      <c r="AL726" s="66"/>
      <c r="AM726" s="66"/>
      <c r="AN726" s="66"/>
      <c r="AO726" s="66"/>
      <c r="AP726" s="66"/>
      <c r="AQ726" s="61"/>
      <c r="AR726" s="61"/>
      <c r="AS726" s="61"/>
      <c r="AT726" s="61"/>
      <c r="AU726" s="61"/>
      <c r="AV726" s="61"/>
      <c r="AW726" s="61"/>
      <c r="AX726" s="61"/>
      <c r="AY726" s="61"/>
      <c r="AZ726" s="61"/>
      <c r="BA726" s="61"/>
      <c r="BB726" s="61"/>
      <c r="BC726" s="61"/>
      <c r="BD726" s="61"/>
      <c r="BE726" s="61"/>
      <c r="BF726" s="61"/>
      <c r="BG726" s="61"/>
      <c r="BH726" s="61"/>
      <c r="BI726" s="61"/>
      <c r="BJ726" s="61"/>
      <c r="BK726" s="61"/>
      <c r="BL726" s="61"/>
      <c r="BM726" s="61"/>
      <c r="BN726" s="61"/>
      <c r="BO726" s="61"/>
      <c r="BP726" s="61"/>
      <c r="BQ726" s="61"/>
      <c r="BR726" s="61"/>
      <c r="BS726" s="61"/>
      <c r="BT726" s="61"/>
      <c r="BU726" s="61"/>
      <c r="BV726" s="61"/>
      <c r="BW726" s="61"/>
      <c r="BX726" s="61"/>
      <c r="BY726" s="61"/>
      <c r="BZ726" s="61"/>
      <c r="CA726" s="61"/>
      <c r="CB726" s="61"/>
      <c r="CC726" s="61"/>
      <c r="CD726" s="61"/>
      <c r="CE726" s="61"/>
      <c r="CF726" s="61"/>
      <c r="CG726" s="61"/>
      <c r="CH726" s="61"/>
      <c r="CI726" s="61"/>
      <c r="CJ726" s="61"/>
      <c r="CK726" s="61"/>
      <c r="CL726" s="61"/>
    </row>
    <row r="727" spans="1:90" x14ac:dyDescent="0.2">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D727" s="66"/>
      <c r="AE727" s="66"/>
      <c r="AF727" s="66"/>
      <c r="AG727" s="66"/>
      <c r="AH727" s="66"/>
      <c r="AI727" s="66"/>
      <c r="AJ727" s="66"/>
      <c r="AK727" s="66"/>
      <c r="AL727" s="66"/>
      <c r="AM727" s="66"/>
      <c r="AN727" s="66"/>
      <c r="AO727" s="66"/>
      <c r="AP727" s="66"/>
      <c r="AQ727" s="61"/>
      <c r="AR727" s="61"/>
      <c r="AS727" s="61"/>
      <c r="AT727" s="61"/>
      <c r="AU727" s="61"/>
      <c r="AV727" s="61"/>
      <c r="AW727" s="61"/>
      <c r="AX727" s="61"/>
      <c r="AY727" s="61"/>
      <c r="AZ727" s="61"/>
      <c r="BA727" s="61"/>
      <c r="BB727" s="61"/>
      <c r="BC727" s="61"/>
      <c r="BD727" s="61"/>
      <c r="BE727" s="61"/>
      <c r="BF727" s="61"/>
      <c r="BG727" s="61"/>
      <c r="BH727" s="61"/>
      <c r="BI727" s="61"/>
      <c r="BJ727" s="61"/>
      <c r="BK727" s="61"/>
      <c r="BL727" s="61"/>
      <c r="BM727" s="61"/>
      <c r="BN727" s="61"/>
      <c r="BO727" s="61"/>
      <c r="BP727" s="61"/>
      <c r="BQ727" s="61"/>
      <c r="BR727" s="61"/>
      <c r="BS727" s="61"/>
      <c r="BT727" s="61"/>
      <c r="BU727" s="61"/>
      <c r="BV727" s="61"/>
      <c r="BW727" s="61"/>
      <c r="BX727" s="61"/>
      <c r="BY727" s="61"/>
      <c r="BZ727" s="61"/>
      <c r="CA727" s="61"/>
      <c r="CB727" s="61"/>
      <c r="CC727" s="61"/>
      <c r="CD727" s="61"/>
      <c r="CE727" s="61"/>
      <c r="CF727" s="61"/>
      <c r="CG727" s="61"/>
      <c r="CH727" s="61"/>
      <c r="CI727" s="61"/>
      <c r="CJ727" s="61"/>
      <c r="CK727" s="61"/>
      <c r="CL727" s="61"/>
    </row>
    <row r="728" spans="1:90" x14ac:dyDescent="0.2">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D728" s="66"/>
      <c r="AE728" s="66"/>
      <c r="AF728" s="66"/>
      <c r="AG728" s="66"/>
      <c r="AH728" s="66"/>
      <c r="AI728" s="66"/>
      <c r="AJ728" s="66"/>
      <c r="AK728" s="66"/>
      <c r="AL728" s="66"/>
      <c r="AM728" s="66"/>
      <c r="AN728" s="66"/>
      <c r="AO728" s="66"/>
      <c r="AP728" s="66"/>
      <c r="AQ728" s="61"/>
      <c r="AR728" s="61"/>
      <c r="AS728" s="61"/>
      <c r="AT728" s="61"/>
      <c r="AU728" s="61"/>
      <c r="AV728" s="61"/>
      <c r="AW728" s="61"/>
      <c r="AX728" s="61"/>
      <c r="AY728" s="61"/>
      <c r="AZ728" s="61"/>
      <c r="BA728" s="61"/>
      <c r="BB728" s="61"/>
      <c r="BC728" s="61"/>
      <c r="BD728" s="61"/>
      <c r="BE728" s="61"/>
      <c r="BF728" s="61"/>
      <c r="BG728" s="61"/>
      <c r="BH728" s="61"/>
      <c r="BI728" s="61"/>
      <c r="BJ728" s="61"/>
      <c r="BK728" s="61"/>
      <c r="BL728" s="61"/>
      <c r="BM728" s="61"/>
      <c r="BN728" s="61"/>
      <c r="BO728" s="61"/>
      <c r="BP728" s="61"/>
      <c r="BQ728" s="61"/>
      <c r="BR728" s="61"/>
      <c r="BS728" s="61"/>
      <c r="BT728" s="61"/>
      <c r="BU728" s="61"/>
      <c r="BV728" s="61"/>
      <c r="BW728" s="61"/>
      <c r="BX728" s="61"/>
      <c r="BY728" s="61"/>
      <c r="BZ728" s="61"/>
      <c r="CA728" s="61"/>
      <c r="CB728" s="61"/>
      <c r="CC728" s="61"/>
      <c r="CD728" s="61"/>
      <c r="CE728" s="61"/>
      <c r="CF728" s="61"/>
      <c r="CG728" s="61"/>
      <c r="CH728" s="61"/>
      <c r="CI728" s="61"/>
      <c r="CJ728" s="61"/>
      <c r="CK728" s="61"/>
      <c r="CL728" s="61"/>
    </row>
    <row r="729" spans="1:90" x14ac:dyDescent="0.2">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D729" s="66"/>
      <c r="AE729" s="66"/>
      <c r="AF729" s="66"/>
      <c r="AG729" s="66"/>
      <c r="AH729" s="66"/>
      <c r="AI729" s="66"/>
      <c r="AJ729" s="66"/>
      <c r="AK729" s="66"/>
      <c r="AL729" s="66"/>
      <c r="AM729" s="66"/>
      <c r="AN729" s="66"/>
      <c r="AO729" s="66"/>
      <c r="AP729" s="66"/>
      <c r="AQ729" s="61"/>
      <c r="AR729" s="61"/>
      <c r="AS729" s="61"/>
      <c r="AT729" s="61"/>
      <c r="AU729" s="61"/>
      <c r="AV729" s="61"/>
      <c r="AW729" s="61"/>
      <c r="AX729" s="61"/>
      <c r="AY729" s="61"/>
      <c r="AZ729" s="61"/>
      <c r="BA729" s="61"/>
      <c r="BB729" s="61"/>
      <c r="BC729" s="61"/>
      <c r="BD729" s="61"/>
      <c r="BE729" s="61"/>
      <c r="BF729" s="61"/>
      <c r="BG729" s="61"/>
      <c r="BH729" s="61"/>
      <c r="BI729" s="61"/>
      <c r="BJ729" s="61"/>
      <c r="BK729" s="61"/>
      <c r="BL729" s="61"/>
      <c r="BM729" s="61"/>
      <c r="BN729" s="61"/>
      <c r="BO729" s="61"/>
      <c r="BP729" s="61"/>
      <c r="BQ729" s="61"/>
      <c r="BR729" s="61"/>
      <c r="BS729" s="61"/>
      <c r="BT729" s="61"/>
      <c r="BU729" s="61"/>
      <c r="BV729" s="61"/>
      <c r="BW729" s="61"/>
      <c r="BX729" s="61"/>
      <c r="BY729" s="61"/>
      <c r="BZ729" s="61"/>
      <c r="CA729" s="61"/>
      <c r="CB729" s="61"/>
      <c r="CC729" s="61"/>
      <c r="CD729" s="61"/>
      <c r="CE729" s="61"/>
      <c r="CF729" s="61"/>
      <c r="CG729" s="61"/>
      <c r="CH729" s="61"/>
      <c r="CI729" s="61"/>
      <c r="CJ729" s="61"/>
      <c r="CK729" s="61"/>
      <c r="CL729" s="61"/>
    </row>
    <row r="730" spans="1:90" x14ac:dyDescent="0.2">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D730" s="66"/>
      <c r="AE730" s="66"/>
      <c r="AF730" s="66"/>
      <c r="AG730" s="66"/>
      <c r="AH730" s="66"/>
      <c r="AI730" s="66"/>
      <c r="AJ730" s="66"/>
      <c r="AK730" s="66"/>
      <c r="AL730" s="66"/>
      <c r="AM730" s="66"/>
      <c r="AN730" s="66"/>
      <c r="AO730" s="66"/>
      <c r="AP730" s="66"/>
      <c r="AQ730" s="61"/>
      <c r="AR730" s="61"/>
      <c r="AS730" s="61"/>
      <c r="AT730" s="61"/>
      <c r="AU730" s="61"/>
      <c r="AV730" s="61"/>
      <c r="AW730" s="61"/>
      <c r="AX730" s="61"/>
      <c r="AY730" s="61"/>
      <c r="AZ730" s="61"/>
      <c r="BA730" s="61"/>
      <c r="BB730" s="61"/>
      <c r="BC730" s="61"/>
      <c r="BD730" s="61"/>
      <c r="BE730" s="61"/>
      <c r="BF730" s="61"/>
      <c r="BG730" s="61"/>
      <c r="BH730" s="61"/>
      <c r="BI730" s="61"/>
      <c r="BJ730" s="61"/>
      <c r="BK730" s="61"/>
      <c r="BL730" s="61"/>
      <c r="BM730" s="61"/>
      <c r="BN730" s="61"/>
      <c r="BO730" s="61"/>
      <c r="BP730" s="61"/>
      <c r="BQ730" s="61"/>
      <c r="BR730" s="61"/>
      <c r="BS730" s="61"/>
      <c r="BT730" s="61"/>
      <c r="BU730" s="61"/>
      <c r="BV730" s="61"/>
      <c r="BW730" s="61"/>
      <c r="BX730" s="61"/>
      <c r="BY730" s="61"/>
      <c r="BZ730" s="61"/>
      <c r="CA730" s="61"/>
      <c r="CB730" s="61"/>
      <c r="CC730" s="61"/>
      <c r="CD730" s="61"/>
      <c r="CE730" s="61"/>
      <c r="CF730" s="61"/>
      <c r="CG730" s="61"/>
      <c r="CH730" s="61"/>
      <c r="CI730" s="61"/>
      <c r="CJ730" s="61"/>
      <c r="CK730" s="61"/>
      <c r="CL730" s="61"/>
    </row>
    <row r="731" spans="1:90" x14ac:dyDescent="0.2">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D731" s="66"/>
      <c r="AE731" s="66"/>
      <c r="AF731" s="66"/>
      <c r="AG731" s="66"/>
      <c r="AH731" s="66"/>
      <c r="AI731" s="66"/>
      <c r="AJ731" s="66"/>
      <c r="AK731" s="66"/>
      <c r="AL731" s="66"/>
      <c r="AM731" s="66"/>
      <c r="AN731" s="66"/>
      <c r="AO731" s="66"/>
      <c r="AP731" s="66"/>
      <c r="AQ731" s="61"/>
      <c r="AR731" s="61"/>
      <c r="AS731" s="61"/>
      <c r="AT731" s="61"/>
      <c r="AU731" s="61"/>
      <c r="AV731" s="61"/>
      <c r="AW731" s="61"/>
      <c r="AX731" s="61"/>
      <c r="AY731" s="61"/>
      <c r="AZ731" s="61"/>
      <c r="BA731" s="61"/>
      <c r="BB731" s="61"/>
      <c r="BC731" s="61"/>
      <c r="BD731" s="61"/>
      <c r="BE731" s="61"/>
      <c r="BF731" s="61"/>
      <c r="BG731" s="61"/>
      <c r="BH731" s="61"/>
      <c r="BI731" s="61"/>
      <c r="BJ731" s="61"/>
      <c r="BK731" s="61"/>
      <c r="BL731" s="61"/>
      <c r="BM731" s="61"/>
      <c r="BN731" s="61"/>
      <c r="BO731" s="61"/>
      <c r="BP731" s="61"/>
      <c r="BQ731" s="61"/>
      <c r="BR731" s="61"/>
      <c r="BS731" s="61"/>
      <c r="BT731" s="61"/>
      <c r="BU731" s="61"/>
      <c r="BV731" s="61"/>
      <c r="BW731" s="61"/>
      <c r="BX731" s="61"/>
      <c r="BY731" s="61"/>
      <c r="BZ731" s="61"/>
      <c r="CA731" s="61"/>
      <c r="CB731" s="61"/>
      <c r="CC731" s="61"/>
      <c r="CD731" s="61"/>
      <c r="CE731" s="61"/>
      <c r="CF731" s="61"/>
      <c r="CG731" s="61"/>
      <c r="CH731" s="61"/>
      <c r="CI731" s="61"/>
      <c r="CJ731" s="61"/>
      <c r="CK731" s="61"/>
      <c r="CL731" s="61"/>
    </row>
    <row r="732" spans="1:90" x14ac:dyDescent="0.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D732" s="66"/>
      <c r="AE732" s="66"/>
      <c r="AF732" s="66"/>
      <c r="AG732" s="66"/>
      <c r="AH732" s="66"/>
      <c r="AI732" s="66"/>
      <c r="AJ732" s="66"/>
      <c r="AK732" s="66"/>
      <c r="AL732" s="66"/>
      <c r="AM732" s="66"/>
      <c r="AN732" s="66"/>
      <c r="AO732" s="66"/>
      <c r="AP732" s="66"/>
      <c r="AQ732" s="61"/>
      <c r="AR732" s="61"/>
      <c r="AS732" s="61"/>
      <c r="AT732" s="61"/>
      <c r="AU732" s="61"/>
      <c r="AV732" s="61"/>
      <c r="AW732" s="61"/>
      <c r="AX732" s="61"/>
      <c r="AY732" s="61"/>
      <c r="AZ732" s="61"/>
      <c r="BA732" s="61"/>
      <c r="BB732" s="61"/>
      <c r="BC732" s="61"/>
      <c r="BD732" s="61"/>
      <c r="BE732" s="61"/>
      <c r="BF732" s="61"/>
      <c r="BG732" s="61"/>
      <c r="BH732" s="61"/>
      <c r="BI732" s="61"/>
      <c r="BJ732" s="61"/>
      <c r="BK732" s="61"/>
      <c r="BL732" s="61"/>
      <c r="BM732" s="61"/>
      <c r="BN732" s="61"/>
      <c r="BO732" s="61"/>
      <c r="BP732" s="61"/>
      <c r="BQ732" s="61"/>
      <c r="BR732" s="61"/>
      <c r="BS732" s="61"/>
      <c r="BT732" s="61"/>
      <c r="BU732" s="61"/>
      <c r="BV732" s="61"/>
      <c r="BW732" s="61"/>
      <c r="BX732" s="61"/>
      <c r="BY732" s="61"/>
      <c r="BZ732" s="61"/>
      <c r="CA732" s="61"/>
      <c r="CB732" s="61"/>
      <c r="CC732" s="61"/>
      <c r="CD732" s="61"/>
      <c r="CE732" s="61"/>
      <c r="CF732" s="61"/>
      <c r="CG732" s="61"/>
      <c r="CH732" s="61"/>
      <c r="CI732" s="61"/>
      <c r="CJ732" s="61"/>
      <c r="CK732" s="61"/>
      <c r="CL732" s="61"/>
    </row>
    <row r="733" spans="1:90" x14ac:dyDescent="0.2">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D733" s="66"/>
      <c r="AE733" s="66"/>
      <c r="AF733" s="66"/>
      <c r="AG733" s="66"/>
      <c r="AH733" s="66"/>
      <c r="AI733" s="66"/>
      <c r="AJ733" s="66"/>
      <c r="AK733" s="66"/>
      <c r="AL733" s="66"/>
      <c r="AM733" s="66"/>
      <c r="AN733" s="66"/>
      <c r="AO733" s="66"/>
      <c r="AP733" s="66"/>
      <c r="AQ733" s="61"/>
      <c r="AR733" s="61"/>
      <c r="AS733" s="61"/>
      <c r="AT733" s="61"/>
      <c r="AU733" s="61"/>
      <c r="AV733" s="61"/>
      <c r="AW733" s="61"/>
      <c r="AX733" s="61"/>
      <c r="AY733" s="61"/>
      <c r="AZ733" s="61"/>
      <c r="BA733" s="61"/>
      <c r="BB733" s="61"/>
      <c r="BC733" s="61"/>
      <c r="BD733" s="61"/>
      <c r="BE733" s="61"/>
      <c r="BF733" s="61"/>
      <c r="BG733" s="61"/>
      <c r="BH733" s="61"/>
      <c r="BI733" s="61"/>
      <c r="BJ733" s="61"/>
      <c r="BK733" s="61"/>
      <c r="BL733" s="61"/>
      <c r="BM733" s="61"/>
      <c r="BN733" s="61"/>
      <c r="BO733" s="61"/>
      <c r="BP733" s="61"/>
      <c r="BQ733" s="61"/>
      <c r="BR733" s="61"/>
      <c r="BS733" s="61"/>
      <c r="BT733" s="61"/>
      <c r="BU733" s="61"/>
      <c r="BV733" s="61"/>
      <c r="BW733" s="61"/>
      <c r="BX733" s="61"/>
      <c r="BY733" s="61"/>
      <c r="BZ733" s="61"/>
      <c r="CA733" s="61"/>
      <c r="CB733" s="61"/>
      <c r="CC733" s="61"/>
      <c r="CD733" s="61"/>
      <c r="CE733" s="61"/>
      <c r="CF733" s="61"/>
      <c r="CG733" s="61"/>
      <c r="CH733" s="61"/>
      <c r="CI733" s="61"/>
      <c r="CJ733" s="61"/>
      <c r="CK733" s="61"/>
      <c r="CL733" s="61"/>
    </row>
    <row r="734" spans="1:90" x14ac:dyDescent="0.2">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D734" s="66"/>
      <c r="AE734" s="66"/>
      <c r="AF734" s="66"/>
      <c r="AG734" s="66"/>
      <c r="AH734" s="66"/>
      <c r="AI734" s="66"/>
      <c r="AJ734" s="66"/>
      <c r="AK734" s="66"/>
      <c r="AL734" s="66"/>
      <c r="AM734" s="66"/>
      <c r="AN734" s="66"/>
      <c r="AO734" s="66"/>
      <c r="AP734" s="66"/>
      <c r="AQ734" s="61"/>
      <c r="AR734" s="61"/>
      <c r="AS734" s="61"/>
      <c r="AT734" s="61"/>
      <c r="AU734" s="61"/>
      <c r="AV734" s="61"/>
      <c r="AW734" s="61"/>
      <c r="AX734" s="61"/>
      <c r="AY734" s="61"/>
      <c r="AZ734" s="61"/>
      <c r="BA734" s="61"/>
      <c r="BB734" s="61"/>
      <c r="BC734" s="61"/>
      <c r="BD734" s="61"/>
      <c r="BE734" s="61"/>
      <c r="BF734" s="61"/>
      <c r="BG734" s="61"/>
      <c r="BH734" s="61"/>
      <c r="BI734" s="61"/>
      <c r="BJ734" s="61"/>
      <c r="BK734" s="61"/>
      <c r="BL734" s="61"/>
      <c r="BM734" s="61"/>
      <c r="BN734" s="61"/>
      <c r="BO734" s="61"/>
      <c r="BP734" s="61"/>
      <c r="BQ734" s="61"/>
      <c r="BR734" s="61"/>
      <c r="BS734" s="61"/>
      <c r="BT734" s="61"/>
      <c r="BU734" s="61"/>
      <c r="BV734" s="61"/>
      <c r="BW734" s="61"/>
      <c r="BX734" s="61"/>
      <c r="BY734" s="61"/>
      <c r="BZ734" s="61"/>
      <c r="CA734" s="61"/>
      <c r="CB734" s="61"/>
      <c r="CC734" s="61"/>
      <c r="CD734" s="61"/>
      <c r="CE734" s="61"/>
      <c r="CF734" s="61"/>
      <c r="CG734" s="61"/>
      <c r="CH734" s="61"/>
      <c r="CI734" s="61"/>
      <c r="CJ734" s="61"/>
      <c r="CK734" s="61"/>
      <c r="CL734" s="61"/>
    </row>
    <row r="735" spans="1:90" x14ac:dyDescent="0.2">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D735" s="66"/>
      <c r="AE735" s="66"/>
      <c r="AF735" s="66"/>
      <c r="AG735" s="66"/>
      <c r="AH735" s="66"/>
      <c r="AI735" s="66"/>
      <c r="AJ735" s="66"/>
      <c r="AK735" s="66"/>
      <c r="AL735" s="66"/>
      <c r="AM735" s="66"/>
      <c r="AN735" s="66"/>
      <c r="AO735" s="66"/>
      <c r="AP735" s="66"/>
      <c r="AQ735" s="61"/>
      <c r="AR735" s="61"/>
      <c r="AS735" s="61"/>
      <c r="AT735" s="61"/>
      <c r="AU735" s="61"/>
      <c r="AV735" s="61"/>
      <c r="AW735" s="61"/>
      <c r="AX735" s="61"/>
      <c r="AY735" s="61"/>
      <c r="AZ735" s="61"/>
      <c r="BA735" s="61"/>
      <c r="BB735" s="61"/>
      <c r="BC735" s="61"/>
      <c r="BD735" s="61"/>
      <c r="BE735" s="61"/>
      <c r="BF735" s="61"/>
      <c r="BG735" s="61"/>
      <c r="BH735" s="61"/>
      <c r="BI735" s="61"/>
      <c r="BJ735" s="61"/>
      <c r="BK735" s="61"/>
      <c r="BL735" s="61"/>
      <c r="BM735" s="61"/>
      <c r="BN735" s="61"/>
      <c r="BO735" s="61"/>
      <c r="BP735" s="61"/>
      <c r="BQ735" s="61"/>
      <c r="BR735" s="61"/>
      <c r="BS735" s="61"/>
      <c r="BT735" s="61"/>
      <c r="BU735" s="61"/>
      <c r="BV735" s="61"/>
      <c r="BW735" s="61"/>
      <c r="BX735" s="61"/>
      <c r="BY735" s="61"/>
      <c r="BZ735" s="61"/>
      <c r="CA735" s="61"/>
      <c r="CB735" s="61"/>
      <c r="CC735" s="61"/>
      <c r="CD735" s="61"/>
      <c r="CE735" s="61"/>
      <c r="CF735" s="61"/>
      <c r="CG735" s="61"/>
      <c r="CH735" s="61"/>
      <c r="CI735" s="61"/>
      <c r="CJ735" s="61"/>
      <c r="CK735" s="61"/>
      <c r="CL735" s="61"/>
    </row>
    <row r="736" spans="1:90" x14ac:dyDescent="0.2">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D736" s="66"/>
      <c r="AE736" s="66"/>
      <c r="AF736" s="66"/>
      <c r="AG736" s="66"/>
      <c r="AH736" s="66"/>
      <c r="AI736" s="66"/>
      <c r="AJ736" s="66"/>
      <c r="AK736" s="66"/>
      <c r="AL736" s="66"/>
      <c r="AM736" s="66"/>
      <c r="AN736" s="66"/>
      <c r="AO736" s="66"/>
      <c r="AP736" s="66"/>
      <c r="AQ736" s="61"/>
      <c r="AR736" s="61"/>
      <c r="AS736" s="61"/>
      <c r="AT736" s="61"/>
      <c r="AU736" s="61"/>
      <c r="AV736" s="61"/>
      <c r="AW736" s="61"/>
      <c r="AX736" s="61"/>
      <c r="AY736" s="61"/>
      <c r="AZ736" s="61"/>
      <c r="BA736" s="61"/>
      <c r="BB736" s="61"/>
      <c r="BC736" s="61"/>
      <c r="BD736" s="61"/>
      <c r="BE736" s="61"/>
      <c r="BF736" s="61"/>
      <c r="BG736" s="61"/>
      <c r="BH736" s="61"/>
      <c r="BI736" s="61"/>
      <c r="BJ736" s="61"/>
      <c r="BK736" s="61"/>
      <c r="BL736" s="61"/>
      <c r="BM736" s="61"/>
      <c r="BN736" s="61"/>
      <c r="BO736" s="61"/>
      <c r="BP736" s="61"/>
      <c r="BQ736" s="61"/>
      <c r="BR736" s="61"/>
      <c r="BS736" s="61"/>
      <c r="BT736" s="61"/>
      <c r="BU736" s="61"/>
      <c r="BV736" s="61"/>
      <c r="BW736" s="61"/>
      <c r="BX736" s="61"/>
      <c r="BY736" s="61"/>
      <c r="BZ736" s="61"/>
      <c r="CA736" s="61"/>
      <c r="CB736" s="61"/>
      <c r="CC736" s="61"/>
      <c r="CD736" s="61"/>
      <c r="CE736" s="61"/>
      <c r="CF736" s="61"/>
      <c r="CG736" s="61"/>
      <c r="CH736" s="61"/>
      <c r="CI736" s="61"/>
      <c r="CJ736" s="61"/>
      <c r="CK736" s="61"/>
      <c r="CL736" s="61"/>
    </row>
    <row r="737" spans="1:90" x14ac:dyDescent="0.2">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D737" s="66"/>
      <c r="AE737" s="66"/>
      <c r="AF737" s="66"/>
      <c r="AG737" s="66"/>
      <c r="AH737" s="66"/>
      <c r="AI737" s="66"/>
      <c r="AJ737" s="66"/>
      <c r="AK737" s="66"/>
      <c r="AL737" s="66"/>
      <c r="AM737" s="66"/>
      <c r="AN737" s="66"/>
      <c r="AO737" s="66"/>
      <c r="AP737" s="66"/>
      <c r="AQ737" s="61"/>
      <c r="AR737" s="61"/>
      <c r="AS737" s="61"/>
      <c r="AT737" s="61"/>
      <c r="AU737" s="61"/>
      <c r="AV737" s="61"/>
      <c r="AW737" s="61"/>
      <c r="AX737" s="61"/>
      <c r="AY737" s="61"/>
      <c r="AZ737" s="61"/>
      <c r="BA737" s="61"/>
      <c r="BB737" s="61"/>
      <c r="BC737" s="61"/>
      <c r="BD737" s="61"/>
      <c r="BE737" s="61"/>
      <c r="BF737" s="61"/>
      <c r="BG737" s="61"/>
      <c r="BH737" s="61"/>
      <c r="BI737" s="61"/>
      <c r="BJ737" s="61"/>
      <c r="BK737" s="61"/>
      <c r="BL737" s="61"/>
      <c r="BM737" s="61"/>
      <c r="BN737" s="61"/>
      <c r="BO737" s="61"/>
      <c r="BP737" s="61"/>
      <c r="BQ737" s="61"/>
      <c r="BR737" s="61"/>
      <c r="BS737" s="61"/>
      <c r="BT737" s="61"/>
      <c r="BU737" s="61"/>
      <c r="BV737" s="61"/>
      <c r="BW737" s="61"/>
      <c r="BX737" s="61"/>
      <c r="BY737" s="61"/>
      <c r="BZ737" s="61"/>
      <c r="CA737" s="61"/>
      <c r="CB737" s="61"/>
      <c r="CC737" s="61"/>
      <c r="CD737" s="61"/>
      <c r="CE737" s="61"/>
      <c r="CF737" s="61"/>
      <c r="CG737" s="61"/>
      <c r="CH737" s="61"/>
      <c r="CI737" s="61"/>
      <c r="CJ737" s="61"/>
      <c r="CK737" s="61"/>
      <c r="CL737" s="61"/>
    </row>
    <row r="738" spans="1:90" x14ac:dyDescent="0.2">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D738" s="66"/>
      <c r="AE738" s="66"/>
      <c r="AF738" s="66"/>
      <c r="AG738" s="66"/>
      <c r="AH738" s="66"/>
      <c r="AI738" s="66"/>
      <c r="AJ738" s="66"/>
      <c r="AK738" s="66"/>
      <c r="AL738" s="66"/>
      <c r="AM738" s="66"/>
      <c r="AN738" s="66"/>
      <c r="AO738" s="66"/>
      <c r="AP738" s="66"/>
      <c r="AQ738" s="61"/>
      <c r="AR738" s="61"/>
      <c r="AS738" s="61"/>
      <c r="AT738" s="61"/>
      <c r="AU738" s="61"/>
      <c r="AV738" s="61"/>
      <c r="AW738" s="61"/>
      <c r="AX738" s="61"/>
      <c r="AY738" s="61"/>
      <c r="AZ738" s="61"/>
      <c r="BA738" s="61"/>
      <c r="BB738" s="61"/>
      <c r="BC738" s="61"/>
      <c r="BD738" s="61"/>
      <c r="BE738" s="61"/>
      <c r="BF738" s="61"/>
      <c r="BG738" s="61"/>
      <c r="BH738" s="61"/>
      <c r="BI738" s="61"/>
      <c r="BJ738" s="61"/>
      <c r="BK738" s="61"/>
      <c r="BL738" s="61"/>
      <c r="BM738" s="61"/>
      <c r="BN738" s="61"/>
      <c r="BO738" s="61"/>
      <c r="BP738" s="61"/>
      <c r="BQ738" s="61"/>
      <c r="BR738" s="61"/>
      <c r="BS738" s="61"/>
      <c r="BT738" s="61"/>
      <c r="BU738" s="61"/>
      <c r="BV738" s="61"/>
      <c r="BW738" s="61"/>
      <c r="BX738" s="61"/>
      <c r="BY738" s="61"/>
      <c r="BZ738" s="61"/>
      <c r="CA738" s="61"/>
      <c r="CB738" s="61"/>
      <c r="CC738" s="61"/>
      <c r="CD738" s="61"/>
      <c r="CE738" s="61"/>
      <c r="CF738" s="61"/>
      <c r="CG738" s="61"/>
      <c r="CH738" s="61"/>
      <c r="CI738" s="61"/>
      <c r="CJ738" s="61"/>
      <c r="CK738" s="61"/>
      <c r="CL738" s="61"/>
    </row>
    <row r="739" spans="1:90" x14ac:dyDescent="0.2">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D739" s="66"/>
      <c r="AE739" s="66"/>
      <c r="AF739" s="66"/>
      <c r="AG739" s="66"/>
      <c r="AH739" s="66"/>
      <c r="AI739" s="66"/>
      <c r="AJ739" s="66"/>
      <c r="AK739" s="66"/>
      <c r="AL739" s="66"/>
      <c r="AM739" s="66"/>
      <c r="AN739" s="66"/>
      <c r="AO739" s="66"/>
      <c r="AP739" s="66"/>
      <c r="AQ739" s="61"/>
      <c r="AR739" s="61"/>
      <c r="AS739" s="61"/>
      <c r="AT739" s="61"/>
      <c r="AU739" s="61"/>
      <c r="AV739" s="61"/>
      <c r="AW739" s="61"/>
      <c r="AX739" s="61"/>
      <c r="AY739" s="61"/>
      <c r="AZ739" s="61"/>
      <c r="BA739" s="61"/>
      <c r="BB739" s="61"/>
      <c r="BC739" s="61"/>
      <c r="BD739" s="61"/>
      <c r="BE739" s="61"/>
      <c r="BF739" s="61"/>
      <c r="BG739" s="61"/>
      <c r="BH739" s="61"/>
      <c r="BI739" s="61"/>
      <c r="BJ739" s="61"/>
      <c r="BK739" s="61"/>
      <c r="BL739" s="61"/>
      <c r="BM739" s="61"/>
      <c r="BN739" s="61"/>
      <c r="BO739" s="61"/>
      <c r="BP739" s="61"/>
      <c r="BQ739" s="61"/>
      <c r="BR739" s="61"/>
      <c r="BS739" s="61"/>
      <c r="BT739" s="61"/>
      <c r="BU739" s="61"/>
      <c r="BV739" s="61"/>
      <c r="BW739" s="61"/>
      <c r="BX739" s="61"/>
      <c r="BY739" s="61"/>
      <c r="BZ739" s="61"/>
      <c r="CA739" s="61"/>
      <c r="CB739" s="61"/>
      <c r="CC739" s="61"/>
      <c r="CD739" s="61"/>
      <c r="CE739" s="61"/>
      <c r="CF739" s="61"/>
      <c r="CG739" s="61"/>
      <c r="CH739" s="61"/>
      <c r="CI739" s="61"/>
      <c r="CJ739" s="61"/>
      <c r="CK739" s="61"/>
      <c r="CL739" s="61"/>
    </row>
    <row r="740" spans="1:90" x14ac:dyDescent="0.2">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D740" s="66"/>
      <c r="AE740" s="66"/>
      <c r="AF740" s="66"/>
      <c r="AG740" s="66"/>
      <c r="AH740" s="66"/>
      <c r="AI740" s="66"/>
      <c r="AJ740" s="66"/>
      <c r="AK740" s="66"/>
      <c r="AL740" s="66"/>
      <c r="AM740" s="66"/>
      <c r="AN740" s="66"/>
      <c r="AO740" s="66"/>
      <c r="AP740" s="66"/>
      <c r="AQ740" s="61"/>
      <c r="AR740" s="61"/>
      <c r="AS740" s="61"/>
      <c r="AT740" s="61"/>
      <c r="AU740" s="61"/>
      <c r="AV740" s="61"/>
      <c r="AW740" s="61"/>
      <c r="AX740" s="61"/>
      <c r="AY740" s="61"/>
      <c r="AZ740" s="61"/>
      <c r="BA740" s="61"/>
      <c r="BB740" s="61"/>
      <c r="BC740" s="61"/>
      <c r="BD740" s="61"/>
      <c r="BE740" s="61"/>
      <c r="BF740" s="61"/>
      <c r="BG740" s="61"/>
      <c r="BH740" s="61"/>
      <c r="BI740" s="61"/>
      <c r="BJ740" s="61"/>
      <c r="BK740" s="61"/>
      <c r="BL740" s="61"/>
      <c r="BM740" s="61"/>
      <c r="BN740" s="61"/>
      <c r="BO740" s="61"/>
      <c r="BP740" s="61"/>
      <c r="BQ740" s="61"/>
      <c r="BR740" s="61"/>
      <c r="BS740" s="61"/>
      <c r="BT740" s="61"/>
      <c r="BU740" s="61"/>
      <c r="BV740" s="61"/>
      <c r="BW740" s="61"/>
      <c r="BX740" s="61"/>
      <c r="BY740" s="61"/>
      <c r="BZ740" s="61"/>
      <c r="CA740" s="61"/>
      <c r="CB740" s="61"/>
      <c r="CC740" s="61"/>
      <c r="CD740" s="61"/>
      <c r="CE740" s="61"/>
      <c r="CF740" s="61"/>
      <c r="CG740" s="61"/>
      <c r="CH740" s="61"/>
      <c r="CI740" s="61"/>
      <c r="CJ740" s="61"/>
      <c r="CK740" s="61"/>
      <c r="CL740" s="61"/>
    </row>
    <row r="741" spans="1:90" x14ac:dyDescent="0.2">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D741" s="66"/>
      <c r="AE741" s="66"/>
      <c r="AF741" s="66"/>
      <c r="AG741" s="66"/>
      <c r="AH741" s="66"/>
      <c r="AI741" s="66"/>
      <c r="AJ741" s="66"/>
      <c r="AK741" s="66"/>
      <c r="AL741" s="66"/>
      <c r="AM741" s="66"/>
      <c r="AN741" s="66"/>
      <c r="AO741" s="66"/>
      <c r="AP741" s="66"/>
      <c r="AQ741" s="61"/>
      <c r="AR741" s="61"/>
      <c r="AS741" s="61"/>
      <c r="AT741" s="61"/>
      <c r="AU741" s="61"/>
      <c r="AV741" s="61"/>
      <c r="AW741" s="61"/>
      <c r="AX741" s="61"/>
      <c r="AY741" s="61"/>
      <c r="AZ741" s="61"/>
      <c r="BA741" s="61"/>
      <c r="BB741" s="61"/>
      <c r="BC741" s="61"/>
      <c r="BD741" s="61"/>
      <c r="BE741" s="61"/>
      <c r="BF741" s="61"/>
      <c r="BG741" s="61"/>
      <c r="BH741" s="61"/>
      <c r="BI741" s="61"/>
      <c r="BJ741" s="61"/>
      <c r="BK741" s="61"/>
      <c r="BL741" s="61"/>
      <c r="BM741" s="61"/>
      <c r="BN741" s="61"/>
      <c r="BO741" s="61"/>
      <c r="BP741" s="61"/>
      <c r="BQ741" s="61"/>
      <c r="BR741" s="61"/>
      <c r="BS741" s="61"/>
      <c r="BT741" s="61"/>
      <c r="BU741" s="61"/>
      <c r="BV741" s="61"/>
      <c r="BW741" s="61"/>
      <c r="BX741" s="61"/>
      <c r="BY741" s="61"/>
      <c r="BZ741" s="61"/>
      <c r="CA741" s="61"/>
      <c r="CB741" s="61"/>
      <c r="CC741" s="61"/>
      <c r="CD741" s="61"/>
      <c r="CE741" s="61"/>
      <c r="CF741" s="61"/>
      <c r="CG741" s="61"/>
      <c r="CH741" s="61"/>
      <c r="CI741" s="61"/>
      <c r="CJ741" s="61"/>
      <c r="CK741" s="61"/>
      <c r="CL741" s="61"/>
    </row>
    <row r="742" spans="1:90" x14ac:dyDescent="0.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D742" s="66"/>
      <c r="AE742" s="66"/>
      <c r="AF742" s="66"/>
      <c r="AG742" s="66"/>
      <c r="AH742" s="66"/>
      <c r="AI742" s="66"/>
      <c r="AJ742" s="66"/>
      <c r="AK742" s="66"/>
      <c r="AL742" s="66"/>
      <c r="AM742" s="66"/>
      <c r="AN742" s="66"/>
      <c r="AO742" s="66"/>
      <c r="AP742" s="66"/>
      <c r="AQ742" s="61"/>
      <c r="AR742" s="61"/>
      <c r="AS742" s="61"/>
      <c r="AT742" s="61"/>
      <c r="AU742" s="61"/>
      <c r="AV742" s="61"/>
      <c r="AW742" s="61"/>
      <c r="AX742" s="61"/>
      <c r="AY742" s="61"/>
      <c r="AZ742" s="61"/>
      <c r="BA742" s="61"/>
      <c r="BB742" s="61"/>
      <c r="BC742" s="61"/>
      <c r="BD742" s="61"/>
      <c r="BE742" s="61"/>
      <c r="BF742" s="61"/>
      <c r="BG742" s="61"/>
      <c r="BH742" s="61"/>
      <c r="BI742" s="61"/>
      <c r="BJ742" s="61"/>
      <c r="BK742" s="61"/>
      <c r="BL742" s="61"/>
      <c r="BM742" s="61"/>
      <c r="BN742" s="61"/>
      <c r="BO742" s="61"/>
      <c r="BP742" s="61"/>
      <c r="BQ742" s="61"/>
      <c r="BR742" s="61"/>
      <c r="BS742" s="61"/>
      <c r="BT742" s="61"/>
      <c r="BU742" s="61"/>
      <c r="BV742" s="61"/>
      <c r="BW742" s="61"/>
      <c r="BX742" s="61"/>
      <c r="BY742" s="61"/>
      <c r="BZ742" s="61"/>
      <c r="CA742" s="61"/>
      <c r="CB742" s="61"/>
      <c r="CC742" s="61"/>
      <c r="CD742" s="61"/>
      <c r="CE742" s="61"/>
      <c r="CF742" s="61"/>
      <c r="CG742" s="61"/>
      <c r="CH742" s="61"/>
      <c r="CI742" s="61"/>
      <c r="CJ742" s="61"/>
      <c r="CK742" s="61"/>
      <c r="CL742" s="61"/>
    </row>
    <row r="743" spans="1:90" x14ac:dyDescent="0.2">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D743" s="66"/>
      <c r="AE743" s="66"/>
      <c r="AF743" s="66"/>
      <c r="AG743" s="66"/>
      <c r="AH743" s="66"/>
      <c r="AI743" s="66"/>
      <c r="AJ743" s="66"/>
      <c r="AK743" s="66"/>
      <c r="AL743" s="66"/>
      <c r="AM743" s="66"/>
      <c r="AN743" s="66"/>
      <c r="AO743" s="66"/>
      <c r="AP743" s="66"/>
      <c r="AQ743" s="61"/>
      <c r="AR743" s="61"/>
      <c r="AS743" s="61"/>
      <c r="AT743" s="61"/>
      <c r="AU743" s="61"/>
      <c r="AV743" s="61"/>
      <c r="AW743" s="61"/>
      <c r="AX743" s="61"/>
      <c r="AY743" s="61"/>
      <c r="AZ743" s="61"/>
      <c r="BA743" s="61"/>
      <c r="BB743" s="61"/>
      <c r="BC743" s="61"/>
      <c r="BD743" s="61"/>
      <c r="BE743" s="61"/>
      <c r="BF743" s="61"/>
      <c r="BG743" s="61"/>
      <c r="BH743" s="61"/>
      <c r="BI743" s="61"/>
      <c r="BJ743" s="61"/>
      <c r="BK743" s="61"/>
      <c r="BL743" s="61"/>
      <c r="BM743" s="61"/>
      <c r="BN743" s="61"/>
      <c r="BO743" s="61"/>
      <c r="BP743" s="61"/>
      <c r="BQ743" s="61"/>
      <c r="BR743" s="61"/>
      <c r="BS743" s="61"/>
      <c r="BT743" s="61"/>
      <c r="BU743" s="61"/>
      <c r="BV743" s="61"/>
      <c r="BW743" s="61"/>
      <c r="BX743" s="61"/>
      <c r="BY743" s="61"/>
      <c r="BZ743" s="61"/>
      <c r="CA743" s="61"/>
      <c r="CB743" s="61"/>
      <c r="CC743" s="61"/>
      <c r="CD743" s="61"/>
      <c r="CE743" s="61"/>
      <c r="CF743" s="61"/>
      <c r="CG743" s="61"/>
      <c r="CH743" s="61"/>
      <c r="CI743" s="61"/>
      <c r="CJ743" s="61"/>
      <c r="CK743" s="61"/>
      <c r="CL743" s="61"/>
    </row>
    <row r="744" spans="1:90" x14ac:dyDescent="0.2">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D744" s="66"/>
      <c r="AE744" s="66"/>
      <c r="AF744" s="66"/>
      <c r="AG744" s="66"/>
      <c r="AH744" s="66"/>
      <c r="AI744" s="66"/>
      <c r="AJ744" s="66"/>
      <c r="AK744" s="66"/>
      <c r="AL744" s="66"/>
      <c r="AM744" s="66"/>
      <c r="AN744" s="66"/>
      <c r="AO744" s="66"/>
      <c r="AP744" s="66"/>
      <c r="AQ744" s="61"/>
      <c r="AR744" s="61"/>
      <c r="AS744" s="61"/>
      <c r="AT744" s="61"/>
      <c r="AU744" s="61"/>
      <c r="AV744" s="61"/>
      <c r="AW744" s="61"/>
      <c r="AX744" s="61"/>
      <c r="AY744" s="61"/>
      <c r="AZ744" s="61"/>
      <c r="BA744" s="61"/>
      <c r="BB744" s="61"/>
      <c r="BC744" s="61"/>
      <c r="BD744" s="61"/>
      <c r="BE744" s="61"/>
      <c r="BF744" s="61"/>
      <c r="BG744" s="61"/>
      <c r="BH744" s="61"/>
      <c r="BI744" s="61"/>
      <c r="BJ744" s="61"/>
      <c r="BK744" s="61"/>
      <c r="BL744" s="61"/>
      <c r="BM744" s="61"/>
      <c r="BN744" s="61"/>
      <c r="BO744" s="61"/>
      <c r="BP744" s="61"/>
      <c r="BQ744" s="61"/>
      <c r="BR744" s="61"/>
      <c r="BS744" s="61"/>
      <c r="BT744" s="61"/>
      <c r="BU744" s="61"/>
      <c r="BV744" s="61"/>
      <c r="BW744" s="61"/>
      <c r="BX744" s="61"/>
      <c r="BY744" s="61"/>
      <c r="BZ744" s="61"/>
      <c r="CA744" s="61"/>
      <c r="CB744" s="61"/>
      <c r="CC744" s="61"/>
      <c r="CD744" s="61"/>
      <c r="CE744" s="61"/>
      <c r="CF744" s="61"/>
      <c r="CG744" s="61"/>
      <c r="CH744" s="61"/>
      <c r="CI744" s="61"/>
      <c r="CJ744" s="61"/>
      <c r="CK744" s="61"/>
      <c r="CL744" s="61"/>
    </row>
    <row r="745" spans="1:90" x14ac:dyDescent="0.2">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D745" s="66"/>
      <c r="AE745" s="66"/>
      <c r="AF745" s="66"/>
      <c r="AG745" s="66"/>
      <c r="AH745" s="66"/>
      <c r="AI745" s="66"/>
      <c r="AJ745" s="66"/>
      <c r="AK745" s="66"/>
      <c r="AL745" s="66"/>
      <c r="AM745" s="66"/>
      <c r="AN745" s="66"/>
      <c r="AO745" s="66"/>
      <c r="AP745" s="66"/>
      <c r="AQ745" s="61"/>
      <c r="AR745" s="61"/>
      <c r="AS745" s="61"/>
      <c r="AT745" s="61"/>
      <c r="AU745" s="61"/>
      <c r="AV745" s="61"/>
      <c r="AW745" s="61"/>
      <c r="AX745" s="61"/>
      <c r="AY745" s="61"/>
      <c r="AZ745" s="61"/>
      <c r="BA745" s="61"/>
      <c r="BB745" s="61"/>
      <c r="BC745" s="61"/>
      <c r="BD745" s="61"/>
      <c r="BE745" s="61"/>
      <c r="BF745" s="61"/>
      <c r="BG745" s="61"/>
      <c r="BH745" s="61"/>
      <c r="BI745" s="61"/>
      <c r="BJ745" s="61"/>
      <c r="BK745" s="61"/>
      <c r="BL745" s="61"/>
      <c r="BM745" s="61"/>
      <c r="BN745" s="61"/>
      <c r="BO745" s="61"/>
      <c r="BP745" s="61"/>
      <c r="BQ745" s="61"/>
      <c r="BR745" s="61"/>
      <c r="BS745" s="61"/>
      <c r="BT745" s="61"/>
      <c r="BU745" s="61"/>
      <c r="BV745" s="61"/>
      <c r="BW745" s="61"/>
      <c r="BX745" s="61"/>
      <c r="BY745" s="61"/>
      <c r="BZ745" s="61"/>
      <c r="CA745" s="61"/>
      <c r="CB745" s="61"/>
      <c r="CC745" s="61"/>
      <c r="CD745" s="61"/>
      <c r="CE745" s="61"/>
      <c r="CF745" s="61"/>
      <c r="CG745" s="61"/>
      <c r="CH745" s="61"/>
      <c r="CI745" s="61"/>
      <c r="CJ745" s="61"/>
      <c r="CK745" s="61"/>
      <c r="CL745" s="61"/>
    </row>
    <row r="746" spans="1:90" x14ac:dyDescent="0.2">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D746" s="66"/>
      <c r="AE746" s="66"/>
      <c r="AF746" s="66"/>
      <c r="AG746" s="66"/>
      <c r="AH746" s="66"/>
      <c r="AI746" s="66"/>
      <c r="AJ746" s="66"/>
      <c r="AK746" s="66"/>
      <c r="AL746" s="66"/>
      <c r="AM746" s="66"/>
      <c r="AN746" s="66"/>
      <c r="AO746" s="66"/>
      <c r="AP746" s="66"/>
      <c r="AQ746" s="61"/>
      <c r="AR746" s="61"/>
      <c r="AS746" s="61"/>
      <c r="AT746" s="61"/>
      <c r="AU746" s="61"/>
      <c r="AV746" s="61"/>
      <c r="AW746" s="61"/>
      <c r="AX746" s="61"/>
      <c r="AY746" s="61"/>
      <c r="AZ746" s="61"/>
      <c r="BA746" s="61"/>
      <c r="BB746" s="61"/>
      <c r="BC746" s="61"/>
      <c r="BD746" s="61"/>
      <c r="BE746" s="61"/>
      <c r="BF746" s="61"/>
      <c r="BG746" s="61"/>
      <c r="BH746" s="61"/>
      <c r="BI746" s="61"/>
      <c r="BJ746" s="61"/>
      <c r="BK746" s="61"/>
      <c r="BL746" s="61"/>
      <c r="BM746" s="61"/>
      <c r="BN746" s="61"/>
      <c r="BO746" s="61"/>
      <c r="BP746" s="61"/>
      <c r="BQ746" s="61"/>
      <c r="BR746" s="61"/>
      <c r="BS746" s="61"/>
      <c r="BT746" s="61"/>
      <c r="BU746" s="61"/>
      <c r="BV746" s="61"/>
      <c r="BW746" s="61"/>
      <c r="BX746" s="61"/>
      <c r="BY746" s="61"/>
      <c r="BZ746" s="61"/>
      <c r="CA746" s="61"/>
      <c r="CB746" s="61"/>
      <c r="CC746" s="61"/>
      <c r="CD746" s="61"/>
      <c r="CE746" s="61"/>
      <c r="CF746" s="61"/>
      <c r="CG746" s="61"/>
      <c r="CH746" s="61"/>
      <c r="CI746" s="61"/>
      <c r="CJ746" s="61"/>
      <c r="CK746" s="61"/>
      <c r="CL746" s="61"/>
    </row>
    <row r="747" spans="1:90" x14ac:dyDescent="0.2">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D747" s="66"/>
      <c r="AE747" s="66"/>
      <c r="AF747" s="66"/>
      <c r="AG747" s="66"/>
      <c r="AH747" s="66"/>
      <c r="AI747" s="66"/>
      <c r="AJ747" s="66"/>
      <c r="AK747" s="66"/>
      <c r="AL747" s="66"/>
      <c r="AM747" s="66"/>
      <c r="AN747" s="66"/>
      <c r="AO747" s="66"/>
      <c r="AP747" s="66"/>
      <c r="AQ747" s="61"/>
      <c r="AR747" s="61"/>
      <c r="AS747" s="61"/>
      <c r="AT747" s="61"/>
      <c r="AU747" s="61"/>
      <c r="AV747" s="61"/>
      <c r="AW747" s="61"/>
      <c r="AX747" s="61"/>
      <c r="AY747" s="61"/>
      <c r="AZ747" s="61"/>
      <c r="BA747" s="61"/>
      <c r="BB747" s="61"/>
      <c r="BC747" s="61"/>
      <c r="BD747" s="61"/>
      <c r="BE747" s="61"/>
      <c r="BF747" s="61"/>
      <c r="BG747" s="61"/>
      <c r="BH747" s="61"/>
      <c r="BI747" s="61"/>
      <c r="BJ747" s="61"/>
      <c r="BK747" s="61"/>
      <c r="BL747" s="61"/>
      <c r="BM747" s="61"/>
      <c r="BN747" s="61"/>
      <c r="BO747" s="61"/>
      <c r="BP747" s="61"/>
      <c r="BQ747" s="61"/>
      <c r="BR747" s="61"/>
      <c r="BS747" s="61"/>
      <c r="BT747" s="61"/>
      <c r="BU747" s="61"/>
      <c r="BV747" s="61"/>
      <c r="BW747" s="61"/>
      <c r="BX747" s="61"/>
      <c r="BY747" s="61"/>
      <c r="BZ747" s="61"/>
      <c r="CA747" s="61"/>
      <c r="CB747" s="61"/>
      <c r="CC747" s="61"/>
      <c r="CD747" s="61"/>
      <c r="CE747" s="61"/>
      <c r="CF747" s="61"/>
      <c r="CG747" s="61"/>
      <c r="CH747" s="61"/>
      <c r="CI747" s="61"/>
      <c r="CJ747" s="61"/>
      <c r="CK747" s="61"/>
      <c r="CL747" s="61"/>
    </row>
    <row r="748" spans="1:90" x14ac:dyDescent="0.2">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D748" s="66"/>
      <c r="AE748" s="66"/>
      <c r="AF748" s="66"/>
      <c r="AG748" s="66"/>
      <c r="AH748" s="66"/>
      <c r="AI748" s="66"/>
      <c r="AJ748" s="66"/>
      <c r="AK748" s="66"/>
      <c r="AL748" s="66"/>
      <c r="AM748" s="66"/>
      <c r="AN748" s="66"/>
      <c r="AO748" s="66"/>
      <c r="AP748" s="66"/>
      <c r="AQ748" s="61"/>
      <c r="AR748" s="61"/>
      <c r="AS748" s="61"/>
      <c r="AT748" s="61"/>
      <c r="AU748" s="61"/>
      <c r="AV748" s="61"/>
      <c r="AW748" s="61"/>
      <c r="AX748" s="61"/>
      <c r="AY748" s="61"/>
      <c r="AZ748" s="61"/>
      <c r="BA748" s="61"/>
      <c r="BB748" s="61"/>
      <c r="BC748" s="61"/>
      <c r="BD748" s="61"/>
      <c r="BE748" s="61"/>
      <c r="BF748" s="61"/>
      <c r="BG748" s="61"/>
      <c r="BH748" s="61"/>
      <c r="BI748" s="61"/>
      <c r="BJ748" s="61"/>
      <c r="BK748" s="61"/>
      <c r="BL748" s="61"/>
      <c r="BM748" s="61"/>
      <c r="BN748" s="61"/>
      <c r="BO748" s="61"/>
      <c r="BP748" s="61"/>
      <c r="BQ748" s="61"/>
      <c r="BR748" s="61"/>
      <c r="BS748" s="61"/>
      <c r="BT748" s="61"/>
      <c r="BU748" s="61"/>
      <c r="BV748" s="61"/>
      <c r="BW748" s="61"/>
      <c r="BX748" s="61"/>
      <c r="BY748" s="61"/>
      <c r="BZ748" s="61"/>
      <c r="CA748" s="61"/>
      <c r="CB748" s="61"/>
      <c r="CC748" s="61"/>
      <c r="CD748" s="61"/>
      <c r="CE748" s="61"/>
      <c r="CF748" s="61"/>
      <c r="CG748" s="61"/>
      <c r="CH748" s="61"/>
      <c r="CI748" s="61"/>
      <c r="CJ748" s="61"/>
      <c r="CK748" s="61"/>
      <c r="CL748" s="61"/>
    </row>
    <row r="749" spans="1:90" x14ac:dyDescent="0.2">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D749" s="66"/>
      <c r="AE749" s="66"/>
      <c r="AF749" s="66"/>
      <c r="AG749" s="66"/>
      <c r="AH749" s="66"/>
      <c r="AI749" s="66"/>
      <c r="AJ749" s="66"/>
      <c r="AK749" s="66"/>
      <c r="AL749" s="66"/>
      <c r="AM749" s="66"/>
      <c r="AN749" s="66"/>
      <c r="AO749" s="66"/>
      <c r="AP749" s="66"/>
      <c r="AQ749" s="61"/>
      <c r="AR749" s="61"/>
      <c r="AS749" s="61"/>
      <c r="AT749" s="61"/>
      <c r="AU749" s="61"/>
      <c r="AV749" s="61"/>
      <c r="AW749" s="61"/>
      <c r="AX749" s="61"/>
      <c r="AY749" s="61"/>
      <c r="AZ749" s="61"/>
      <c r="BA749" s="61"/>
      <c r="BB749" s="61"/>
      <c r="BC749" s="61"/>
      <c r="BD749" s="61"/>
      <c r="BE749" s="61"/>
      <c r="BF749" s="61"/>
      <c r="BG749" s="61"/>
      <c r="BH749" s="61"/>
      <c r="BI749" s="61"/>
      <c r="BJ749" s="61"/>
      <c r="BK749" s="61"/>
      <c r="BL749" s="61"/>
      <c r="BM749" s="61"/>
      <c r="BN749" s="61"/>
      <c r="BO749" s="61"/>
      <c r="BP749" s="61"/>
      <c r="BQ749" s="61"/>
      <c r="BR749" s="61"/>
      <c r="BS749" s="61"/>
      <c r="BT749" s="61"/>
      <c r="BU749" s="61"/>
      <c r="BV749" s="61"/>
      <c r="BW749" s="61"/>
      <c r="BX749" s="61"/>
      <c r="BY749" s="61"/>
      <c r="BZ749" s="61"/>
      <c r="CA749" s="61"/>
      <c r="CB749" s="61"/>
      <c r="CC749" s="61"/>
      <c r="CD749" s="61"/>
      <c r="CE749" s="61"/>
      <c r="CF749" s="61"/>
      <c r="CG749" s="61"/>
      <c r="CH749" s="61"/>
      <c r="CI749" s="61"/>
      <c r="CJ749" s="61"/>
      <c r="CK749" s="61"/>
      <c r="CL749" s="61"/>
    </row>
    <row r="750" spans="1:90" x14ac:dyDescent="0.2">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D750" s="66"/>
      <c r="AE750" s="66"/>
      <c r="AF750" s="66"/>
      <c r="AG750" s="66"/>
      <c r="AH750" s="66"/>
      <c r="AI750" s="66"/>
      <c r="AJ750" s="66"/>
      <c r="AK750" s="66"/>
      <c r="AL750" s="66"/>
      <c r="AM750" s="66"/>
      <c r="AN750" s="66"/>
      <c r="AO750" s="66"/>
      <c r="AP750" s="66"/>
      <c r="AQ750" s="61"/>
      <c r="AR750" s="61"/>
      <c r="AS750" s="61"/>
      <c r="AT750" s="61"/>
      <c r="AU750" s="61"/>
      <c r="AV750" s="61"/>
      <c r="AW750" s="61"/>
      <c r="AX750" s="61"/>
      <c r="AY750" s="61"/>
      <c r="AZ750" s="61"/>
      <c r="BA750" s="61"/>
      <c r="BB750" s="61"/>
      <c r="BC750" s="61"/>
      <c r="BD750" s="61"/>
      <c r="BE750" s="61"/>
      <c r="BF750" s="61"/>
      <c r="BG750" s="61"/>
      <c r="BH750" s="61"/>
      <c r="BI750" s="61"/>
      <c r="BJ750" s="61"/>
      <c r="BK750" s="61"/>
      <c r="BL750" s="61"/>
      <c r="BM750" s="61"/>
      <c r="BN750" s="61"/>
      <c r="BO750" s="61"/>
      <c r="BP750" s="61"/>
      <c r="BQ750" s="61"/>
      <c r="BR750" s="61"/>
      <c r="BS750" s="61"/>
      <c r="BT750" s="61"/>
      <c r="BU750" s="61"/>
      <c r="BV750" s="61"/>
      <c r="BW750" s="61"/>
      <c r="BX750" s="61"/>
      <c r="BY750" s="61"/>
      <c r="BZ750" s="61"/>
      <c r="CA750" s="61"/>
      <c r="CB750" s="61"/>
      <c r="CC750" s="61"/>
      <c r="CD750" s="61"/>
      <c r="CE750" s="61"/>
      <c r="CF750" s="61"/>
      <c r="CG750" s="61"/>
      <c r="CH750" s="61"/>
      <c r="CI750" s="61"/>
      <c r="CJ750" s="61"/>
      <c r="CK750" s="61"/>
      <c r="CL750" s="61"/>
    </row>
    <row r="751" spans="1:90" x14ac:dyDescent="0.2">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D751" s="66"/>
      <c r="AE751" s="66"/>
      <c r="AF751" s="66"/>
      <c r="AG751" s="66"/>
      <c r="AH751" s="66"/>
      <c r="AI751" s="66"/>
      <c r="AJ751" s="66"/>
      <c r="AK751" s="66"/>
      <c r="AL751" s="66"/>
      <c r="AM751" s="66"/>
      <c r="AN751" s="66"/>
      <c r="AO751" s="66"/>
      <c r="AP751" s="66"/>
      <c r="AQ751" s="61"/>
      <c r="AR751" s="61"/>
      <c r="AS751" s="61"/>
      <c r="AT751" s="61"/>
      <c r="AU751" s="61"/>
      <c r="AV751" s="61"/>
      <c r="AW751" s="61"/>
      <c r="AX751" s="61"/>
      <c r="AY751" s="61"/>
      <c r="AZ751" s="61"/>
      <c r="BA751" s="61"/>
      <c r="BB751" s="61"/>
      <c r="BC751" s="61"/>
      <c r="BD751" s="61"/>
      <c r="BE751" s="61"/>
      <c r="BF751" s="61"/>
      <c r="BG751" s="61"/>
      <c r="BH751" s="61"/>
      <c r="BI751" s="61"/>
      <c r="BJ751" s="61"/>
      <c r="BK751" s="61"/>
      <c r="BL751" s="61"/>
      <c r="BM751" s="61"/>
      <c r="BN751" s="61"/>
      <c r="BO751" s="61"/>
      <c r="BP751" s="61"/>
      <c r="BQ751" s="61"/>
      <c r="BR751" s="61"/>
      <c r="BS751" s="61"/>
      <c r="BT751" s="61"/>
      <c r="BU751" s="61"/>
      <c r="BV751" s="61"/>
      <c r="BW751" s="61"/>
      <c r="BX751" s="61"/>
      <c r="BY751" s="61"/>
      <c r="BZ751" s="61"/>
      <c r="CA751" s="61"/>
      <c r="CB751" s="61"/>
      <c r="CC751" s="61"/>
      <c r="CD751" s="61"/>
      <c r="CE751" s="61"/>
      <c r="CF751" s="61"/>
      <c r="CG751" s="61"/>
      <c r="CH751" s="61"/>
      <c r="CI751" s="61"/>
      <c r="CJ751" s="61"/>
      <c r="CK751" s="61"/>
      <c r="CL751" s="61"/>
    </row>
    <row r="752" spans="1:90" x14ac:dyDescent="0.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D752" s="66"/>
      <c r="AE752" s="66"/>
      <c r="AF752" s="66"/>
      <c r="AG752" s="66"/>
      <c r="AH752" s="66"/>
      <c r="AI752" s="66"/>
      <c r="AJ752" s="66"/>
      <c r="AK752" s="66"/>
      <c r="AL752" s="66"/>
      <c r="AM752" s="66"/>
      <c r="AN752" s="66"/>
      <c r="AO752" s="66"/>
      <c r="AP752" s="66"/>
      <c r="AQ752" s="61"/>
      <c r="AR752" s="61"/>
      <c r="AS752" s="61"/>
      <c r="AT752" s="61"/>
      <c r="AU752" s="61"/>
      <c r="AV752" s="61"/>
      <c r="AW752" s="61"/>
      <c r="AX752" s="61"/>
      <c r="AY752" s="61"/>
      <c r="AZ752" s="61"/>
      <c r="BA752" s="61"/>
      <c r="BB752" s="61"/>
      <c r="BC752" s="61"/>
      <c r="BD752" s="61"/>
      <c r="BE752" s="61"/>
      <c r="BF752" s="61"/>
      <c r="BG752" s="61"/>
      <c r="BH752" s="61"/>
      <c r="BI752" s="61"/>
      <c r="BJ752" s="61"/>
      <c r="BK752" s="61"/>
      <c r="BL752" s="61"/>
      <c r="BM752" s="61"/>
      <c r="BN752" s="61"/>
      <c r="BO752" s="61"/>
      <c r="BP752" s="61"/>
      <c r="BQ752" s="61"/>
      <c r="BR752" s="61"/>
      <c r="BS752" s="61"/>
      <c r="BT752" s="61"/>
      <c r="BU752" s="61"/>
      <c r="BV752" s="61"/>
      <c r="BW752" s="61"/>
      <c r="BX752" s="61"/>
      <c r="BY752" s="61"/>
      <c r="BZ752" s="61"/>
      <c r="CA752" s="61"/>
      <c r="CB752" s="61"/>
      <c r="CC752" s="61"/>
      <c r="CD752" s="61"/>
      <c r="CE752" s="61"/>
      <c r="CF752" s="61"/>
      <c r="CG752" s="61"/>
      <c r="CH752" s="61"/>
      <c r="CI752" s="61"/>
      <c r="CJ752" s="61"/>
      <c r="CK752" s="61"/>
      <c r="CL752" s="61"/>
    </row>
    <row r="753" spans="1:90" x14ac:dyDescent="0.2">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D753" s="66"/>
      <c r="AE753" s="66"/>
      <c r="AF753" s="66"/>
      <c r="AG753" s="66"/>
      <c r="AH753" s="66"/>
      <c r="AI753" s="66"/>
      <c r="AJ753" s="66"/>
      <c r="AK753" s="66"/>
      <c r="AL753" s="66"/>
      <c r="AM753" s="66"/>
      <c r="AN753" s="66"/>
      <c r="AO753" s="66"/>
      <c r="AP753" s="66"/>
      <c r="AQ753" s="61"/>
      <c r="AR753" s="61"/>
      <c r="AS753" s="61"/>
      <c r="AT753" s="61"/>
      <c r="AU753" s="61"/>
      <c r="AV753" s="61"/>
      <c r="AW753" s="61"/>
      <c r="AX753" s="61"/>
      <c r="AY753" s="61"/>
      <c r="AZ753" s="61"/>
      <c r="BA753" s="61"/>
      <c r="BB753" s="61"/>
      <c r="BC753" s="61"/>
      <c r="BD753" s="61"/>
      <c r="BE753" s="61"/>
      <c r="BF753" s="61"/>
      <c r="BG753" s="61"/>
      <c r="BH753" s="61"/>
      <c r="BI753" s="61"/>
      <c r="BJ753" s="61"/>
      <c r="BK753" s="61"/>
      <c r="BL753" s="61"/>
      <c r="BM753" s="61"/>
      <c r="BN753" s="61"/>
      <c r="BO753" s="61"/>
      <c r="BP753" s="61"/>
      <c r="BQ753" s="61"/>
      <c r="BR753" s="61"/>
      <c r="BS753" s="61"/>
      <c r="BT753" s="61"/>
      <c r="BU753" s="61"/>
      <c r="BV753" s="61"/>
      <c r="BW753" s="61"/>
      <c r="BX753" s="61"/>
      <c r="BY753" s="61"/>
      <c r="BZ753" s="61"/>
      <c r="CA753" s="61"/>
      <c r="CB753" s="61"/>
      <c r="CC753" s="61"/>
      <c r="CD753" s="61"/>
      <c r="CE753" s="61"/>
      <c r="CF753" s="61"/>
      <c r="CG753" s="61"/>
      <c r="CH753" s="61"/>
      <c r="CI753" s="61"/>
      <c r="CJ753" s="61"/>
      <c r="CK753" s="61"/>
      <c r="CL753" s="61"/>
    </row>
    <row r="754" spans="1:90" x14ac:dyDescent="0.2">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D754" s="66"/>
      <c r="AE754" s="66"/>
      <c r="AF754" s="66"/>
      <c r="AG754" s="66"/>
      <c r="AH754" s="66"/>
      <c r="AI754" s="66"/>
      <c r="AJ754" s="66"/>
      <c r="AK754" s="66"/>
      <c r="AL754" s="66"/>
      <c r="AM754" s="66"/>
      <c r="AN754" s="66"/>
      <c r="AO754" s="66"/>
      <c r="AP754" s="66"/>
      <c r="AQ754" s="61"/>
      <c r="AR754" s="61"/>
      <c r="AS754" s="61"/>
      <c r="AT754" s="61"/>
      <c r="AU754" s="61"/>
      <c r="AV754" s="61"/>
      <c r="AW754" s="61"/>
      <c r="AX754" s="61"/>
      <c r="AY754" s="61"/>
      <c r="AZ754" s="61"/>
      <c r="BA754" s="61"/>
      <c r="BB754" s="61"/>
      <c r="BC754" s="61"/>
      <c r="BD754" s="61"/>
      <c r="BE754" s="61"/>
      <c r="BF754" s="61"/>
      <c r="BG754" s="61"/>
      <c r="BH754" s="61"/>
      <c r="BI754" s="61"/>
      <c r="BJ754" s="61"/>
      <c r="BK754" s="61"/>
      <c r="BL754" s="61"/>
      <c r="BM754" s="61"/>
      <c r="BN754" s="61"/>
      <c r="BO754" s="61"/>
      <c r="BP754" s="61"/>
      <c r="BQ754" s="61"/>
      <c r="BR754" s="61"/>
      <c r="BS754" s="61"/>
      <c r="BT754" s="61"/>
      <c r="BU754" s="61"/>
      <c r="BV754" s="61"/>
      <c r="BW754" s="61"/>
      <c r="BX754" s="61"/>
      <c r="BY754" s="61"/>
      <c r="BZ754" s="61"/>
      <c r="CA754" s="61"/>
      <c r="CB754" s="61"/>
      <c r="CC754" s="61"/>
      <c r="CD754" s="61"/>
      <c r="CE754" s="61"/>
      <c r="CF754" s="61"/>
      <c r="CG754" s="61"/>
      <c r="CH754" s="61"/>
      <c r="CI754" s="61"/>
      <c r="CJ754" s="61"/>
      <c r="CK754" s="61"/>
      <c r="CL754" s="61"/>
    </row>
    <row r="755" spans="1:90" x14ac:dyDescent="0.2">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D755" s="66"/>
      <c r="AE755" s="66"/>
      <c r="AF755" s="66"/>
      <c r="AG755" s="66"/>
      <c r="AH755" s="66"/>
      <c r="AI755" s="66"/>
      <c r="AJ755" s="66"/>
      <c r="AK755" s="66"/>
      <c r="AL755" s="66"/>
      <c r="AM755" s="66"/>
      <c r="AN755" s="66"/>
      <c r="AO755" s="66"/>
      <c r="AP755" s="66"/>
      <c r="AQ755" s="61"/>
      <c r="AR755" s="61"/>
      <c r="AS755" s="61"/>
      <c r="AT755" s="61"/>
      <c r="AU755" s="61"/>
      <c r="AV755" s="61"/>
      <c r="AW755" s="61"/>
      <c r="AX755" s="61"/>
      <c r="AY755" s="61"/>
      <c r="AZ755" s="61"/>
      <c r="BA755" s="61"/>
      <c r="BB755" s="61"/>
      <c r="BC755" s="61"/>
      <c r="BD755" s="61"/>
      <c r="BE755" s="61"/>
      <c r="BF755" s="61"/>
      <c r="BG755" s="61"/>
      <c r="BH755" s="61"/>
      <c r="BI755" s="61"/>
      <c r="BJ755" s="61"/>
      <c r="BK755" s="61"/>
      <c r="BL755" s="61"/>
      <c r="BM755" s="61"/>
      <c r="BN755" s="61"/>
      <c r="BO755" s="61"/>
      <c r="BP755" s="61"/>
      <c r="BQ755" s="61"/>
      <c r="BR755" s="61"/>
      <c r="BS755" s="61"/>
      <c r="BT755" s="61"/>
      <c r="BU755" s="61"/>
      <c r="BV755" s="61"/>
      <c r="BW755" s="61"/>
      <c r="BX755" s="61"/>
      <c r="BY755" s="61"/>
      <c r="BZ755" s="61"/>
      <c r="CA755" s="61"/>
      <c r="CB755" s="61"/>
      <c r="CC755" s="61"/>
      <c r="CD755" s="61"/>
      <c r="CE755" s="61"/>
      <c r="CF755" s="61"/>
      <c r="CG755" s="61"/>
      <c r="CH755" s="61"/>
      <c r="CI755" s="61"/>
      <c r="CJ755" s="61"/>
      <c r="CK755" s="61"/>
      <c r="CL755" s="61"/>
    </row>
    <row r="756" spans="1:90" x14ac:dyDescent="0.2">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D756" s="66"/>
      <c r="AE756" s="66"/>
      <c r="AF756" s="66"/>
      <c r="AG756" s="66"/>
      <c r="AH756" s="66"/>
      <c r="AI756" s="66"/>
      <c r="AJ756" s="66"/>
      <c r="AK756" s="66"/>
      <c r="AL756" s="66"/>
      <c r="AM756" s="66"/>
      <c r="AN756" s="66"/>
      <c r="AO756" s="66"/>
      <c r="AP756" s="66"/>
      <c r="AQ756" s="61"/>
      <c r="AR756" s="61"/>
      <c r="AS756" s="61"/>
      <c r="AT756" s="61"/>
      <c r="AU756" s="61"/>
      <c r="AV756" s="61"/>
      <c r="AW756" s="61"/>
      <c r="AX756" s="61"/>
      <c r="AY756" s="61"/>
      <c r="AZ756" s="61"/>
      <c r="BA756" s="61"/>
      <c r="BB756" s="61"/>
      <c r="BC756" s="61"/>
      <c r="BD756" s="61"/>
      <c r="BE756" s="61"/>
      <c r="BF756" s="61"/>
      <c r="BG756" s="61"/>
      <c r="BH756" s="61"/>
      <c r="BI756" s="61"/>
      <c r="BJ756" s="61"/>
      <c r="BK756" s="61"/>
      <c r="BL756" s="61"/>
      <c r="BM756" s="61"/>
      <c r="BN756" s="61"/>
      <c r="BO756" s="61"/>
      <c r="BP756" s="61"/>
      <c r="BQ756" s="61"/>
      <c r="BR756" s="61"/>
      <c r="BS756" s="61"/>
      <c r="BT756" s="61"/>
      <c r="BU756" s="61"/>
      <c r="BV756" s="61"/>
      <c r="BW756" s="61"/>
      <c r="BX756" s="61"/>
      <c r="BY756" s="61"/>
      <c r="BZ756" s="61"/>
      <c r="CA756" s="61"/>
      <c r="CB756" s="61"/>
      <c r="CC756" s="61"/>
      <c r="CD756" s="61"/>
      <c r="CE756" s="61"/>
      <c r="CF756" s="61"/>
      <c r="CG756" s="61"/>
      <c r="CH756" s="61"/>
      <c r="CI756" s="61"/>
      <c r="CJ756" s="61"/>
      <c r="CK756" s="61"/>
      <c r="CL756" s="61"/>
    </row>
    <row r="757" spans="1:90" x14ac:dyDescent="0.2">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D757" s="66"/>
      <c r="AE757" s="66"/>
      <c r="AF757" s="66"/>
      <c r="AG757" s="66"/>
      <c r="AH757" s="66"/>
      <c r="AI757" s="66"/>
      <c r="AJ757" s="66"/>
      <c r="AK757" s="66"/>
      <c r="AL757" s="66"/>
      <c r="AM757" s="66"/>
      <c r="AN757" s="66"/>
      <c r="AO757" s="66"/>
      <c r="AP757" s="66"/>
      <c r="AQ757" s="61"/>
      <c r="AR757" s="61"/>
      <c r="AS757" s="61"/>
      <c r="AT757" s="61"/>
      <c r="AU757" s="61"/>
      <c r="AV757" s="61"/>
      <c r="AW757" s="61"/>
      <c r="AX757" s="61"/>
      <c r="AY757" s="61"/>
      <c r="AZ757" s="61"/>
      <c r="BA757" s="61"/>
      <c r="BB757" s="61"/>
      <c r="BC757" s="61"/>
      <c r="BD757" s="61"/>
      <c r="BE757" s="61"/>
      <c r="BF757" s="61"/>
      <c r="BG757" s="61"/>
      <c r="BH757" s="61"/>
      <c r="BI757" s="61"/>
      <c r="BJ757" s="61"/>
      <c r="BK757" s="61"/>
      <c r="BL757" s="61"/>
      <c r="BM757" s="61"/>
      <c r="BN757" s="61"/>
      <c r="BO757" s="61"/>
      <c r="BP757" s="61"/>
      <c r="BQ757" s="61"/>
      <c r="BR757" s="61"/>
      <c r="BS757" s="61"/>
      <c r="BT757" s="61"/>
      <c r="BU757" s="61"/>
      <c r="BV757" s="61"/>
      <c r="BW757" s="61"/>
      <c r="BX757" s="61"/>
      <c r="BY757" s="61"/>
      <c r="BZ757" s="61"/>
      <c r="CA757" s="61"/>
      <c r="CB757" s="61"/>
      <c r="CC757" s="61"/>
      <c r="CD757" s="61"/>
      <c r="CE757" s="61"/>
      <c r="CF757" s="61"/>
      <c r="CG757" s="61"/>
      <c r="CH757" s="61"/>
      <c r="CI757" s="61"/>
      <c r="CJ757" s="61"/>
      <c r="CK757" s="61"/>
      <c r="CL757" s="61"/>
    </row>
    <row r="758" spans="1:90" x14ac:dyDescent="0.2">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D758" s="66"/>
      <c r="AE758" s="66"/>
      <c r="AF758" s="66"/>
      <c r="AG758" s="66"/>
      <c r="AH758" s="66"/>
      <c r="AI758" s="66"/>
      <c r="AJ758" s="66"/>
      <c r="AK758" s="66"/>
      <c r="AL758" s="66"/>
      <c r="AM758" s="66"/>
      <c r="AN758" s="66"/>
      <c r="AO758" s="66"/>
      <c r="AP758" s="66"/>
      <c r="AQ758" s="61"/>
      <c r="AR758" s="61"/>
      <c r="AS758" s="61"/>
      <c r="AT758" s="61"/>
      <c r="AU758" s="61"/>
      <c r="AV758" s="61"/>
      <c r="AW758" s="61"/>
      <c r="AX758" s="61"/>
      <c r="AY758" s="61"/>
      <c r="AZ758" s="61"/>
      <c r="BA758" s="61"/>
      <c r="BB758" s="61"/>
      <c r="BC758" s="61"/>
      <c r="BD758" s="61"/>
      <c r="BE758" s="61"/>
      <c r="BF758" s="61"/>
      <c r="BG758" s="61"/>
      <c r="BH758" s="61"/>
      <c r="BI758" s="61"/>
      <c r="BJ758" s="61"/>
      <c r="BK758" s="61"/>
      <c r="BL758" s="61"/>
      <c r="BM758" s="61"/>
      <c r="BN758" s="61"/>
      <c r="BO758" s="61"/>
      <c r="BP758" s="61"/>
      <c r="BQ758" s="61"/>
      <c r="BR758" s="61"/>
      <c r="BS758" s="61"/>
      <c r="BT758" s="61"/>
      <c r="BU758" s="61"/>
      <c r="BV758" s="61"/>
      <c r="BW758" s="61"/>
      <c r="BX758" s="61"/>
      <c r="BY758" s="61"/>
      <c r="BZ758" s="61"/>
      <c r="CA758" s="61"/>
      <c r="CB758" s="61"/>
      <c r="CC758" s="61"/>
      <c r="CD758" s="61"/>
      <c r="CE758" s="61"/>
      <c r="CF758" s="61"/>
      <c r="CG758" s="61"/>
      <c r="CH758" s="61"/>
      <c r="CI758" s="61"/>
      <c r="CJ758" s="61"/>
      <c r="CK758" s="61"/>
      <c r="CL758" s="61"/>
    </row>
    <row r="759" spans="1:90" x14ac:dyDescent="0.2">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D759" s="66"/>
      <c r="AE759" s="66"/>
      <c r="AF759" s="66"/>
      <c r="AG759" s="66"/>
      <c r="AH759" s="66"/>
      <c r="AI759" s="66"/>
      <c r="AJ759" s="66"/>
      <c r="AK759" s="66"/>
      <c r="AL759" s="66"/>
      <c r="AM759" s="66"/>
      <c r="AN759" s="66"/>
      <c r="AO759" s="66"/>
      <c r="AP759" s="66"/>
      <c r="AQ759" s="61"/>
      <c r="AR759" s="61"/>
      <c r="AS759" s="61"/>
      <c r="AT759" s="61"/>
      <c r="AU759" s="61"/>
      <c r="AV759" s="61"/>
      <c r="AW759" s="61"/>
      <c r="AX759" s="61"/>
      <c r="AY759" s="61"/>
      <c r="AZ759" s="61"/>
      <c r="BA759" s="61"/>
      <c r="BB759" s="61"/>
      <c r="BC759" s="61"/>
      <c r="BD759" s="61"/>
      <c r="BE759" s="61"/>
      <c r="BF759" s="61"/>
      <c r="BG759" s="61"/>
      <c r="BH759" s="61"/>
      <c r="BI759" s="61"/>
      <c r="BJ759" s="61"/>
      <c r="BK759" s="61"/>
      <c r="BL759" s="61"/>
      <c r="BM759" s="61"/>
      <c r="BN759" s="61"/>
      <c r="BO759" s="61"/>
      <c r="BP759" s="61"/>
      <c r="BQ759" s="61"/>
      <c r="BR759" s="61"/>
      <c r="BS759" s="61"/>
      <c r="BT759" s="61"/>
      <c r="BU759" s="61"/>
      <c r="BV759" s="61"/>
      <c r="BW759" s="61"/>
      <c r="BX759" s="61"/>
      <c r="BY759" s="61"/>
      <c r="BZ759" s="61"/>
      <c r="CA759" s="61"/>
      <c r="CB759" s="61"/>
      <c r="CC759" s="61"/>
      <c r="CD759" s="61"/>
      <c r="CE759" s="61"/>
      <c r="CF759" s="61"/>
      <c r="CG759" s="61"/>
      <c r="CH759" s="61"/>
      <c r="CI759" s="61"/>
      <c r="CJ759" s="61"/>
      <c r="CK759" s="61"/>
      <c r="CL759" s="61"/>
    </row>
    <row r="760" spans="1:90" x14ac:dyDescent="0.2">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D760" s="66"/>
      <c r="AE760" s="66"/>
      <c r="AF760" s="66"/>
      <c r="AG760" s="66"/>
      <c r="AH760" s="66"/>
      <c r="AI760" s="66"/>
      <c r="AJ760" s="66"/>
      <c r="AK760" s="66"/>
      <c r="AL760" s="66"/>
      <c r="AM760" s="66"/>
      <c r="AN760" s="66"/>
      <c r="AO760" s="66"/>
      <c r="AP760" s="66"/>
      <c r="AQ760" s="61"/>
      <c r="AR760" s="61"/>
      <c r="AS760" s="61"/>
      <c r="AT760" s="61"/>
      <c r="AU760" s="61"/>
      <c r="AV760" s="61"/>
      <c r="AW760" s="61"/>
      <c r="AX760" s="61"/>
      <c r="AY760" s="61"/>
      <c r="AZ760" s="61"/>
      <c r="BA760" s="61"/>
      <c r="BB760" s="61"/>
      <c r="BC760" s="61"/>
      <c r="BD760" s="61"/>
      <c r="BE760" s="61"/>
      <c r="BF760" s="61"/>
      <c r="BG760" s="61"/>
      <c r="BH760" s="61"/>
      <c r="BI760" s="61"/>
      <c r="BJ760" s="61"/>
      <c r="BK760" s="61"/>
      <c r="BL760" s="61"/>
      <c r="BM760" s="61"/>
      <c r="BN760" s="61"/>
      <c r="BO760" s="61"/>
      <c r="BP760" s="61"/>
      <c r="BQ760" s="61"/>
      <c r="BR760" s="61"/>
      <c r="BS760" s="61"/>
      <c r="BT760" s="61"/>
      <c r="BU760" s="61"/>
      <c r="BV760" s="61"/>
      <c r="BW760" s="61"/>
      <c r="BX760" s="61"/>
      <c r="BY760" s="61"/>
      <c r="BZ760" s="61"/>
      <c r="CA760" s="61"/>
      <c r="CB760" s="61"/>
      <c r="CC760" s="61"/>
      <c r="CD760" s="61"/>
      <c r="CE760" s="61"/>
      <c r="CF760" s="61"/>
      <c r="CG760" s="61"/>
      <c r="CH760" s="61"/>
      <c r="CI760" s="61"/>
      <c r="CJ760" s="61"/>
      <c r="CK760" s="61"/>
      <c r="CL760" s="61"/>
    </row>
    <row r="761" spans="1:90" x14ac:dyDescent="0.2">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D761" s="66"/>
      <c r="AE761" s="66"/>
      <c r="AF761" s="66"/>
      <c r="AG761" s="66"/>
      <c r="AH761" s="66"/>
      <c r="AI761" s="66"/>
      <c r="AJ761" s="66"/>
      <c r="AK761" s="66"/>
      <c r="AL761" s="66"/>
      <c r="AM761" s="66"/>
      <c r="AN761" s="66"/>
      <c r="AO761" s="66"/>
      <c r="AP761" s="66"/>
      <c r="AQ761" s="61"/>
      <c r="AR761" s="61"/>
      <c r="AS761" s="61"/>
      <c r="AT761" s="61"/>
      <c r="AU761" s="61"/>
      <c r="AV761" s="61"/>
      <c r="AW761" s="61"/>
      <c r="AX761" s="61"/>
      <c r="AY761" s="61"/>
      <c r="AZ761" s="61"/>
      <c r="BA761" s="61"/>
      <c r="BB761" s="61"/>
      <c r="BC761" s="61"/>
      <c r="BD761" s="61"/>
      <c r="BE761" s="61"/>
      <c r="BF761" s="61"/>
      <c r="BG761" s="61"/>
      <c r="BH761" s="61"/>
      <c r="BI761" s="61"/>
      <c r="BJ761" s="61"/>
      <c r="BK761" s="61"/>
      <c r="BL761" s="61"/>
      <c r="BM761" s="61"/>
      <c r="BN761" s="61"/>
      <c r="BO761" s="61"/>
      <c r="BP761" s="61"/>
      <c r="BQ761" s="61"/>
      <c r="BR761" s="61"/>
      <c r="BS761" s="61"/>
      <c r="BT761" s="61"/>
      <c r="BU761" s="61"/>
      <c r="BV761" s="61"/>
      <c r="BW761" s="61"/>
      <c r="BX761" s="61"/>
      <c r="BY761" s="61"/>
      <c r="BZ761" s="61"/>
      <c r="CA761" s="61"/>
      <c r="CB761" s="61"/>
      <c r="CC761" s="61"/>
      <c r="CD761" s="61"/>
      <c r="CE761" s="61"/>
      <c r="CF761" s="61"/>
      <c r="CG761" s="61"/>
      <c r="CH761" s="61"/>
      <c r="CI761" s="61"/>
      <c r="CJ761" s="61"/>
      <c r="CK761" s="61"/>
      <c r="CL761" s="61"/>
    </row>
    <row r="762" spans="1:90" x14ac:dyDescent="0.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D762" s="66"/>
      <c r="AE762" s="66"/>
      <c r="AF762" s="66"/>
      <c r="AG762" s="66"/>
      <c r="AH762" s="66"/>
      <c r="AI762" s="66"/>
      <c r="AJ762" s="66"/>
      <c r="AK762" s="66"/>
      <c r="AL762" s="66"/>
      <c r="AM762" s="66"/>
      <c r="AN762" s="66"/>
      <c r="AO762" s="66"/>
      <c r="AP762" s="66"/>
      <c r="AQ762" s="61"/>
      <c r="AR762" s="61"/>
      <c r="AS762" s="61"/>
      <c r="AT762" s="61"/>
      <c r="AU762" s="61"/>
      <c r="AV762" s="61"/>
      <c r="AW762" s="61"/>
      <c r="AX762" s="61"/>
      <c r="AY762" s="61"/>
      <c r="AZ762" s="61"/>
      <c r="BA762" s="61"/>
      <c r="BB762" s="61"/>
      <c r="BC762" s="61"/>
      <c r="BD762" s="61"/>
      <c r="BE762" s="61"/>
      <c r="BF762" s="61"/>
      <c r="BG762" s="61"/>
      <c r="BH762" s="61"/>
      <c r="BI762" s="61"/>
      <c r="BJ762" s="61"/>
      <c r="BK762" s="61"/>
      <c r="BL762" s="61"/>
      <c r="BM762" s="61"/>
      <c r="BN762" s="61"/>
      <c r="BO762" s="61"/>
      <c r="BP762" s="61"/>
      <c r="BQ762" s="61"/>
      <c r="BR762" s="61"/>
      <c r="BS762" s="61"/>
      <c r="BT762" s="61"/>
      <c r="BU762" s="61"/>
      <c r="BV762" s="61"/>
      <c r="BW762" s="61"/>
      <c r="BX762" s="61"/>
      <c r="BY762" s="61"/>
      <c r="BZ762" s="61"/>
      <c r="CA762" s="61"/>
      <c r="CB762" s="61"/>
      <c r="CC762" s="61"/>
      <c r="CD762" s="61"/>
      <c r="CE762" s="61"/>
      <c r="CF762" s="61"/>
      <c r="CG762" s="61"/>
      <c r="CH762" s="61"/>
      <c r="CI762" s="61"/>
      <c r="CJ762" s="61"/>
      <c r="CK762" s="61"/>
      <c r="CL762" s="61"/>
    </row>
    <row r="763" spans="1:90" x14ac:dyDescent="0.2">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D763" s="66"/>
      <c r="AE763" s="66"/>
      <c r="AF763" s="66"/>
      <c r="AG763" s="66"/>
      <c r="AH763" s="66"/>
      <c r="AI763" s="66"/>
      <c r="AJ763" s="66"/>
      <c r="AK763" s="66"/>
      <c r="AL763" s="66"/>
      <c r="AM763" s="66"/>
      <c r="AN763" s="66"/>
      <c r="AO763" s="66"/>
      <c r="AP763" s="66"/>
      <c r="AQ763" s="61"/>
      <c r="AR763" s="61"/>
      <c r="AS763" s="61"/>
      <c r="AT763" s="61"/>
      <c r="AU763" s="61"/>
      <c r="AV763" s="61"/>
      <c r="AW763" s="61"/>
      <c r="AX763" s="61"/>
      <c r="AY763" s="61"/>
      <c r="AZ763" s="61"/>
      <c r="BA763" s="61"/>
      <c r="BB763" s="61"/>
      <c r="BC763" s="61"/>
      <c r="BD763" s="61"/>
      <c r="BE763" s="61"/>
      <c r="BF763" s="61"/>
      <c r="BG763" s="61"/>
      <c r="BH763" s="61"/>
      <c r="BI763" s="61"/>
      <c r="BJ763" s="61"/>
      <c r="BK763" s="61"/>
      <c r="BL763" s="61"/>
      <c r="BM763" s="61"/>
      <c r="BN763" s="61"/>
      <c r="BO763" s="61"/>
      <c r="BP763" s="61"/>
      <c r="BQ763" s="61"/>
      <c r="BR763" s="61"/>
      <c r="BS763" s="61"/>
      <c r="BT763" s="61"/>
      <c r="BU763" s="61"/>
      <c r="BV763" s="61"/>
      <c r="BW763" s="61"/>
      <c r="BX763" s="61"/>
      <c r="BY763" s="61"/>
      <c r="BZ763" s="61"/>
      <c r="CA763" s="61"/>
      <c r="CB763" s="61"/>
      <c r="CC763" s="61"/>
      <c r="CD763" s="61"/>
      <c r="CE763" s="61"/>
      <c r="CF763" s="61"/>
      <c r="CG763" s="61"/>
      <c r="CH763" s="61"/>
      <c r="CI763" s="61"/>
      <c r="CJ763" s="61"/>
      <c r="CK763" s="61"/>
      <c r="CL763" s="61"/>
    </row>
    <row r="764" spans="1:90" x14ac:dyDescent="0.2">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D764" s="66"/>
      <c r="AE764" s="66"/>
      <c r="AF764" s="66"/>
      <c r="AG764" s="66"/>
      <c r="AH764" s="66"/>
      <c r="AI764" s="66"/>
      <c r="AJ764" s="66"/>
      <c r="AK764" s="66"/>
      <c r="AL764" s="66"/>
      <c r="AM764" s="66"/>
      <c r="AN764" s="66"/>
      <c r="AO764" s="66"/>
      <c r="AP764" s="66"/>
      <c r="AQ764" s="61"/>
      <c r="AR764" s="61"/>
      <c r="AS764" s="61"/>
      <c r="AT764" s="61"/>
      <c r="AU764" s="61"/>
      <c r="AV764" s="61"/>
      <c r="AW764" s="61"/>
      <c r="AX764" s="61"/>
      <c r="AY764" s="61"/>
      <c r="AZ764" s="61"/>
      <c r="BA764" s="61"/>
      <c r="BB764" s="61"/>
      <c r="BC764" s="61"/>
      <c r="BD764" s="61"/>
      <c r="BE764" s="61"/>
      <c r="BF764" s="61"/>
      <c r="BG764" s="61"/>
      <c r="BH764" s="61"/>
      <c r="BI764" s="61"/>
      <c r="BJ764" s="61"/>
      <c r="BK764" s="61"/>
      <c r="BL764" s="61"/>
      <c r="BM764" s="61"/>
      <c r="BN764" s="61"/>
      <c r="BO764" s="61"/>
      <c r="BP764" s="61"/>
      <c r="BQ764" s="61"/>
      <c r="BR764" s="61"/>
      <c r="BS764" s="61"/>
      <c r="BT764" s="61"/>
      <c r="BU764" s="61"/>
      <c r="BV764" s="61"/>
      <c r="BW764" s="61"/>
      <c r="BX764" s="61"/>
      <c r="BY764" s="61"/>
      <c r="BZ764" s="61"/>
      <c r="CA764" s="61"/>
      <c r="CB764" s="61"/>
      <c r="CC764" s="61"/>
      <c r="CD764" s="61"/>
      <c r="CE764" s="61"/>
      <c r="CF764" s="61"/>
      <c r="CG764" s="61"/>
      <c r="CH764" s="61"/>
      <c r="CI764" s="61"/>
      <c r="CJ764" s="61"/>
      <c r="CK764" s="61"/>
      <c r="CL764" s="61"/>
    </row>
    <row r="765" spans="1:90" x14ac:dyDescent="0.2">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D765" s="66"/>
      <c r="AE765" s="66"/>
      <c r="AF765" s="66"/>
      <c r="AG765" s="66"/>
      <c r="AH765" s="66"/>
      <c r="AI765" s="66"/>
      <c r="AJ765" s="66"/>
      <c r="AK765" s="66"/>
      <c r="AL765" s="66"/>
      <c r="AM765" s="66"/>
      <c r="AN765" s="66"/>
      <c r="AO765" s="66"/>
      <c r="AP765" s="66"/>
      <c r="AQ765" s="61"/>
      <c r="AR765" s="61"/>
      <c r="AS765" s="61"/>
      <c r="AT765" s="61"/>
      <c r="AU765" s="61"/>
      <c r="AV765" s="61"/>
      <c r="AW765" s="61"/>
      <c r="AX765" s="61"/>
      <c r="AY765" s="61"/>
      <c r="AZ765" s="61"/>
      <c r="BA765" s="61"/>
      <c r="BB765" s="61"/>
      <c r="BC765" s="61"/>
      <c r="BD765" s="61"/>
      <c r="BE765" s="61"/>
      <c r="BF765" s="61"/>
      <c r="BG765" s="61"/>
      <c r="BH765" s="61"/>
      <c r="BI765" s="61"/>
      <c r="BJ765" s="61"/>
      <c r="BK765" s="61"/>
      <c r="BL765" s="61"/>
      <c r="BM765" s="61"/>
      <c r="BN765" s="61"/>
      <c r="BO765" s="61"/>
      <c r="BP765" s="61"/>
      <c r="BQ765" s="61"/>
      <c r="BR765" s="61"/>
      <c r="BS765" s="61"/>
      <c r="BT765" s="61"/>
      <c r="BU765" s="61"/>
      <c r="BV765" s="61"/>
      <c r="BW765" s="61"/>
      <c r="BX765" s="61"/>
      <c r="BY765" s="61"/>
      <c r="BZ765" s="61"/>
      <c r="CA765" s="61"/>
      <c r="CB765" s="61"/>
      <c r="CC765" s="61"/>
      <c r="CD765" s="61"/>
      <c r="CE765" s="61"/>
      <c r="CF765" s="61"/>
      <c r="CG765" s="61"/>
      <c r="CH765" s="61"/>
      <c r="CI765" s="61"/>
      <c r="CJ765" s="61"/>
      <c r="CK765" s="61"/>
      <c r="CL765" s="61"/>
    </row>
    <row r="766" spans="1:90" x14ac:dyDescent="0.2">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D766" s="66"/>
      <c r="AE766" s="66"/>
      <c r="AF766" s="66"/>
      <c r="AG766" s="66"/>
      <c r="AH766" s="66"/>
      <c r="AI766" s="66"/>
      <c r="AJ766" s="66"/>
      <c r="AK766" s="66"/>
      <c r="AL766" s="66"/>
      <c r="AM766" s="66"/>
      <c r="AN766" s="66"/>
      <c r="AO766" s="66"/>
      <c r="AP766" s="66"/>
      <c r="AQ766" s="61"/>
      <c r="AR766" s="61"/>
      <c r="AS766" s="61"/>
      <c r="AT766" s="61"/>
      <c r="AU766" s="61"/>
      <c r="AV766" s="61"/>
      <c r="AW766" s="61"/>
      <c r="AX766" s="61"/>
      <c r="AY766" s="61"/>
      <c r="AZ766" s="61"/>
      <c r="BA766" s="61"/>
      <c r="BB766" s="61"/>
      <c r="BC766" s="61"/>
      <c r="BD766" s="61"/>
      <c r="BE766" s="61"/>
      <c r="BF766" s="61"/>
      <c r="BG766" s="61"/>
      <c r="BH766" s="61"/>
      <c r="BI766" s="61"/>
      <c r="BJ766" s="61"/>
      <c r="BK766" s="61"/>
      <c r="BL766" s="61"/>
      <c r="BM766" s="61"/>
      <c r="BN766" s="61"/>
      <c r="BO766" s="61"/>
      <c r="BP766" s="61"/>
      <c r="BQ766" s="61"/>
      <c r="BR766" s="61"/>
      <c r="BS766" s="61"/>
      <c r="BT766" s="61"/>
      <c r="BU766" s="61"/>
      <c r="BV766" s="61"/>
      <c r="BW766" s="61"/>
      <c r="BX766" s="61"/>
      <c r="BY766" s="61"/>
      <c r="BZ766" s="61"/>
      <c r="CA766" s="61"/>
      <c r="CB766" s="61"/>
      <c r="CC766" s="61"/>
      <c r="CD766" s="61"/>
      <c r="CE766" s="61"/>
      <c r="CF766" s="61"/>
      <c r="CG766" s="61"/>
      <c r="CH766" s="61"/>
      <c r="CI766" s="61"/>
      <c r="CJ766" s="61"/>
      <c r="CK766" s="61"/>
      <c r="CL766" s="61"/>
    </row>
    <row r="767" spans="1:90" x14ac:dyDescent="0.2">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D767" s="66"/>
      <c r="AE767" s="66"/>
      <c r="AF767" s="66"/>
      <c r="AG767" s="66"/>
      <c r="AH767" s="66"/>
      <c r="AI767" s="66"/>
      <c r="AJ767" s="66"/>
      <c r="AK767" s="66"/>
      <c r="AL767" s="66"/>
      <c r="AM767" s="66"/>
      <c r="AN767" s="66"/>
      <c r="AO767" s="66"/>
      <c r="AP767" s="66"/>
      <c r="AQ767" s="61"/>
      <c r="AR767" s="61"/>
      <c r="AS767" s="61"/>
      <c r="AT767" s="61"/>
      <c r="AU767" s="61"/>
      <c r="AV767" s="61"/>
      <c r="AW767" s="61"/>
      <c r="AX767" s="61"/>
      <c r="AY767" s="61"/>
      <c r="AZ767" s="61"/>
      <c r="BA767" s="61"/>
      <c r="BB767" s="61"/>
      <c r="BC767" s="61"/>
      <c r="BD767" s="61"/>
      <c r="BE767" s="61"/>
      <c r="BF767" s="61"/>
      <c r="BG767" s="61"/>
      <c r="BH767" s="61"/>
      <c r="BI767" s="61"/>
      <c r="BJ767" s="61"/>
      <c r="BK767" s="61"/>
      <c r="BL767" s="61"/>
      <c r="BM767" s="61"/>
      <c r="BN767" s="61"/>
      <c r="BO767" s="61"/>
      <c r="BP767" s="61"/>
      <c r="BQ767" s="61"/>
      <c r="BR767" s="61"/>
      <c r="BS767" s="61"/>
      <c r="BT767" s="61"/>
      <c r="BU767" s="61"/>
      <c r="BV767" s="61"/>
      <c r="BW767" s="61"/>
      <c r="BX767" s="61"/>
      <c r="BY767" s="61"/>
      <c r="BZ767" s="61"/>
      <c r="CA767" s="61"/>
      <c r="CB767" s="61"/>
      <c r="CC767" s="61"/>
      <c r="CD767" s="61"/>
      <c r="CE767" s="61"/>
      <c r="CF767" s="61"/>
      <c r="CG767" s="61"/>
      <c r="CH767" s="61"/>
      <c r="CI767" s="61"/>
      <c r="CJ767" s="61"/>
      <c r="CK767" s="61"/>
      <c r="CL767" s="61"/>
    </row>
    <row r="768" spans="1:90" x14ac:dyDescent="0.2">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D768" s="66"/>
      <c r="AE768" s="66"/>
      <c r="AF768" s="66"/>
      <c r="AG768" s="66"/>
      <c r="AH768" s="66"/>
      <c r="AI768" s="66"/>
      <c r="AJ768" s="66"/>
      <c r="AK768" s="66"/>
      <c r="AL768" s="66"/>
      <c r="AM768" s="66"/>
      <c r="AN768" s="66"/>
      <c r="AO768" s="66"/>
      <c r="AP768" s="66"/>
      <c r="AQ768" s="61"/>
      <c r="AR768" s="61"/>
      <c r="AS768" s="61"/>
      <c r="AT768" s="61"/>
      <c r="AU768" s="61"/>
      <c r="AV768" s="61"/>
      <c r="AW768" s="61"/>
      <c r="AX768" s="61"/>
      <c r="AY768" s="61"/>
      <c r="AZ768" s="61"/>
      <c r="BA768" s="61"/>
      <c r="BB768" s="61"/>
      <c r="BC768" s="61"/>
      <c r="BD768" s="61"/>
      <c r="BE768" s="61"/>
      <c r="BF768" s="61"/>
      <c r="BG768" s="61"/>
      <c r="BH768" s="61"/>
      <c r="BI768" s="61"/>
      <c r="BJ768" s="61"/>
      <c r="BK768" s="61"/>
      <c r="BL768" s="61"/>
      <c r="BM768" s="61"/>
      <c r="BN768" s="61"/>
      <c r="BO768" s="61"/>
      <c r="BP768" s="61"/>
      <c r="BQ768" s="61"/>
      <c r="BR768" s="61"/>
      <c r="BS768" s="61"/>
      <c r="BT768" s="61"/>
      <c r="BU768" s="61"/>
      <c r="BV768" s="61"/>
      <c r="BW768" s="61"/>
      <c r="BX768" s="61"/>
      <c r="BY768" s="61"/>
      <c r="BZ768" s="61"/>
      <c r="CA768" s="61"/>
      <c r="CB768" s="61"/>
      <c r="CC768" s="61"/>
      <c r="CD768" s="61"/>
      <c r="CE768" s="61"/>
      <c r="CF768" s="61"/>
      <c r="CG768" s="61"/>
      <c r="CH768" s="61"/>
      <c r="CI768" s="61"/>
      <c r="CJ768" s="61"/>
      <c r="CK768" s="61"/>
      <c r="CL768" s="61"/>
    </row>
    <row r="769" spans="1:90" x14ac:dyDescent="0.2">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D769" s="66"/>
      <c r="AE769" s="66"/>
      <c r="AF769" s="66"/>
      <c r="AG769" s="66"/>
      <c r="AH769" s="66"/>
      <c r="AI769" s="66"/>
      <c r="AJ769" s="66"/>
      <c r="AK769" s="66"/>
      <c r="AL769" s="66"/>
      <c r="AM769" s="66"/>
      <c r="AN769" s="66"/>
      <c r="AO769" s="66"/>
      <c r="AP769" s="66"/>
      <c r="AQ769" s="61"/>
      <c r="AR769" s="61"/>
      <c r="AS769" s="61"/>
      <c r="AT769" s="61"/>
      <c r="AU769" s="61"/>
      <c r="AV769" s="61"/>
      <c r="AW769" s="61"/>
      <c r="AX769" s="61"/>
      <c r="AY769" s="61"/>
      <c r="AZ769" s="61"/>
      <c r="BA769" s="61"/>
      <c r="BB769" s="61"/>
      <c r="BC769" s="61"/>
      <c r="BD769" s="61"/>
      <c r="BE769" s="61"/>
      <c r="BF769" s="61"/>
      <c r="BG769" s="61"/>
      <c r="BH769" s="61"/>
      <c r="BI769" s="61"/>
      <c r="BJ769" s="61"/>
      <c r="BK769" s="61"/>
      <c r="BL769" s="61"/>
      <c r="BM769" s="61"/>
      <c r="BN769" s="61"/>
      <c r="BO769" s="61"/>
      <c r="BP769" s="61"/>
      <c r="BQ769" s="61"/>
      <c r="BR769" s="61"/>
      <c r="BS769" s="61"/>
      <c r="BT769" s="61"/>
      <c r="BU769" s="61"/>
      <c r="BV769" s="61"/>
      <c r="BW769" s="61"/>
      <c r="BX769" s="61"/>
      <c r="BY769" s="61"/>
      <c r="BZ769" s="61"/>
      <c r="CA769" s="61"/>
      <c r="CB769" s="61"/>
      <c r="CC769" s="61"/>
      <c r="CD769" s="61"/>
      <c r="CE769" s="61"/>
      <c r="CF769" s="61"/>
      <c r="CG769" s="61"/>
      <c r="CH769" s="61"/>
      <c r="CI769" s="61"/>
      <c r="CJ769" s="61"/>
      <c r="CK769" s="61"/>
      <c r="CL769" s="61"/>
    </row>
    <row r="770" spans="1:90" x14ac:dyDescent="0.2">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D770" s="66"/>
      <c r="AE770" s="66"/>
      <c r="AF770" s="66"/>
      <c r="AG770" s="66"/>
      <c r="AH770" s="66"/>
      <c r="AI770" s="66"/>
      <c r="AJ770" s="66"/>
      <c r="AK770" s="66"/>
      <c r="AL770" s="66"/>
      <c r="AM770" s="66"/>
      <c r="AN770" s="66"/>
      <c r="AO770" s="66"/>
      <c r="AP770" s="66"/>
      <c r="AQ770" s="61"/>
      <c r="AR770" s="61"/>
      <c r="AS770" s="61"/>
      <c r="AT770" s="61"/>
      <c r="AU770" s="61"/>
      <c r="AV770" s="61"/>
      <c r="AW770" s="61"/>
      <c r="AX770" s="61"/>
      <c r="AY770" s="61"/>
      <c r="AZ770" s="61"/>
      <c r="BA770" s="61"/>
      <c r="BB770" s="61"/>
      <c r="BC770" s="61"/>
      <c r="BD770" s="61"/>
      <c r="BE770" s="61"/>
      <c r="BF770" s="61"/>
      <c r="BG770" s="61"/>
      <c r="BH770" s="61"/>
      <c r="BI770" s="61"/>
      <c r="BJ770" s="61"/>
      <c r="BK770" s="61"/>
      <c r="BL770" s="61"/>
      <c r="BM770" s="61"/>
      <c r="BN770" s="61"/>
      <c r="BO770" s="61"/>
      <c r="BP770" s="61"/>
      <c r="BQ770" s="61"/>
      <c r="BR770" s="61"/>
      <c r="BS770" s="61"/>
      <c r="BT770" s="61"/>
      <c r="BU770" s="61"/>
      <c r="BV770" s="61"/>
      <c r="BW770" s="61"/>
      <c r="BX770" s="61"/>
      <c r="BY770" s="61"/>
      <c r="BZ770" s="61"/>
      <c r="CA770" s="61"/>
      <c r="CB770" s="61"/>
      <c r="CC770" s="61"/>
      <c r="CD770" s="61"/>
      <c r="CE770" s="61"/>
      <c r="CF770" s="61"/>
      <c r="CG770" s="61"/>
      <c r="CH770" s="61"/>
      <c r="CI770" s="61"/>
      <c r="CJ770" s="61"/>
      <c r="CK770" s="61"/>
      <c r="CL770" s="61"/>
    </row>
    <row r="771" spans="1:90" x14ac:dyDescent="0.2">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D771" s="66"/>
      <c r="AE771" s="66"/>
      <c r="AF771" s="66"/>
      <c r="AG771" s="66"/>
      <c r="AH771" s="66"/>
      <c r="AI771" s="66"/>
      <c r="AJ771" s="66"/>
      <c r="AK771" s="66"/>
      <c r="AL771" s="66"/>
      <c r="AM771" s="66"/>
      <c r="AN771" s="66"/>
      <c r="AO771" s="66"/>
      <c r="AP771" s="66"/>
      <c r="AQ771" s="61"/>
      <c r="AR771" s="61"/>
      <c r="AS771" s="61"/>
      <c r="AT771" s="61"/>
      <c r="AU771" s="61"/>
      <c r="AV771" s="61"/>
      <c r="AW771" s="61"/>
      <c r="AX771" s="61"/>
      <c r="AY771" s="61"/>
      <c r="AZ771" s="61"/>
      <c r="BA771" s="61"/>
      <c r="BB771" s="61"/>
      <c r="BC771" s="61"/>
      <c r="BD771" s="61"/>
      <c r="BE771" s="61"/>
      <c r="BF771" s="61"/>
      <c r="BG771" s="61"/>
      <c r="BH771" s="61"/>
      <c r="BI771" s="61"/>
      <c r="BJ771" s="61"/>
      <c r="BK771" s="61"/>
      <c r="BL771" s="61"/>
      <c r="BM771" s="61"/>
      <c r="BN771" s="61"/>
      <c r="BO771" s="61"/>
      <c r="BP771" s="61"/>
      <c r="BQ771" s="61"/>
      <c r="BR771" s="61"/>
      <c r="BS771" s="61"/>
      <c r="BT771" s="61"/>
      <c r="BU771" s="61"/>
      <c r="BV771" s="61"/>
      <c r="BW771" s="61"/>
      <c r="BX771" s="61"/>
      <c r="BY771" s="61"/>
      <c r="BZ771" s="61"/>
      <c r="CA771" s="61"/>
      <c r="CB771" s="61"/>
      <c r="CC771" s="61"/>
      <c r="CD771" s="61"/>
      <c r="CE771" s="61"/>
      <c r="CF771" s="61"/>
      <c r="CG771" s="61"/>
      <c r="CH771" s="61"/>
      <c r="CI771" s="61"/>
      <c r="CJ771" s="61"/>
      <c r="CK771" s="61"/>
      <c r="CL771" s="61"/>
    </row>
    <row r="772" spans="1:90" x14ac:dyDescent="0.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D772" s="66"/>
      <c r="AE772" s="66"/>
      <c r="AF772" s="66"/>
      <c r="AG772" s="66"/>
      <c r="AH772" s="66"/>
      <c r="AI772" s="66"/>
      <c r="AJ772" s="66"/>
      <c r="AK772" s="66"/>
      <c r="AL772" s="66"/>
      <c r="AM772" s="66"/>
      <c r="AN772" s="66"/>
      <c r="AO772" s="66"/>
      <c r="AP772" s="66"/>
      <c r="AQ772" s="61"/>
      <c r="AR772" s="61"/>
      <c r="AS772" s="61"/>
      <c r="AT772" s="61"/>
      <c r="AU772" s="61"/>
      <c r="AV772" s="61"/>
      <c r="AW772" s="61"/>
      <c r="AX772" s="61"/>
      <c r="AY772" s="61"/>
      <c r="AZ772" s="61"/>
      <c r="BA772" s="61"/>
      <c r="BB772" s="61"/>
      <c r="BC772" s="61"/>
      <c r="BD772" s="61"/>
      <c r="BE772" s="61"/>
      <c r="BF772" s="61"/>
      <c r="BG772" s="61"/>
      <c r="BH772" s="61"/>
      <c r="BI772" s="61"/>
      <c r="BJ772" s="61"/>
      <c r="BK772" s="61"/>
      <c r="BL772" s="61"/>
      <c r="BM772" s="61"/>
      <c r="BN772" s="61"/>
      <c r="BO772" s="61"/>
      <c r="BP772" s="61"/>
      <c r="BQ772" s="61"/>
      <c r="BR772" s="61"/>
      <c r="BS772" s="61"/>
      <c r="BT772" s="61"/>
      <c r="BU772" s="61"/>
      <c r="BV772" s="61"/>
      <c r="BW772" s="61"/>
      <c r="BX772" s="61"/>
      <c r="BY772" s="61"/>
      <c r="BZ772" s="61"/>
      <c r="CA772" s="61"/>
      <c r="CB772" s="61"/>
      <c r="CC772" s="61"/>
      <c r="CD772" s="61"/>
      <c r="CE772" s="61"/>
      <c r="CF772" s="61"/>
      <c r="CG772" s="61"/>
      <c r="CH772" s="61"/>
      <c r="CI772" s="61"/>
      <c r="CJ772" s="61"/>
      <c r="CK772" s="61"/>
      <c r="CL772" s="61"/>
    </row>
    <row r="773" spans="1:90" x14ac:dyDescent="0.2">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D773" s="66"/>
      <c r="AE773" s="66"/>
      <c r="AF773" s="66"/>
      <c r="AG773" s="66"/>
      <c r="AH773" s="66"/>
      <c r="AI773" s="66"/>
      <c r="AJ773" s="66"/>
      <c r="AK773" s="66"/>
      <c r="AL773" s="66"/>
      <c r="AM773" s="66"/>
      <c r="AN773" s="66"/>
      <c r="AO773" s="66"/>
      <c r="AP773" s="66"/>
      <c r="AQ773" s="61"/>
      <c r="AR773" s="61"/>
      <c r="AS773" s="61"/>
      <c r="AT773" s="61"/>
      <c r="AU773" s="61"/>
      <c r="AV773" s="61"/>
      <c r="AW773" s="61"/>
      <c r="AX773" s="61"/>
      <c r="AY773" s="61"/>
      <c r="AZ773" s="61"/>
      <c r="BA773" s="61"/>
      <c r="BB773" s="61"/>
      <c r="BC773" s="61"/>
      <c r="BD773" s="61"/>
      <c r="BE773" s="61"/>
      <c r="BF773" s="61"/>
      <c r="BG773" s="61"/>
      <c r="BH773" s="61"/>
      <c r="BI773" s="61"/>
      <c r="BJ773" s="61"/>
      <c r="BK773" s="61"/>
      <c r="BL773" s="61"/>
      <c r="BM773" s="61"/>
      <c r="BN773" s="61"/>
      <c r="BO773" s="61"/>
      <c r="BP773" s="61"/>
      <c r="BQ773" s="61"/>
      <c r="BR773" s="61"/>
      <c r="BS773" s="61"/>
      <c r="BT773" s="61"/>
      <c r="BU773" s="61"/>
      <c r="BV773" s="61"/>
      <c r="BW773" s="61"/>
      <c r="BX773" s="61"/>
      <c r="BY773" s="61"/>
      <c r="BZ773" s="61"/>
      <c r="CA773" s="61"/>
      <c r="CB773" s="61"/>
      <c r="CC773" s="61"/>
      <c r="CD773" s="61"/>
      <c r="CE773" s="61"/>
      <c r="CF773" s="61"/>
      <c r="CG773" s="61"/>
      <c r="CH773" s="61"/>
      <c r="CI773" s="61"/>
      <c r="CJ773" s="61"/>
      <c r="CK773" s="61"/>
      <c r="CL773" s="61"/>
    </row>
    <row r="774" spans="1:90" x14ac:dyDescent="0.2">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D774" s="66"/>
      <c r="AE774" s="66"/>
      <c r="AF774" s="66"/>
      <c r="AG774" s="66"/>
      <c r="AH774" s="66"/>
      <c r="AI774" s="66"/>
      <c r="AJ774" s="66"/>
      <c r="AK774" s="66"/>
      <c r="AL774" s="66"/>
      <c r="AM774" s="66"/>
      <c r="AN774" s="66"/>
      <c r="AO774" s="66"/>
      <c r="AP774" s="66"/>
      <c r="AQ774" s="61"/>
      <c r="AR774" s="61"/>
      <c r="AS774" s="61"/>
      <c r="AT774" s="61"/>
      <c r="AU774" s="61"/>
      <c r="AV774" s="61"/>
      <c r="AW774" s="61"/>
      <c r="AX774" s="61"/>
      <c r="AY774" s="61"/>
      <c r="AZ774" s="61"/>
      <c r="BA774" s="61"/>
      <c r="BB774" s="61"/>
      <c r="BC774" s="61"/>
      <c r="BD774" s="61"/>
      <c r="BE774" s="61"/>
      <c r="BF774" s="61"/>
      <c r="BG774" s="61"/>
      <c r="BH774" s="61"/>
      <c r="BI774" s="61"/>
      <c r="BJ774" s="61"/>
      <c r="BK774" s="61"/>
      <c r="BL774" s="61"/>
      <c r="BM774" s="61"/>
      <c r="BN774" s="61"/>
      <c r="BO774" s="61"/>
      <c r="BP774" s="61"/>
      <c r="BQ774" s="61"/>
      <c r="BR774" s="61"/>
      <c r="BS774" s="61"/>
      <c r="BT774" s="61"/>
      <c r="BU774" s="61"/>
      <c r="BV774" s="61"/>
      <c r="BW774" s="61"/>
      <c r="BX774" s="61"/>
      <c r="BY774" s="61"/>
      <c r="BZ774" s="61"/>
      <c r="CA774" s="61"/>
      <c r="CB774" s="61"/>
      <c r="CC774" s="61"/>
      <c r="CD774" s="61"/>
      <c r="CE774" s="61"/>
      <c r="CF774" s="61"/>
      <c r="CG774" s="61"/>
      <c r="CH774" s="61"/>
      <c r="CI774" s="61"/>
      <c r="CJ774" s="61"/>
      <c r="CK774" s="61"/>
      <c r="CL774" s="61"/>
    </row>
    <row r="775" spans="1:90" x14ac:dyDescent="0.2">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D775" s="66"/>
      <c r="AE775" s="66"/>
      <c r="AF775" s="66"/>
      <c r="AG775" s="66"/>
      <c r="AH775" s="66"/>
      <c r="AI775" s="66"/>
      <c r="AJ775" s="66"/>
      <c r="AK775" s="66"/>
      <c r="AL775" s="66"/>
      <c r="AM775" s="66"/>
      <c r="AN775" s="66"/>
      <c r="AO775" s="66"/>
      <c r="AP775" s="66"/>
      <c r="AQ775" s="61"/>
      <c r="AR775" s="61"/>
      <c r="AS775" s="61"/>
      <c r="AT775" s="61"/>
      <c r="AU775" s="61"/>
      <c r="AV775" s="61"/>
      <c r="AW775" s="61"/>
      <c r="AX775" s="61"/>
      <c r="AY775" s="61"/>
      <c r="AZ775" s="61"/>
      <c r="BA775" s="61"/>
      <c r="BB775" s="61"/>
      <c r="BC775" s="61"/>
      <c r="BD775" s="61"/>
      <c r="BE775" s="61"/>
      <c r="BF775" s="61"/>
      <c r="BG775" s="61"/>
      <c r="BH775" s="61"/>
      <c r="BI775" s="61"/>
      <c r="BJ775" s="61"/>
      <c r="BK775" s="61"/>
      <c r="BL775" s="61"/>
      <c r="BM775" s="61"/>
      <c r="BN775" s="61"/>
      <c r="BO775" s="61"/>
      <c r="BP775" s="61"/>
      <c r="BQ775" s="61"/>
      <c r="BR775" s="61"/>
      <c r="BS775" s="61"/>
      <c r="BT775" s="61"/>
      <c r="BU775" s="61"/>
      <c r="BV775" s="61"/>
      <c r="BW775" s="61"/>
      <c r="BX775" s="61"/>
      <c r="BY775" s="61"/>
      <c r="BZ775" s="61"/>
      <c r="CA775" s="61"/>
      <c r="CB775" s="61"/>
      <c r="CC775" s="61"/>
      <c r="CD775" s="61"/>
      <c r="CE775" s="61"/>
      <c r="CF775" s="61"/>
      <c r="CG775" s="61"/>
      <c r="CH775" s="61"/>
      <c r="CI775" s="61"/>
      <c r="CJ775" s="61"/>
      <c r="CK775" s="61"/>
      <c r="CL775" s="61"/>
    </row>
    <row r="776" spans="1:90" x14ac:dyDescent="0.2">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D776" s="66"/>
      <c r="AE776" s="66"/>
      <c r="AF776" s="66"/>
      <c r="AG776" s="66"/>
      <c r="AH776" s="66"/>
      <c r="AI776" s="66"/>
      <c r="AJ776" s="66"/>
      <c r="AK776" s="66"/>
      <c r="AL776" s="66"/>
      <c r="AM776" s="66"/>
      <c r="AN776" s="66"/>
      <c r="AO776" s="66"/>
      <c r="AP776" s="66"/>
      <c r="AQ776" s="61"/>
      <c r="AR776" s="61"/>
      <c r="AS776" s="61"/>
      <c r="AT776" s="61"/>
      <c r="AU776" s="61"/>
      <c r="AV776" s="61"/>
      <c r="AW776" s="61"/>
      <c r="AX776" s="61"/>
      <c r="AY776" s="61"/>
      <c r="AZ776" s="61"/>
      <c r="BA776" s="61"/>
      <c r="BB776" s="61"/>
      <c r="BC776" s="61"/>
      <c r="BD776" s="61"/>
      <c r="BE776" s="61"/>
      <c r="BF776" s="61"/>
      <c r="BG776" s="61"/>
      <c r="BH776" s="61"/>
      <c r="BI776" s="61"/>
      <c r="BJ776" s="61"/>
      <c r="BK776" s="61"/>
      <c r="BL776" s="61"/>
      <c r="BM776" s="61"/>
      <c r="BN776" s="61"/>
      <c r="BO776" s="61"/>
      <c r="BP776" s="61"/>
      <c r="BQ776" s="61"/>
      <c r="BR776" s="61"/>
      <c r="BS776" s="61"/>
      <c r="BT776" s="61"/>
      <c r="BU776" s="61"/>
      <c r="BV776" s="61"/>
      <c r="BW776" s="61"/>
      <c r="BX776" s="61"/>
      <c r="BY776" s="61"/>
      <c r="BZ776" s="61"/>
      <c r="CA776" s="61"/>
      <c r="CB776" s="61"/>
      <c r="CC776" s="61"/>
      <c r="CD776" s="61"/>
      <c r="CE776" s="61"/>
      <c r="CF776" s="61"/>
      <c r="CG776" s="61"/>
      <c r="CH776" s="61"/>
      <c r="CI776" s="61"/>
      <c r="CJ776" s="61"/>
      <c r="CK776" s="61"/>
      <c r="CL776" s="61"/>
    </row>
    <row r="777" spans="1:90" x14ac:dyDescent="0.2">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D777" s="66"/>
      <c r="AE777" s="66"/>
      <c r="AF777" s="66"/>
      <c r="AG777" s="66"/>
      <c r="AH777" s="66"/>
      <c r="AI777" s="66"/>
      <c r="AJ777" s="66"/>
      <c r="AK777" s="66"/>
      <c r="AL777" s="66"/>
      <c r="AM777" s="66"/>
      <c r="AN777" s="66"/>
      <c r="AO777" s="66"/>
      <c r="AP777" s="66"/>
      <c r="AQ777" s="61"/>
      <c r="AR777" s="61"/>
      <c r="AS777" s="61"/>
      <c r="AT777" s="61"/>
      <c r="AU777" s="61"/>
      <c r="AV777" s="61"/>
      <c r="AW777" s="61"/>
      <c r="AX777" s="61"/>
      <c r="AY777" s="61"/>
      <c r="AZ777" s="61"/>
      <c r="BA777" s="61"/>
      <c r="BB777" s="61"/>
      <c r="BC777" s="61"/>
      <c r="BD777" s="61"/>
      <c r="BE777" s="61"/>
      <c r="BF777" s="61"/>
      <c r="BG777" s="61"/>
      <c r="BH777" s="61"/>
      <c r="BI777" s="61"/>
      <c r="BJ777" s="61"/>
      <c r="BK777" s="61"/>
      <c r="BL777" s="61"/>
      <c r="BM777" s="61"/>
      <c r="BN777" s="61"/>
      <c r="BO777" s="61"/>
      <c r="BP777" s="61"/>
      <c r="BQ777" s="61"/>
      <c r="BR777" s="61"/>
      <c r="BS777" s="61"/>
      <c r="BT777" s="61"/>
      <c r="BU777" s="61"/>
      <c r="BV777" s="61"/>
      <c r="BW777" s="61"/>
      <c r="BX777" s="61"/>
      <c r="BY777" s="61"/>
      <c r="BZ777" s="61"/>
      <c r="CA777" s="61"/>
      <c r="CB777" s="61"/>
      <c r="CC777" s="61"/>
      <c r="CD777" s="61"/>
      <c r="CE777" s="61"/>
      <c r="CF777" s="61"/>
      <c r="CG777" s="61"/>
      <c r="CH777" s="61"/>
      <c r="CI777" s="61"/>
      <c r="CJ777" s="61"/>
      <c r="CK777" s="61"/>
      <c r="CL777" s="61"/>
    </row>
    <row r="778" spans="1:90" x14ac:dyDescent="0.2">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D778" s="66"/>
      <c r="AE778" s="66"/>
      <c r="AF778" s="66"/>
      <c r="AG778" s="66"/>
      <c r="AH778" s="66"/>
      <c r="AI778" s="66"/>
      <c r="AJ778" s="66"/>
      <c r="AK778" s="66"/>
      <c r="AL778" s="66"/>
      <c r="AM778" s="66"/>
      <c r="AN778" s="66"/>
      <c r="AO778" s="66"/>
      <c r="AP778" s="66"/>
      <c r="AQ778" s="61"/>
      <c r="AR778" s="61"/>
      <c r="AS778" s="61"/>
      <c r="AT778" s="61"/>
      <c r="AU778" s="61"/>
      <c r="AV778" s="61"/>
      <c r="AW778" s="61"/>
      <c r="AX778" s="61"/>
      <c r="AY778" s="61"/>
      <c r="AZ778" s="61"/>
      <c r="BA778" s="61"/>
      <c r="BB778" s="61"/>
      <c r="BC778" s="61"/>
      <c r="BD778" s="61"/>
      <c r="BE778" s="61"/>
      <c r="BF778" s="61"/>
      <c r="BG778" s="61"/>
      <c r="BH778" s="61"/>
      <c r="BI778" s="61"/>
      <c r="BJ778" s="61"/>
      <c r="BK778" s="61"/>
      <c r="BL778" s="61"/>
      <c r="BM778" s="61"/>
      <c r="BN778" s="61"/>
      <c r="BO778" s="61"/>
      <c r="BP778" s="61"/>
      <c r="BQ778" s="61"/>
      <c r="BR778" s="61"/>
      <c r="BS778" s="61"/>
      <c r="BT778" s="61"/>
      <c r="BU778" s="61"/>
      <c r="BV778" s="61"/>
      <c r="BW778" s="61"/>
      <c r="BX778" s="61"/>
      <c r="BY778" s="61"/>
      <c r="BZ778" s="61"/>
      <c r="CA778" s="61"/>
      <c r="CB778" s="61"/>
      <c r="CC778" s="61"/>
      <c r="CD778" s="61"/>
      <c r="CE778" s="61"/>
      <c r="CF778" s="61"/>
      <c r="CG778" s="61"/>
      <c r="CH778" s="61"/>
      <c r="CI778" s="61"/>
      <c r="CJ778" s="61"/>
      <c r="CK778" s="61"/>
      <c r="CL778" s="61"/>
    </row>
    <row r="779" spans="1:90" x14ac:dyDescent="0.2">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D779" s="66"/>
      <c r="AE779" s="66"/>
      <c r="AF779" s="66"/>
      <c r="AG779" s="66"/>
      <c r="AH779" s="66"/>
      <c r="AI779" s="66"/>
      <c r="AJ779" s="66"/>
      <c r="AK779" s="66"/>
      <c r="AL779" s="66"/>
      <c r="AM779" s="66"/>
      <c r="AN779" s="66"/>
      <c r="AO779" s="66"/>
      <c r="AP779" s="66"/>
      <c r="AQ779" s="61"/>
      <c r="AR779" s="61"/>
      <c r="AS779" s="61"/>
      <c r="AT779" s="61"/>
      <c r="AU779" s="61"/>
      <c r="AV779" s="61"/>
      <c r="AW779" s="61"/>
      <c r="AX779" s="61"/>
      <c r="AY779" s="61"/>
      <c r="AZ779" s="61"/>
      <c r="BA779" s="61"/>
      <c r="BB779" s="61"/>
      <c r="BC779" s="61"/>
      <c r="BD779" s="61"/>
      <c r="BE779" s="61"/>
      <c r="BF779" s="61"/>
      <c r="BG779" s="61"/>
      <c r="BH779" s="61"/>
      <c r="BI779" s="61"/>
      <c r="BJ779" s="61"/>
      <c r="BK779" s="61"/>
      <c r="BL779" s="61"/>
      <c r="BM779" s="61"/>
      <c r="BN779" s="61"/>
      <c r="BO779" s="61"/>
      <c r="BP779" s="61"/>
      <c r="BQ779" s="61"/>
      <c r="BR779" s="61"/>
      <c r="BS779" s="61"/>
      <c r="BT779" s="61"/>
      <c r="BU779" s="61"/>
      <c r="BV779" s="61"/>
      <c r="BW779" s="61"/>
      <c r="BX779" s="61"/>
      <c r="BY779" s="61"/>
      <c r="BZ779" s="61"/>
      <c r="CA779" s="61"/>
      <c r="CB779" s="61"/>
      <c r="CC779" s="61"/>
      <c r="CD779" s="61"/>
      <c r="CE779" s="61"/>
      <c r="CF779" s="61"/>
      <c r="CG779" s="61"/>
      <c r="CH779" s="61"/>
      <c r="CI779" s="61"/>
      <c r="CJ779" s="61"/>
      <c r="CK779" s="61"/>
      <c r="CL779" s="61"/>
    </row>
    <row r="780" spans="1:90" x14ac:dyDescent="0.2">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D780" s="66"/>
      <c r="AE780" s="66"/>
      <c r="AF780" s="66"/>
      <c r="AG780" s="66"/>
      <c r="AH780" s="66"/>
      <c r="AI780" s="66"/>
      <c r="AJ780" s="66"/>
      <c r="AK780" s="66"/>
      <c r="AL780" s="66"/>
      <c r="AM780" s="66"/>
      <c r="AN780" s="66"/>
      <c r="AO780" s="66"/>
      <c r="AP780" s="66"/>
      <c r="AQ780" s="61"/>
      <c r="AR780" s="61"/>
      <c r="AS780" s="61"/>
      <c r="AT780" s="61"/>
      <c r="AU780" s="61"/>
      <c r="AV780" s="61"/>
      <c r="AW780" s="61"/>
      <c r="AX780" s="61"/>
      <c r="AY780" s="61"/>
      <c r="AZ780" s="61"/>
      <c r="BA780" s="61"/>
      <c r="BB780" s="61"/>
      <c r="BC780" s="61"/>
      <c r="BD780" s="61"/>
      <c r="BE780" s="61"/>
      <c r="BF780" s="61"/>
      <c r="BG780" s="61"/>
      <c r="BH780" s="61"/>
      <c r="BI780" s="61"/>
      <c r="BJ780" s="61"/>
      <c r="BK780" s="61"/>
      <c r="BL780" s="61"/>
      <c r="BM780" s="61"/>
      <c r="BN780" s="61"/>
      <c r="BO780" s="61"/>
      <c r="BP780" s="61"/>
      <c r="BQ780" s="61"/>
      <c r="BR780" s="61"/>
      <c r="BS780" s="61"/>
      <c r="BT780" s="61"/>
      <c r="BU780" s="61"/>
      <c r="BV780" s="61"/>
      <c r="BW780" s="61"/>
      <c r="BX780" s="61"/>
      <c r="BY780" s="61"/>
      <c r="BZ780" s="61"/>
      <c r="CA780" s="61"/>
      <c r="CB780" s="61"/>
      <c r="CC780" s="61"/>
      <c r="CD780" s="61"/>
      <c r="CE780" s="61"/>
      <c r="CF780" s="61"/>
      <c r="CG780" s="61"/>
      <c r="CH780" s="61"/>
      <c r="CI780" s="61"/>
      <c r="CJ780" s="61"/>
      <c r="CK780" s="61"/>
      <c r="CL780" s="61"/>
    </row>
    <row r="781" spans="1:90" x14ac:dyDescent="0.2">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D781" s="66"/>
      <c r="AE781" s="66"/>
      <c r="AF781" s="66"/>
      <c r="AG781" s="66"/>
      <c r="AH781" s="66"/>
      <c r="AI781" s="66"/>
      <c r="AJ781" s="66"/>
      <c r="AK781" s="66"/>
      <c r="AL781" s="66"/>
      <c r="AM781" s="66"/>
      <c r="AN781" s="66"/>
      <c r="AO781" s="66"/>
      <c r="AP781" s="66"/>
      <c r="AQ781" s="61"/>
      <c r="AR781" s="61"/>
      <c r="AS781" s="61"/>
      <c r="AT781" s="61"/>
      <c r="AU781" s="61"/>
      <c r="AV781" s="61"/>
      <c r="AW781" s="61"/>
      <c r="AX781" s="61"/>
      <c r="AY781" s="61"/>
      <c r="AZ781" s="61"/>
      <c r="BA781" s="61"/>
      <c r="BB781" s="61"/>
      <c r="BC781" s="61"/>
      <c r="BD781" s="61"/>
      <c r="BE781" s="61"/>
      <c r="BF781" s="61"/>
      <c r="BG781" s="61"/>
      <c r="BH781" s="61"/>
      <c r="BI781" s="61"/>
      <c r="BJ781" s="61"/>
      <c r="BK781" s="61"/>
      <c r="BL781" s="61"/>
      <c r="BM781" s="61"/>
      <c r="BN781" s="61"/>
      <c r="BO781" s="61"/>
      <c r="BP781" s="61"/>
      <c r="BQ781" s="61"/>
      <c r="BR781" s="61"/>
      <c r="BS781" s="61"/>
      <c r="BT781" s="61"/>
      <c r="BU781" s="61"/>
      <c r="BV781" s="61"/>
      <c r="BW781" s="61"/>
      <c r="BX781" s="61"/>
      <c r="BY781" s="61"/>
      <c r="BZ781" s="61"/>
      <c r="CA781" s="61"/>
      <c r="CB781" s="61"/>
      <c r="CC781" s="61"/>
      <c r="CD781" s="61"/>
      <c r="CE781" s="61"/>
      <c r="CF781" s="61"/>
      <c r="CG781" s="61"/>
      <c r="CH781" s="61"/>
      <c r="CI781" s="61"/>
      <c r="CJ781" s="61"/>
      <c r="CK781" s="61"/>
      <c r="CL781" s="61"/>
    </row>
    <row r="782" spans="1:90" x14ac:dyDescent="0.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D782" s="66"/>
      <c r="AE782" s="66"/>
      <c r="AF782" s="66"/>
      <c r="AG782" s="66"/>
      <c r="AH782" s="66"/>
      <c r="AI782" s="66"/>
      <c r="AJ782" s="66"/>
      <c r="AK782" s="66"/>
      <c r="AL782" s="66"/>
      <c r="AM782" s="66"/>
      <c r="AN782" s="66"/>
      <c r="AO782" s="66"/>
      <c r="AP782" s="66"/>
      <c r="AQ782" s="61"/>
      <c r="AR782" s="61"/>
      <c r="AS782" s="61"/>
      <c r="AT782" s="61"/>
      <c r="AU782" s="61"/>
      <c r="AV782" s="61"/>
      <c r="AW782" s="61"/>
      <c r="AX782" s="61"/>
      <c r="AY782" s="61"/>
      <c r="AZ782" s="61"/>
      <c r="BA782" s="61"/>
      <c r="BB782" s="61"/>
      <c r="BC782" s="61"/>
      <c r="BD782" s="61"/>
      <c r="BE782" s="61"/>
      <c r="BF782" s="61"/>
      <c r="BG782" s="61"/>
      <c r="BH782" s="61"/>
      <c r="BI782" s="61"/>
      <c r="BJ782" s="61"/>
      <c r="BK782" s="61"/>
      <c r="BL782" s="61"/>
      <c r="BM782" s="61"/>
      <c r="BN782" s="61"/>
      <c r="BO782" s="61"/>
      <c r="BP782" s="61"/>
      <c r="BQ782" s="61"/>
      <c r="BR782" s="61"/>
      <c r="BS782" s="61"/>
      <c r="BT782" s="61"/>
      <c r="BU782" s="61"/>
      <c r="BV782" s="61"/>
      <c r="BW782" s="61"/>
      <c r="BX782" s="61"/>
      <c r="BY782" s="61"/>
      <c r="BZ782" s="61"/>
      <c r="CA782" s="61"/>
      <c r="CB782" s="61"/>
      <c r="CC782" s="61"/>
      <c r="CD782" s="61"/>
      <c r="CE782" s="61"/>
      <c r="CF782" s="61"/>
      <c r="CG782" s="61"/>
      <c r="CH782" s="61"/>
      <c r="CI782" s="61"/>
      <c r="CJ782" s="61"/>
      <c r="CK782" s="61"/>
      <c r="CL782" s="61"/>
    </row>
    <row r="783" spans="1:90" x14ac:dyDescent="0.2">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D783" s="66"/>
      <c r="AE783" s="66"/>
      <c r="AF783" s="66"/>
      <c r="AG783" s="66"/>
      <c r="AH783" s="66"/>
      <c r="AI783" s="66"/>
      <c r="AJ783" s="66"/>
      <c r="AK783" s="66"/>
      <c r="AL783" s="66"/>
      <c r="AM783" s="66"/>
      <c r="AN783" s="66"/>
      <c r="AO783" s="66"/>
      <c r="AP783" s="66"/>
      <c r="AQ783" s="61"/>
      <c r="AR783" s="61"/>
      <c r="AS783" s="61"/>
      <c r="AT783" s="61"/>
      <c r="AU783" s="61"/>
      <c r="AV783" s="61"/>
      <c r="AW783" s="61"/>
      <c r="AX783" s="61"/>
      <c r="AY783" s="61"/>
      <c r="AZ783" s="61"/>
      <c r="BA783" s="61"/>
      <c r="BB783" s="61"/>
      <c r="BC783" s="61"/>
      <c r="BD783" s="61"/>
      <c r="BE783" s="61"/>
      <c r="BF783" s="61"/>
      <c r="BG783" s="61"/>
      <c r="BH783" s="61"/>
      <c r="BI783" s="61"/>
      <c r="BJ783" s="61"/>
      <c r="BK783" s="61"/>
      <c r="BL783" s="61"/>
      <c r="BM783" s="61"/>
      <c r="BN783" s="61"/>
      <c r="BO783" s="61"/>
      <c r="BP783" s="61"/>
      <c r="BQ783" s="61"/>
      <c r="BR783" s="61"/>
      <c r="BS783" s="61"/>
      <c r="BT783" s="61"/>
      <c r="BU783" s="61"/>
      <c r="BV783" s="61"/>
      <c r="BW783" s="61"/>
      <c r="BX783" s="61"/>
      <c r="BY783" s="61"/>
      <c r="BZ783" s="61"/>
      <c r="CA783" s="61"/>
      <c r="CB783" s="61"/>
      <c r="CC783" s="61"/>
      <c r="CD783" s="61"/>
      <c r="CE783" s="61"/>
      <c r="CF783" s="61"/>
      <c r="CG783" s="61"/>
      <c r="CH783" s="61"/>
      <c r="CI783" s="61"/>
      <c r="CJ783" s="61"/>
      <c r="CK783" s="61"/>
      <c r="CL783" s="61"/>
    </row>
    <row r="784" spans="1:90" x14ac:dyDescent="0.2">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D784" s="66"/>
      <c r="AE784" s="66"/>
      <c r="AF784" s="66"/>
      <c r="AG784" s="66"/>
      <c r="AH784" s="66"/>
      <c r="AI784" s="66"/>
      <c r="AJ784" s="66"/>
      <c r="AK784" s="66"/>
      <c r="AL784" s="66"/>
      <c r="AM784" s="66"/>
      <c r="AN784" s="66"/>
      <c r="AO784" s="66"/>
      <c r="AP784" s="66"/>
      <c r="AQ784" s="61"/>
      <c r="AR784" s="61"/>
      <c r="AS784" s="61"/>
      <c r="AT784" s="61"/>
      <c r="AU784" s="61"/>
      <c r="AV784" s="61"/>
      <c r="AW784" s="61"/>
      <c r="AX784" s="61"/>
      <c r="AY784" s="61"/>
      <c r="AZ784" s="61"/>
      <c r="BA784" s="61"/>
      <c r="BB784" s="61"/>
      <c r="BC784" s="61"/>
      <c r="BD784" s="61"/>
      <c r="BE784" s="61"/>
      <c r="BF784" s="61"/>
      <c r="BG784" s="61"/>
      <c r="BH784" s="61"/>
      <c r="BI784" s="61"/>
      <c r="BJ784" s="61"/>
      <c r="BK784" s="61"/>
      <c r="BL784" s="61"/>
      <c r="BM784" s="61"/>
      <c r="BN784" s="61"/>
      <c r="BO784" s="61"/>
      <c r="BP784" s="61"/>
      <c r="BQ784" s="61"/>
      <c r="BR784" s="61"/>
      <c r="BS784" s="61"/>
      <c r="BT784" s="61"/>
      <c r="BU784" s="61"/>
      <c r="BV784" s="61"/>
      <c r="BW784" s="61"/>
      <c r="BX784" s="61"/>
      <c r="BY784" s="61"/>
      <c r="BZ784" s="61"/>
      <c r="CA784" s="61"/>
      <c r="CB784" s="61"/>
      <c r="CC784" s="61"/>
      <c r="CD784" s="61"/>
      <c r="CE784" s="61"/>
      <c r="CF784" s="61"/>
      <c r="CG784" s="61"/>
      <c r="CH784" s="61"/>
      <c r="CI784" s="61"/>
      <c r="CJ784" s="61"/>
      <c r="CK784" s="61"/>
      <c r="CL784" s="61"/>
    </row>
    <row r="785" spans="1:90" x14ac:dyDescent="0.2">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D785" s="66"/>
      <c r="AE785" s="66"/>
      <c r="AF785" s="66"/>
      <c r="AG785" s="66"/>
      <c r="AH785" s="66"/>
      <c r="AI785" s="66"/>
      <c r="AJ785" s="66"/>
      <c r="AK785" s="66"/>
      <c r="AL785" s="66"/>
      <c r="AM785" s="66"/>
      <c r="AN785" s="66"/>
      <c r="AO785" s="66"/>
      <c r="AP785" s="66"/>
      <c r="AQ785" s="61"/>
      <c r="AR785" s="61"/>
      <c r="AS785" s="61"/>
      <c r="AT785" s="61"/>
      <c r="AU785" s="61"/>
      <c r="AV785" s="61"/>
      <c r="AW785" s="61"/>
      <c r="AX785" s="61"/>
      <c r="AY785" s="61"/>
      <c r="AZ785" s="61"/>
      <c r="BA785" s="61"/>
      <c r="BB785" s="61"/>
      <c r="BC785" s="61"/>
      <c r="BD785" s="61"/>
      <c r="BE785" s="61"/>
      <c r="BF785" s="61"/>
      <c r="BG785" s="61"/>
      <c r="BH785" s="61"/>
      <c r="BI785" s="61"/>
      <c r="BJ785" s="61"/>
      <c r="BK785" s="61"/>
      <c r="BL785" s="61"/>
      <c r="BM785" s="61"/>
      <c r="BN785" s="61"/>
      <c r="BO785" s="61"/>
      <c r="BP785" s="61"/>
      <c r="BQ785" s="61"/>
      <c r="BR785" s="61"/>
      <c r="BS785" s="61"/>
      <c r="BT785" s="61"/>
      <c r="BU785" s="61"/>
      <c r="BV785" s="61"/>
      <c r="BW785" s="61"/>
      <c r="BX785" s="61"/>
      <c r="BY785" s="61"/>
      <c r="BZ785" s="61"/>
      <c r="CA785" s="61"/>
      <c r="CB785" s="61"/>
      <c r="CC785" s="61"/>
      <c r="CD785" s="61"/>
      <c r="CE785" s="61"/>
      <c r="CF785" s="61"/>
      <c r="CG785" s="61"/>
      <c r="CH785" s="61"/>
      <c r="CI785" s="61"/>
      <c r="CJ785" s="61"/>
      <c r="CK785" s="61"/>
      <c r="CL785" s="61"/>
    </row>
    <row r="786" spans="1:90" x14ac:dyDescent="0.2">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D786" s="66"/>
      <c r="AE786" s="66"/>
      <c r="AF786" s="66"/>
      <c r="AG786" s="66"/>
      <c r="AH786" s="66"/>
      <c r="AI786" s="66"/>
      <c r="AJ786" s="66"/>
      <c r="AK786" s="66"/>
      <c r="AL786" s="66"/>
      <c r="AM786" s="66"/>
      <c r="AN786" s="66"/>
      <c r="AO786" s="66"/>
      <c r="AP786" s="66"/>
      <c r="AQ786" s="61"/>
      <c r="AR786" s="61"/>
      <c r="AS786" s="61"/>
      <c r="AT786" s="61"/>
      <c r="AU786" s="61"/>
      <c r="AV786" s="61"/>
      <c r="AW786" s="61"/>
      <c r="AX786" s="61"/>
      <c r="AY786" s="61"/>
      <c r="AZ786" s="61"/>
      <c r="BA786" s="61"/>
      <c r="BB786" s="61"/>
      <c r="BC786" s="61"/>
      <c r="BD786" s="61"/>
      <c r="BE786" s="61"/>
      <c r="BF786" s="61"/>
      <c r="BG786" s="61"/>
      <c r="BH786" s="61"/>
      <c r="BI786" s="61"/>
      <c r="BJ786" s="61"/>
      <c r="BK786" s="61"/>
      <c r="BL786" s="61"/>
      <c r="BM786" s="61"/>
      <c r="BN786" s="61"/>
      <c r="BO786" s="61"/>
      <c r="BP786" s="61"/>
      <c r="BQ786" s="61"/>
      <c r="BR786" s="61"/>
      <c r="BS786" s="61"/>
      <c r="BT786" s="61"/>
      <c r="BU786" s="61"/>
      <c r="BV786" s="61"/>
      <c r="BW786" s="61"/>
      <c r="BX786" s="61"/>
      <c r="BY786" s="61"/>
      <c r="BZ786" s="61"/>
      <c r="CA786" s="61"/>
      <c r="CB786" s="61"/>
      <c r="CC786" s="61"/>
      <c r="CD786" s="61"/>
      <c r="CE786" s="61"/>
      <c r="CF786" s="61"/>
      <c r="CG786" s="61"/>
      <c r="CH786" s="61"/>
      <c r="CI786" s="61"/>
      <c r="CJ786" s="61"/>
      <c r="CK786" s="61"/>
      <c r="CL786" s="61"/>
    </row>
    <row r="787" spans="1:90" x14ac:dyDescent="0.2">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D787" s="66"/>
      <c r="AE787" s="66"/>
      <c r="AF787" s="66"/>
      <c r="AG787" s="66"/>
      <c r="AH787" s="66"/>
      <c r="AI787" s="66"/>
      <c r="AJ787" s="66"/>
      <c r="AK787" s="66"/>
      <c r="AL787" s="66"/>
      <c r="AM787" s="66"/>
      <c r="AN787" s="66"/>
      <c r="AO787" s="66"/>
      <c r="AP787" s="66"/>
      <c r="AQ787" s="61"/>
      <c r="AR787" s="61"/>
      <c r="AS787" s="61"/>
      <c r="AT787" s="61"/>
      <c r="AU787" s="61"/>
      <c r="AV787" s="61"/>
      <c r="AW787" s="61"/>
      <c r="AX787" s="61"/>
      <c r="AY787" s="61"/>
      <c r="AZ787" s="61"/>
      <c r="BA787" s="61"/>
      <c r="BB787" s="61"/>
      <c r="BC787" s="61"/>
      <c r="BD787" s="61"/>
      <c r="BE787" s="61"/>
      <c r="BF787" s="61"/>
      <c r="BG787" s="61"/>
      <c r="BH787" s="61"/>
      <c r="BI787" s="61"/>
      <c r="BJ787" s="61"/>
      <c r="BK787" s="61"/>
      <c r="BL787" s="61"/>
      <c r="BM787" s="61"/>
      <c r="BN787" s="61"/>
      <c r="BO787" s="61"/>
      <c r="BP787" s="61"/>
      <c r="BQ787" s="61"/>
      <c r="BR787" s="61"/>
      <c r="BS787" s="61"/>
      <c r="BT787" s="61"/>
      <c r="BU787" s="61"/>
      <c r="BV787" s="61"/>
      <c r="BW787" s="61"/>
      <c r="BX787" s="61"/>
      <c r="BY787" s="61"/>
      <c r="BZ787" s="61"/>
      <c r="CA787" s="61"/>
      <c r="CB787" s="61"/>
      <c r="CC787" s="61"/>
      <c r="CD787" s="61"/>
      <c r="CE787" s="61"/>
      <c r="CF787" s="61"/>
      <c r="CG787" s="61"/>
      <c r="CH787" s="61"/>
      <c r="CI787" s="61"/>
      <c r="CJ787" s="61"/>
      <c r="CK787" s="61"/>
      <c r="CL787" s="61"/>
    </row>
    <row r="788" spans="1:90" x14ac:dyDescent="0.2">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D788" s="66"/>
      <c r="AE788" s="66"/>
      <c r="AF788" s="66"/>
      <c r="AG788" s="66"/>
      <c r="AH788" s="66"/>
      <c r="AI788" s="66"/>
      <c r="AJ788" s="66"/>
      <c r="AK788" s="66"/>
      <c r="AL788" s="66"/>
      <c r="AM788" s="66"/>
      <c r="AN788" s="66"/>
      <c r="AO788" s="66"/>
      <c r="AP788" s="66"/>
      <c r="AQ788" s="61"/>
      <c r="AR788" s="61"/>
      <c r="AS788" s="61"/>
      <c r="AT788" s="61"/>
      <c r="AU788" s="61"/>
      <c r="AV788" s="61"/>
      <c r="AW788" s="61"/>
      <c r="AX788" s="61"/>
      <c r="AY788" s="61"/>
      <c r="AZ788" s="61"/>
      <c r="BA788" s="61"/>
      <c r="BB788" s="61"/>
      <c r="BC788" s="61"/>
      <c r="BD788" s="61"/>
      <c r="BE788" s="61"/>
      <c r="BF788" s="61"/>
      <c r="BG788" s="61"/>
      <c r="BH788" s="61"/>
      <c r="BI788" s="61"/>
      <c r="BJ788" s="61"/>
      <c r="BK788" s="61"/>
      <c r="BL788" s="61"/>
      <c r="BM788" s="61"/>
      <c r="BN788" s="61"/>
      <c r="BO788" s="61"/>
      <c r="BP788" s="61"/>
      <c r="BQ788" s="61"/>
      <c r="BR788" s="61"/>
      <c r="BS788" s="61"/>
      <c r="BT788" s="61"/>
      <c r="BU788" s="61"/>
      <c r="BV788" s="61"/>
      <c r="BW788" s="61"/>
      <c r="BX788" s="61"/>
      <c r="BY788" s="61"/>
      <c r="BZ788" s="61"/>
      <c r="CA788" s="61"/>
      <c r="CB788" s="61"/>
      <c r="CC788" s="61"/>
      <c r="CD788" s="61"/>
      <c r="CE788" s="61"/>
      <c r="CF788" s="61"/>
      <c r="CG788" s="61"/>
      <c r="CH788" s="61"/>
      <c r="CI788" s="61"/>
      <c r="CJ788" s="61"/>
      <c r="CK788" s="61"/>
      <c r="CL788" s="61"/>
    </row>
    <row r="789" spans="1:90" x14ac:dyDescent="0.2">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D789" s="66"/>
      <c r="AE789" s="66"/>
      <c r="AF789" s="66"/>
      <c r="AG789" s="66"/>
      <c r="AH789" s="66"/>
      <c r="AI789" s="66"/>
      <c r="AJ789" s="66"/>
      <c r="AK789" s="66"/>
      <c r="AL789" s="66"/>
      <c r="AM789" s="66"/>
      <c r="AN789" s="66"/>
      <c r="AO789" s="66"/>
      <c r="AP789" s="66"/>
      <c r="AQ789" s="61"/>
      <c r="AR789" s="61"/>
      <c r="AS789" s="61"/>
      <c r="AT789" s="61"/>
      <c r="AU789" s="61"/>
      <c r="AV789" s="61"/>
      <c r="AW789" s="61"/>
      <c r="AX789" s="61"/>
      <c r="AY789" s="61"/>
      <c r="AZ789" s="61"/>
      <c r="BA789" s="61"/>
      <c r="BB789" s="61"/>
      <c r="BC789" s="61"/>
      <c r="BD789" s="61"/>
      <c r="BE789" s="61"/>
      <c r="BF789" s="61"/>
      <c r="BG789" s="61"/>
      <c r="BH789" s="61"/>
      <c r="BI789" s="61"/>
      <c r="BJ789" s="61"/>
      <c r="BK789" s="61"/>
      <c r="BL789" s="61"/>
      <c r="BM789" s="61"/>
      <c r="BN789" s="61"/>
      <c r="BO789" s="61"/>
      <c r="BP789" s="61"/>
      <c r="BQ789" s="61"/>
      <c r="BR789" s="61"/>
      <c r="BS789" s="61"/>
      <c r="BT789" s="61"/>
      <c r="BU789" s="61"/>
      <c r="BV789" s="61"/>
      <c r="BW789" s="61"/>
      <c r="BX789" s="61"/>
      <c r="BY789" s="61"/>
      <c r="BZ789" s="61"/>
      <c r="CA789" s="61"/>
      <c r="CB789" s="61"/>
      <c r="CC789" s="61"/>
      <c r="CD789" s="61"/>
      <c r="CE789" s="61"/>
      <c r="CF789" s="61"/>
      <c r="CG789" s="61"/>
      <c r="CH789" s="61"/>
      <c r="CI789" s="61"/>
      <c r="CJ789" s="61"/>
      <c r="CK789" s="61"/>
      <c r="CL789" s="61"/>
    </row>
    <row r="790" spans="1:90" x14ac:dyDescent="0.2">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D790" s="66"/>
      <c r="AE790" s="66"/>
      <c r="AF790" s="66"/>
      <c r="AG790" s="66"/>
      <c r="AH790" s="66"/>
      <c r="AI790" s="66"/>
      <c r="AJ790" s="66"/>
      <c r="AK790" s="66"/>
      <c r="AL790" s="66"/>
      <c r="AM790" s="66"/>
      <c r="AN790" s="66"/>
      <c r="AO790" s="66"/>
      <c r="AP790" s="66"/>
      <c r="AQ790" s="61"/>
      <c r="AR790" s="61"/>
      <c r="AS790" s="61"/>
      <c r="AT790" s="61"/>
      <c r="AU790" s="61"/>
      <c r="AV790" s="61"/>
      <c r="AW790" s="61"/>
      <c r="AX790" s="61"/>
      <c r="AY790" s="61"/>
      <c r="AZ790" s="61"/>
      <c r="BA790" s="61"/>
      <c r="BB790" s="61"/>
      <c r="BC790" s="61"/>
      <c r="BD790" s="61"/>
      <c r="BE790" s="61"/>
      <c r="BF790" s="61"/>
      <c r="BG790" s="61"/>
      <c r="BH790" s="61"/>
      <c r="BI790" s="61"/>
      <c r="BJ790" s="61"/>
      <c r="BK790" s="61"/>
      <c r="BL790" s="61"/>
      <c r="BM790" s="61"/>
      <c r="BN790" s="61"/>
      <c r="BO790" s="61"/>
      <c r="BP790" s="61"/>
      <c r="BQ790" s="61"/>
      <c r="BR790" s="61"/>
      <c r="BS790" s="61"/>
      <c r="BT790" s="61"/>
      <c r="BU790" s="61"/>
      <c r="BV790" s="61"/>
      <c r="BW790" s="61"/>
      <c r="BX790" s="61"/>
      <c r="BY790" s="61"/>
      <c r="BZ790" s="61"/>
      <c r="CA790" s="61"/>
      <c r="CB790" s="61"/>
      <c r="CC790" s="61"/>
      <c r="CD790" s="61"/>
      <c r="CE790" s="61"/>
      <c r="CF790" s="61"/>
      <c r="CG790" s="61"/>
      <c r="CH790" s="61"/>
      <c r="CI790" s="61"/>
      <c r="CJ790" s="61"/>
      <c r="CK790" s="61"/>
      <c r="CL790" s="61"/>
    </row>
    <row r="791" spans="1:90" x14ac:dyDescent="0.2">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D791" s="66"/>
      <c r="AE791" s="66"/>
      <c r="AF791" s="66"/>
      <c r="AG791" s="66"/>
      <c r="AH791" s="66"/>
      <c r="AI791" s="66"/>
      <c r="AJ791" s="66"/>
      <c r="AK791" s="66"/>
      <c r="AL791" s="66"/>
      <c r="AM791" s="66"/>
      <c r="AN791" s="66"/>
      <c r="AO791" s="66"/>
      <c r="AP791" s="66"/>
      <c r="AQ791" s="61"/>
      <c r="AR791" s="61"/>
      <c r="AS791" s="61"/>
      <c r="AT791" s="61"/>
      <c r="AU791" s="61"/>
      <c r="AV791" s="61"/>
      <c r="AW791" s="61"/>
      <c r="AX791" s="61"/>
      <c r="AY791" s="61"/>
      <c r="AZ791" s="61"/>
      <c r="BA791" s="61"/>
      <c r="BB791" s="61"/>
      <c r="BC791" s="61"/>
      <c r="BD791" s="61"/>
      <c r="BE791" s="61"/>
      <c r="BF791" s="61"/>
      <c r="BG791" s="61"/>
      <c r="BH791" s="61"/>
      <c r="BI791" s="61"/>
      <c r="BJ791" s="61"/>
      <c r="BK791" s="61"/>
      <c r="BL791" s="61"/>
      <c r="BM791" s="61"/>
      <c r="BN791" s="61"/>
      <c r="BO791" s="61"/>
      <c r="BP791" s="61"/>
      <c r="BQ791" s="61"/>
      <c r="BR791" s="61"/>
      <c r="BS791" s="61"/>
      <c r="BT791" s="61"/>
      <c r="BU791" s="61"/>
      <c r="BV791" s="61"/>
      <c r="BW791" s="61"/>
      <c r="BX791" s="61"/>
      <c r="BY791" s="61"/>
      <c r="BZ791" s="61"/>
      <c r="CA791" s="61"/>
      <c r="CB791" s="61"/>
      <c r="CC791" s="61"/>
      <c r="CD791" s="61"/>
      <c r="CE791" s="61"/>
      <c r="CF791" s="61"/>
      <c r="CG791" s="61"/>
      <c r="CH791" s="61"/>
      <c r="CI791" s="61"/>
      <c r="CJ791" s="61"/>
      <c r="CK791" s="61"/>
      <c r="CL791" s="61"/>
    </row>
    <row r="792" spans="1:90" x14ac:dyDescent="0.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D792" s="66"/>
      <c r="AE792" s="66"/>
      <c r="AF792" s="66"/>
      <c r="AG792" s="66"/>
      <c r="AH792" s="66"/>
      <c r="AI792" s="66"/>
      <c r="AJ792" s="66"/>
      <c r="AK792" s="66"/>
      <c r="AL792" s="66"/>
      <c r="AM792" s="66"/>
      <c r="AN792" s="66"/>
      <c r="AO792" s="66"/>
      <c r="AP792" s="66"/>
      <c r="AQ792" s="61"/>
      <c r="AR792" s="61"/>
      <c r="AS792" s="61"/>
      <c r="AT792" s="61"/>
      <c r="AU792" s="61"/>
      <c r="AV792" s="61"/>
      <c r="AW792" s="61"/>
      <c r="AX792" s="61"/>
      <c r="AY792" s="61"/>
      <c r="AZ792" s="61"/>
      <c r="BA792" s="61"/>
      <c r="BB792" s="61"/>
      <c r="BC792" s="61"/>
      <c r="BD792" s="61"/>
      <c r="BE792" s="61"/>
      <c r="BF792" s="61"/>
      <c r="BG792" s="61"/>
      <c r="BH792" s="61"/>
      <c r="BI792" s="61"/>
      <c r="BJ792" s="61"/>
      <c r="BK792" s="61"/>
      <c r="BL792" s="61"/>
      <c r="BM792" s="61"/>
      <c r="BN792" s="61"/>
      <c r="BO792" s="61"/>
      <c r="BP792" s="61"/>
      <c r="BQ792" s="61"/>
      <c r="BR792" s="61"/>
      <c r="BS792" s="61"/>
      <c r="BT792" s="61"/>
      <c r="BU792" s="61"/>
      <c r="BV792" s="61"/>
      <c r="BW792" s="61"/>
      <c r="BX792" s="61"/>
      <c r="BY792" s="61"/>
      <c r="BZ792" s="61"/>
      <c r="CA792" s="61"/>
      <c r="CB792" s="61"/>
      <c r="CC792" s="61"/>
      <c r="CD792" s="61"/>
      <c r="CE792" s="61"/>
      <c r="CF792" s="61"/>
      <c r="CG792" s="61"/>
      <c r="CH792" s="61"/>
      <c r="CI792" s="61"/>
      <c r="CJ792" s="61"/>
      <c r="CK792" s="61"/>
      <c r="CL792" s="61"/>
    </row>
    <row r="793" spans="1:90" x14ac:dyDescent="0.2">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D793" s="66"/>
      <c r="AE793" s="66"/>
      <c r="AF793" s="66"/>
      <c r="AG793" s="66"/>
      <c r="AH793" s="66"/>
      <c r="AI793" s="66"/>
      <c r="AJ793" s="66"/>
      <c r="AK793" s="66"/>
      <c r="AL793" s="66"/>
      <c r="AM793" s="66"/>
      <c r="AN793" s="66"/>
      <c r="AO793" s="66"/>
      <c r="AP793" s="66"/>
      <c r="AQ793" s="61"/>
      <c r="AR793" s="61"/>
      <c r="AS793" s="61"/>
      <c r="AT793" s="61"/>
      <c r="AU793" s="61"/>
      <c r="AV793" s="61"/>
      <c r="AW793" s="61"/>
      <c r="AX793" s="61"/>
      <c r="AY793" s="61"/>
      <c r="AZ793" s="61"/>
      <c r="BA793" s="61"/>
      <c r="BB793" s="61"/>
      <c r="BC793" s="61"/>
      <c r="BD793" s="61"/>
      <c r="BE793" s="61"/>
      <c r="BF793" s="61"/>
      <c r="BG793" s="61"/>
      <c r="BH793" s="61"/>
      <c r="BI793" s="61"/>
      <c r="BJ793" s="61"/>
      <c r="BK793" s="61"/>
      <c r="BL793" s="61"/>
      <c r="BM793" s="61"/>
      <c r="BN793" s="61"/>
      <c r="BO793" s="61"/>
      <c r="BP793" s="61"/>
      <c r="BQ793" s="61"/>
      <c r="BR793" s="61"/>
      <c r="BS793" s="61"/>
      <c r="BT793" s="61"/>
      <c r="BU793" s="61"/>
      <c r="BV793" s="61"/>
      <c r="BW793" s="61"/>
      <c r="BX793" s="61"/>
      <c r="BY793" s="61"/>
      <c r="BZ793" s="61"/>
      <c r="CA793" s="61"/>
      <c r="CB793" s="61"/>
      <c r="CC793" s="61"/>
      <c r="CD793" s="61"/>
      <c r="CE793" s="61"/>
      <c r="CF793" s="61"/>
      <c r="CG793" s="61"/>
      <c r="CH793" s="61"/>
      <c r="CI793" s="61"/>
      <c r="CJ793" s="61"/>
      <c r="CK793" s="61"/>
      <c r="CL793" s="61"/>
    </row>
    <row r="794" spans="1:90" x14ac:dyDescent="0.2">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D794" s="66"/>
      <c r="AE794" s="66"/>
      <c r="AF794" s="66"/>
      <c r="AG794" s="66"/>
      <c r="AH794" s="66"/>
      <c r="AI794" s="66"/>
      <c r="AJ794" s="66"/>
      <c r="AK794" s="66"/>
      <c r="AL794" s="66"/>
      <c r="AM794" s="66"/>
      <c r="AN794" s="66"/>
      <c r="AO794" s="66"/>
      <c r="AP794" s="66"/>
      <c r="AQ794" s="61"/>
      <c r="AR794" s="61"/>
      <c r="AS794" s="61"/>
      <c r="AT794" s="61"/>
      <c r="AU794" s="61"/>
      <c r="AV794" s="61"/>
      <c r="AW794" s="61"/>
      <c r="AX794" s="61"/>
      <c r="AY794" s="61"/>
      <c r="AZ794" s="61"/>
      <c r="BA794" s="61"/>
      <c r="BB794" s="61"/>
      <c r="BC794" s="61"/>
      <c r="BD794" s="61"/>
      <c r="BE794" s="61"/>
      <c r="BF794" s="61"/>
      <c r="BG794" s="61"/>
      <c r="BH794" s="61"/>
      <c r="BI794" s="61"/>
      <c r="BJ794" s="61"/>
      <c r="BK794" s="61"/>
      <c r="BL794" s="61"/>
      <c r="BM794" s="61"/>
      <c r="BN794" s="61"/>
      <c r="BO794" s="61"/>
      <c r="BP794" s="61"/>
      <c r="BQ794" s="61"/>
      <c r="BR794" s="61"/>
      <c r="BS794" s="61"/>
      <c r="BT794" s="61"/>
      <c r="BU794" s="61"/>
      <c r="BV794" s="61"/>
      <c r="BW794" s="61"/>
      <c r="BX794" s="61"/>
      <c r="BY794" s="61"/>
      <c r="BZ794" s="61"/>
      <c r="CA794" s="61"/>
      <c r="CB794" s="61"/>
      <c r="CC794" s="61"/>
      <c r="CD794" s="61"/>
      <c r="CE794" s="61"/>
      <c r="CF794" s="61"/>
      <c r="CG794" s="61"/>
      <c r="CH794" s="61"/>
      <c r="CI794" s="61"/>
      <c r="CJ794" s="61"/>
      <c r="CK794" s="61"/>
      <c r="CL794" s="61"/>
    </row>
    <row r="795" spans="1:90" x14ac:dyDescent="0.2">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D795" s="66"/>
      <c r="AE795" s="66"/>
      <c r="AF795" s="66"/>
      <c r="AG795" s="66"/>
      <c r="AH795" s="66"/>
      <c r="AI795" s="66"/>
      <c r="AJ795" s="66"/>
      <c r="AK795" s="66"/>
      <c r="AL795" s="66"/>
      <c r="AM795" s="66"/>
      <c r="AN795" s="66"/>
      <c r="AO795" s="66"/>
      <c r="AP795" s="66"/>
      <c r="AQ795" s="61"/>
      <c r="AR795" s="61"/>
      <c r="AS795" s="61"/>
      <c r="AT795" s="61"/>
      <c r="AU795" s="61"/>
      <c r="AV795" s="61"/>
      <c r="AW795" s="61"/>
      <c r="AX795" s="61"/>
      <c r="AY795" s="61"/>
      <c r="AZ795" s="61"/>
      <c r="BA795" s="61"/>
      <c r="BB795" s="61"/>
      <c r="BC795" s="61"/>
      <c r="BD795" s="61"/>
      <c r="BE795" s="61"/>
      <c r="BF795" s="61"/>
      <c r="BG795" s="61"/>
      <c r="BH795" s="61"/>
      <c r="BI795" s="61"/>
      <c r="BJ795" s="61"/>
      <c r="BK795" s="61"/>
      <c r="BL795" s="61"/>
      <c r="BM795" s="61"/>
      <c r="BN795" s="61"/>
      <c r="BO795" s="61"/>
      <c r="BP795" s="61"/>
      <c r="BQ795" s="61"/>
      <c r="BR795" s="61"/>
      <c r="BS795" s="61"/>
      <c r="BT795" s="61"/>
      <c r="BU795" s="61"/>
      <c r="BV795" s="61"/>
      <c r="BW795" s="61"/>
      <c r="BX795" s="61"/>
      <c r="BY795" s="61"/>
      <c r="BZ795" s="61"/>
      <c r="CA795" s="61"/>
      <c r="CB795" s="61"/>
      <c r="CC795" s="61"/>
      <c r="CD795" s="61"/>
      <c r="CE795" s="61"/>
      <c r="CF795" s="61"/>
      <c r="CG795" s="61"/>
      <c r="CH795" s="61"/>
      <c r="CI795" s="61"/>
      <c r="CJ795" s="61"/>
      <c r="CK795" s="61"/>
      <c r="CL795" s="61"/>
    </row>
    <row r="796" spans="1:90" x14ac:dyDescent="0.2">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D796" s="66"/>
      <c r="AE796" s="66"/>
      <c r="AF796" s="66"/>
      <c r="AG796" s="66"/>
      <c r="AH796" s="66"/>
      <c r="AI796" s="66"/>
      <c r="AJ796" s="66"/>
      <c r="AK796" s="66"/>
      <c r="AL796" s="66"/>
      <c r="AM796" s="66"/>
      <c r="AN796" s="66"/>
      <c r="AO796" s="66"/>
      <c r="AP796" s="66"/>
      <c r="AQ796" s="61"/>
      <c r="AR796" s="61"/>
      <c r="AS796" s="61"/>
      <c r="AT796" s="61"/>
      <c r="AU796" s="61"/>
      <c r="AV796" s="61"/>
      <c r="AW796" s="61"/>
      <c r="AX796" s="61"/>
      <c r="AY796" s="61"/>
      <c r="AZ796" s="61"/>
      <c r="BA796" s="61"/>
      <c r="BB796" s="61"/>
      <c r="BC796" s="61"/>
      <c r="BD796" s="61"/>
      <c r="BE796" s="61"/>
      <c r="BF796" s="61"/>
      <c r="BG796" s="61"/>
      <c r="BH796" s="61"/>
      <c r="BI796" s="61"/>
      <c r="BJ796" s="61"/>
      <c r="BK796" s="61"/>
      <c r="BL796" s="61"/>
      <c r="BM796" s="61"/>
      <c r="BN796" s="61"/>
      <c r="BO796" s="61"/>
      <c r="BP796" s="61"/>
      <c r="BQ796" s="61"/>
      <c r="BR796" s="61"/>
      <c r="BS796" s="61"/>
      <c r="BT796" s="61"/>
      <c r="BU796" s="61"/>
      <c r="BV796" s="61"/>
      <c r="BW796" s="61"/>
      <c r="BX796" s="61"/>
      <c r="BY796" s="61"/>
      <c r="BZ796" s="61"/>
      <c r="CA796" s="61"/>
      <c r="CB796" s="61"/>
      <c r="CC796" s="61"/>
      <c r="CD796" s="61"/>
      <c r="CE796" s="61"/>
      <c r="CF796" s="61"/>
      <c r="CG796" s="61"/>
      <c r="CH796" s="61"/>
      <c r="CI796" s="61"/>
      <c r="CJ796" s="61"/>
      <c r="CK796" s="61"/>
      <c r="CL796" s="61"/>
    </row>
    <row r="797" spans="1:90" x14ac:dyDescent="0.2">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D797" s="66"/>
      <c r="AE797" s="66"/>
      <c r="AF797" s="66"/>
      <c r="AG797" s="66"/>
      <c r="AH797" s="66"/>
      <c r="AI797" s="66"/>
      <c r="AJ797" s="66"/>
      <c r="AK797" s="66"/>
      <c r="AL797" s="66"/>
      <c r="AM797" s="66"/>
      <c r="AN797" s="66"/>
      <c r="AO797" s="66"/>
      <c r="AP797" s="66"/>
      <c r="AQ797" s="61"/>
      <c r="AR797" s="61"/>
      <c r="AS797" s="61"/>
      <c r="AT797" s="61"/>
      <c r="AU797" s="61"/>
      <c r="AV797" s="61"/>
      <c r="AW797" s="61"/>
      <c r="AX797" s="61"/>
      <c r="AY797" s="61"/>
      <c r="AZ797" s="61"/>
      <c r="BA797" s="61"/>
      <c r="BB797" s="61"/>
      <c r="BC797" s="61"/>
      <c r="BD797" s="61"/>
      <c r="BE797" s="61"/>
      <c r="BF797" s="61"/>
      <c r="BG797" s="61"/>
      <c r="BH797" s="61"/>
      <c r="BI797" s="61"/>
      <c r="BJ797" s="61"/>
      <c r="BK797" s="61"/>
      <c r="BL797" s="61"/>
      <c r="BM797" s="61"/>
      <c r="BN797" s="61"/>
      <c r="BO797" s="61"/>
      <c r="BP797" s="61"/>
      <c r="BQ797" s="61"/>
      <c r="BR797" s="61"/>
      <c r="BS797" s="61"/>
      <c r="BT797" s="61"/>
      <c r="BU797" s="61"/>
      <c r="BV797" s="61"/>
      <c r="BW797" s="61"/>
      <c r="BX797" s="61"/>
      <c r="BY797" s="61"/>
      <c r="BZ797" s="61"/>
      <c r="CA797" s="61"/>
      <c r="CB797" s="61"/>
      <c r="CC797" s="61"/>
      <c r="CD797" s="61"/>
      <c r="CE797" s="61"/>
      <c r="CF797" s="61"/>
      <c r="CG797" s="61"/>
      <c r="CH797" s="61"/>
      <c r="CI797" s="61"/>
      <c r="CJ797" s="61"/>
      <c r="CK797" s="61"/>
      <c r="CL797" s="61"/>
    </row>
    <row r="798" spans="1:90" x14ac:dyDescent="0.2">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D798" s="66"/>
      <c r="AE798" s="66"/>
      <c r="AF798" s="66"/>
      <c r="AG798" s="66"/>
      <c r="AH798" s="66"/>
      <c r="AI798" s="66"/>
      <c r="AJ798" s="66"/>
      <c r="AK798" s="66"/>
      <c r="AL798" s="66"/>
      <c r="AM798" s="66"/>
      <c r="AN798" s="66"/>
      <c r="AO798" s="66"/>
      <c r="AP798" s="66"/>
      <c r="AQ798" s="61"/>
      <c r="AR798" s="61"/>
      <c r="AS798" s="61"/>
      <c r="AT798" s="61"/>
      <c r="AU798" s="61"/>
      <c r="AV798" s="61"/>
      <c r="AW798" s="61"/>
      <c r="AX798" s="61"/>
      <c r="AY798" s="61"/>
      <c r="AZ798" s="61"/>
      <c r="BA798" s="61"/>
      <c r="BB798" s="61"/>
      <c r="BC798" s="61"/>
      <c r="BD798" s="61"/>
      <c r="BE798" s="61"/>
      <c r="BF798" s="61"/>
      <c r="BG798" s="61"/>
      <c r="BH798" s="61"/>
      <c r="BI798" s="61"/>
      <c r="BJ798" s="61"/>
      <c r="BK798" s="61"/>
      <c r="BL798" s="61"/>
      <c r="BM798" s="61"/>
      <c r="BN798" s="61"/>
      <c r="BO798" s="61"/>
      <c r="BP798" s="61"/>
      <c r="BQ798" s="61"/>
      <c r="BR798" s="61"/>
      <c r="BS798" s="61"/>
      <c r="BT798" s="61"/>
      <c r="BU798" s="61"/>
      <c r="BV798" s="61"/>
      <c r="BW798" s="61"/>
      <c r="BX798" s="61"/>
      <c r="BY798" s="61"/>
      <c r="BZ798" s="61"/>
      <c r="CA798" s="61"/>
      <c r="CB798" s="61"/>
      <c r="CC798" s="61"/>
      <c r="CD798" s="61"/>
      <c r="CE798" s="61"/>
      <c r="CF798" s="61"/>
      <c r="CG798" s="61"/>
      <c r="CH798" s="61"/>
      <c r="CI798" s="61"/>
      <c r="CJ798" s="61"/>
      <c r="CK798" s="61"/>
      <c r="CL798" s="61"/>
    </row>
    <row r="799" spans="1:90" x14ac:dyDescent="0.2">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D799" s="66"/>
      <c r="AE799" s="66"/>
      <c r="AF799" s="66"/>
      <c r="AG799" s="66"/>
      <c r="AH799" s="66"/>
      <c r="AI799" s="66"/>
      <c r="AJ799" s="66"/>
      <c r="AK799" s="66"/>
      <c r="AL799" s="66"/>
      <c r="AM799" s="66"/>
      <c r="AN799" s="66"/>
      <c r="AO799" s="66"/>
      <c r="AP799" s="66"/>
      <c r="AQ799" s="61"/>
      <c r="AR799" s="61"/>
      <c r="AS799" s="61"/>
      <c r="AT799" s="61"/>
      <c r="AU799" s="61"/>
      <c r="AV799" s="61"/>
      <c r="AW799" s="61"/>
      <c r="AX799" s="61"/>
      <c r="AY799" s="61"/>
      <c r="AZ799" s="61"/>
      <c r="BA799" s="61"/>
      <c r="BB799" s="61"/>
      <c r="BC799" s="61"/>
      <c r="BD799" s="61"/>
      <c r="BE799" s="61"/>
      <c r="BF799" s="61"/>
      <c r="BG799" s="61"/>
      <c r="BH799" s="61"/>
      <c r="BI799" s="61"/>
      <c r="BJ799" s="61"/>
      <c r="BK799" s="61"/>
      <c r="BL799" s="61"/>
      <c r="BM799" s="61"/>
      <c r="BN799" s="61"/>
      <c r="BO799" s="61"/>
      <c r="BP799" s="61"/>
      <c r="BQ799" s="61"/>
      <c r="BR799" s="61"/>
      <c r="BS799" s="61"/>
      <c r="BT799" s="61"/>
      <c r="BU799" s="61"/>
      <c r="BV799" s="61"/>
      <c r="BW799" s="61"/>
      <c r="BX799" s="61"/>
      <c r="BY799" s="61"/>
      <c r="BZ799" s="61"/>
      <c r="CA799" s="61"/>
      <c r="CB799" s="61"/>
      <c r="CC799" s="61"/>
      <c r="CD799" s="61"/>
      <c r="CE799" s="61"/>
      <c r="CF799" s="61"/>
      <c r="CG799" s="61"/>
      <c r="CH799" s="61"/>
      <c r="CI799" s="61"/>
      <c r="CJ799" s="61"/>
      <c r="CK799" s="61"/>
      <c r="CL799" s="61"/>
    </row>
    <row r="800" spans="1:90" x14ac:dyDescent="0.2">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D800" s="66"/>
      <c r="AE800" s="66"/>
      <c r="AF800" s="66"/>
      <c r="AG800" s="66"/>
      <c r="AH800" s="66"/>
      <c r="AI800" s="66"/>
      <c r="AJ800" s="66"/>
      <c r="AK800" s="66"/>
      <c r="AL800" s="66"/>
      <c r="AM800" s="66"/>
      <c r="AN800" s="66"/>
      <c r="AO800" s="66"/>
      <c r="AP800" s="66"/>
      <c r="AQ800" s="61"/>
      <c r="AR800" s="61"/>
      <c r="AS800" s="61"/>
      <c r="AT800" s="61"/>
      <c r="AU800" s="61"/>
      <c r="AV800" s="61"/>
      <c r="AW800" s="61"/>
      <c r="AX800" s="61"/>
      <c r="AY800" s="61"/>
      <c r="AZ800" s="61"/>
      <c r="BA800" s="61"/>
      <c r="BB800" s="61"/>
      <c r="BC800" s="61"/>
      <c r="BD800" s="61"/>
      <c r="BE800" s="61"/>
      <c r="BF800" s="61"/>
      <c r="BG800" s="61"/>
      <c r="BH800" s="61"/>
      <c r="BI800" s="61"/>
      <c r="BJ800" s="61"/>
      <c r="BK800" s="61"/>
      <c r="BL800" s="61"/>
      <c r="BM800" s="61"/>
      <c r="BN800" s="61"/>
      <c r="BO800" s="61"/>
      <c r="BP800" s="61"/>
      <c r="BQ800" s="61"/>
      <c r="BR800" s="61"/>
      <c r="BS800" s="61"/>
      <c r="BT800" s="61"/>
      <c r="BU800" s="61"/>
      <c r="BV800" s="61"/>
      <c r="BW800" s="61"/>
      <c r="BX800" s="61"/>
      <c r="BY800" s="61"/>
      <c r="BZ800" s="61"/>
      <c r="CA800" s="61"/>
      <c r="CB800" s="61"/>
      <c r="CC800" s="61"/>
      <c r="CD800" s="61"/>
      <c r="CE800" s="61"/>
      <c r="CF800" s="61"/>
      <c r="CG800" s="61"/>
      <c r="CH800" s="61"/>
      <c r="CI800" s="61"/>
      <c r="CJ800" s="61"/>
      <c r="CK800" s="61"/>
      <c r="CL800" s="61"/>
    </row>
    <row r="801" spans="1:90" x14ac:dyDescent="0.2">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D801" s="66"/>
      <c r="AE801" s="66"/>
      <c r="AF801" s="66"/>
      <c r="AG801" s="66"/>
      <c r="AH801" s="66"/>
      <c r="AI801" s="66"/>
      <c r="AJ801" s="66"/>
      <c r="AK801" s="66"/>
      <c r="AL801" s="66"/>
      <c r="AM801" s="66"/>
      <c r="AN801" s="66"/>
      <c r="AO801" s="66"/>
      <c r="AP801" s="66"/>
      <c r="AQ801" s="61"/>
      <c r="AR801" s="61"/>
      <c r="AS801" s="61"/>
      <c r="AT801" s="61"/>
      <c r="AU801" s="61"/>
      <c r="AV801" s="61"/>
      <c r="AW801" s="61"/>
      <c r="AX801" s="61"/>
      <c r="AY801" s="61"/>
      <c r="AZ801" s="61"/>
      <c r="BA801" s="61"/>
      <c r="BB801" s="61"/>
      <c r="BC801" s="61"/>
      <c r="BD801" s="61"/>
      <c r="BE801" s="61"/>
      <c r="BF801" s="61"/>
      <c r="BG801" s="61"/>
      <c r="BH801" s="61"/>
      <c r="BI801" s="61"/>
      <c r="BJ801" s="61"/>
      <c r="BK801" s="61"/>
      <c r="BL801" s="61"/>
      <c r="BM801" s="61"/>
      <c r="BN801" s="61"/>
      <c r="BO801" s="61"/>
      <c r="BP801" s="61"/>
      <c r="BQ801" s="61"/>
      <c r="BR801" s="61"/>
      <c r="BS801" s="61"/>
      <c r="BT801" s="61"/>
      <c r="BU801" s="61"/>
      <c r="BV801" s="61"/>
      <c r="BW801" s="61"/>
      <c r="BX801" s="61"/>
      <c r="BY801" s="61"/>
      <c r="BZ801" s="61"/>
      <c r="CA801" s="61"/>
      <c r="CB801" s="61"/>
      <c r="CC801" s="61"/>
      <c r="CD801" s="61"/>
      <c r="CE801" s="61"/>
      <c r="CF801" s="61"/>
      <c r="CG801" s="61"/>
      <c r="CH801" s="61"/>
      <c r="CI801" s="61"/>
      <c r="CJ801" s="61"/>
      <c r="CK801" s="61"/>
      <c r="CL801" s="61"/>
    </row>
    <row r="802" spans="1:90" x14ac:dyDescent="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D802" s="66"/>
      <c r="AE802" s="66"/>
      <c r="AF802" s="66"/>
      <c r="AG802" s="66"/>
      <c r="AH802" s="66"/>
      <c r="AI802" s="66"/>
      <c r="AJ802" s="66"/>
      <c r="AK802" s="66"/>
      <c r="AL802" s="66"/>
      <c r="AM802" s="66"/>
      <c r="AN802" s="66"/>
      <c r="AO802" s="66"/>
      <c r="AP802" s="66"/>
      <c r="AQ802" s="61"/>
      <c r="AR802" s="61"/>
      <c r="AS802" s="61"/>
      <c r="AT802" s="61"/>
      <c r="AU802" s="61"/>
      <c r="AV802" s="61"/>
      <c r="AW802" s="61"/>
      <c r="AX802" s="61"/>
      <c r="AY802" s="61"/>
      <c r="AZ802" s="61"/>
      <c r="BA802" s="61"/>
      <c r="BB802" s="61"/>
      <c r="BC802" s="61"/>
      <c r="BD802" s="61"/>
      <c r="BE802" s="61"/>
      <c r="BF802" s="61"/>
      <c r="BG802" s="61"/>
      <c r="BH802" s="61"/>
      <c r="BI802" s="61"/>
      <c r="BJ802" s="61"/>
      <c r="BK802" s="61"/>
      <c r="BL802" s="61"/>
      <c r="BM802" s="61"/>
      <c r="BN802" s="61"/>
      <c r="BO802" s="61"/>
      <c r="BP802" s="61"/>
      <c r="BQ802" s="61"/>
      <c r="BR802" s="61"/>
      <c r="BS802" s="61"/>
      <c r="BT802" s="61"/>
      <c r="BU802" s="61"/>
      <c r="BV802" s="61"/>
      <c r="BW802" s="61"/>
      <c r="BX802" s="61"/>
      <c r="BY802" s="61"/>
      <c r="BZ802" s="61"/>
      <c r="CA802" s="61"/>
      <c r="CB802" s="61"/>
      <c r="CC802" s="61"/>
      <c r="CD802" s="61"/>
      <c r="CE802" s="61"/>
      <c r="CF802" s="61"/>
      <c r="CG802" s="61"/>
      <c r="CH802" s="61"/>
      <c r="CI802" s="61"/>
      <c r="CJ802" s="61"/>
      <c r="CK802" s="61"/>
      <c r="CL802" s="61"/>
    </row>
    <row r="803" spans="1:90" x14ac:dyDescent="0.2">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D803" s="66"/>
      <c r="AE803" s="66"/>
      <c r="AF803" s="66"/>
      <c r="AG803" s="66"/>
      <c r="AH803" s="66"/>
      <c r="AI803" s="66"/>
      <c r="AJ803" s="66"/>
      <c r="AK803" s="66"/>
      <c r="AL803" s="66"/>
      <c r="AM803" s="66"/>
      <c r="AN803" s="66"/>
      <c r="AO803" s="66"/>
      <c r="AP803" s="66"/>
      <c r="AQ803" s="61"/>
      <c r="AR803" s="61"/>
      <c r="AS803" s="61"/>
      <c r="AT803" s="61"/>
      <c r="AU803" s="61"/>
      <c r="AV803" s="61"/>
      <c r="AW803" s="61"/>
      <c r="AX803" s="61"/>
      <c r="AY803" s="61"/>
      <c r="AZ803" s="61"/>
      <c r="BA803" s="61"/>
      <c r="BB803" s="61"/>
      <c r="BC803" s="61"/>
      <c r="BD803" s="61"/>
      <c r="BE803" s="61"/>
      <c r="BF803" s="61"/>
      <c r="BG803" s="61"/>
      <c r="BH803" s="61"/>
      <c r="BI803" s="61"/>
      <c r="BJ803" s="61"/>
      <c r="BK803" s="61"/>
      <c r="BL803" s="61"/>
      <c r="BM803" s="61"/>
      <c r="BN803" s="61"/>
      <c r="BO803" s="61"/>
      <c r="BP803" s="61"/>
      <c r="BQ803" s="61"/>
      <c r="BR803" s="61"/>
      <c r="BS803" s="61"/>
      <c r="BT803" s="61"/>
      <c r="BU803" s="61"/>
      <c r="BV803" s="61"/>
      <c r="BW803" s="61"/>
      <c r="BX803" s="61"/>
      <c r="BY803" s="61"/>
      <c r="BZ803" s="61"/>
      <c r="CA803" s="61"/>
      <c r="CB803" s="61"/>
      <c r="CC803" s="61"/>
      <c r="CD803" s="61"/>
      <c r="CE803" s="61"/>
      <c r="CF803" s="61"/>
      <c r="CG803" s="61"/>
      <c r="CH803" s="61"/>
      <c r="CI803" s="61"/>
      <c r="CJ803" s="61"/>
      <c r="CK803" s="61"/>
      <c r="CL803" s="61"/>
    </row>
    <row r="804" spans="1:90" x14ac:dyDescent="0.2">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D804" s="66"/>
      <c r="AE804" s="66"/>
      <c r="AF804" s="66"/>
      <c r="AG804" s="66"/>
      <c r="AH804" s="66"/>
      <c r="AI804" s="66"/>
      <c r="AJ804" s="66"/>
      <c r="AK804" s="66"/>
      <c r="AL804" s="66"/>
      <c r="AM804" s="66"/>
      <c r="AN804" s="66"/>
      <c r="AO804" s="66"/>
      <c r="AP804" s="66"/>
      <c r="AQ804" s="61"/>
      <c r="AR804" s="61"/>
      <c r="AS804" s="61"/>
      <c r="AT804" s="61"/>
      <c r="AU804" s="61"/>
      <c r="AV804" s="61"/>
      <c r="AW804" s="61"/>
      <c r="AX804" s="61"/>
      <c r="AY804" s="61"/>
      <c r="AZ804" s="61"/>
      <c r="BA804" s="61"/>
      <c r="BB804" s="61"/>
      <c r="BC804" s="61"/>
      <c r="BD804" s="61"/>
      <c r="BE804" s="61"/>
      <c r="BF804" s="61"/>
      <c r="BG804" s="61"/>
      <c r="BH804" s="61"/>
      <c r="BI804" s="61"/>
      <c r="BJ804" s="61"/>
      <c r="BK804" s="61"/>
      <c r="BL804" s="61"/>
      <c r="BM804" s="61"/>
      <c r="BN804" s="61"/>
      <c r="BO804" s="61"/>
      <c r="BP804" s="61"/>
      <c r="BQ804" s="61"/>
      <c r="BR804" s="61"/>
      <c r="BS804" s="61"/>
      <c r="BT804" s="61"/>
      <c r="BU804" s="61"/>
      <c r="BV804" s="61"/>
      <c r="BW804" s="61"/>
      <c r="BX804" s="61"/>
      <c r="BY804" s="61"/>
      <c r="BZ804" s="61"/>
      <c r="CA804" s="61"/>
      <c r="CB804" s="61"/>
      <c r="CC804" s="61"/>
      <c r="CD804" s="61"/>
      <c r="CE804" s="61"/>
      <c r="CF804" s="61"/>
      <c r="CG804" s="61"/>
      <c r="CH804" s="61"/>
      <c r="CI804" s="61"/>
      <c r="CJ804" s="61"/>
      <c r="CK804" s="61"/>
      <c r="CL804" s="61"/>
    </row>
    <row r="805" spans="1:90" x14ac:dyDescent="0.2">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D805" s="66"/>
      <c r="AE805" s="66"/>
      <c r="AF805" s="66"/>
      <c r="AG805" s="66"/>
      <c r="AH805" s="66"/>
      <c r="AI805" s="66"/>
      <c r="AJ805" s="66"/>
      <c r="AK805" s="66"/>
      <c r="AL805" s="66"/>
      <c r="AM805" s="66"/>
      <c r="AN805" s="66"/>
      <c r="AO805" s="66"/>
      <c r="AP805" s="66"/>
      <c r="AQ805" s="61"/>
      <c r="AR805" s="61"/>
      <c r="AS805" s="61"/>
      <c r="AT805" s="61"/>
      <c r="AU805" s="61"/>
      <c r="AV805" s="61"/>
      <c r="AW805" s="61"/>
      <c r="AX805" s="61"/>
      <c r="AY805" s="61"/>
      <c r="AZ805" s="61"/>
      <c r="BA805" s="61"/>
      <c r="BB805" s="61"/>
      <c r="BC805" s="61"/>
      <c r="BD805" s="61"/>
      <c r="BE805" s="61"/>
      <c r="BF805" s="61"/>
      <c r="BG805" s="61"/>
      <c r="BH805" s="61"/>
      <c r="BI805" s="61"/>
      <c r="BJ805" s="61"/>
      <c r="BK805" s="61"/>
      <c r="BL805" s="61"/>
      <c r="BM805" s="61"/>
      <c r="BN805" s="61"/>
      <c r="BO805" s="61"/>
      <c r="BP805" s="61"/>
      <c r="BQ805" s="61"/>
      <c r="BR805" s="61"/>
      <c r="BS805" s="61"/>
      <c r="BT805" s="61"/>
      <c r="BU805" s="61"/>
      <c r="BV805" s="61"/>
      <c r="BW805" s="61"/>
      <c r="BX805" s="61"/>
      <c r="BY805" s="61"/>
      <c r="BZ805" s="61"/>
      <c r="CA805" s="61"/>
      <c r="CB805" s="61"/>
      <c r="CC805" s="61"/>
      <c r="CD805" s="61"/>
      <c r="CE805" s="61"/>
      <c r="CF805" s="61"/>
      <c r="CG805" s="61"/>
      <c r="CH805" s="61"/>
      <c r="CI805" s="61"/>
      <c r="CJ805" s="61"/>
      <c r="CK805" s="61"/>
      <c r="CL805" s="61"/>
    </row>
    <row r="806" spans="1:90" x14ac:dyDescent="0.2">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D806" s="66"/>
      <c r="AE806" s="66"/>
      <c r="AF806" s="66"/>
      <c r="AG806" s="66"/>
      <c r="AH806" s="66"/>
      <c r="AI806" s="66"/>
      <c r="AJ806" s="66"/>
      <c r="AK806" s="66"/>
      <c r="AL806" s="66"/>
      <c r="AM806" s="66"/>
      <c r="AN806" s="66"/>
      <c r="AO806" s="66"/>
      <c r="AP806" s="66"/>
      <c r="AQ806" s="61"/>
      <c r="AR806" s="61"/>
      <c r="AS806" s="61"/>
      <c r="AT806" s="61"/>
      <c r="AU806" s="61"/>
      <c r="AV806" s="61"/>
      <c r="AW806" s="61"/>
      <c r="AX806" s="61"/>
      <c r="AY806" s="61"/>
      <c r="AZ806" s="61"/>
      <c r="BA806" s="61"/>
      <c r="BB806" s="61"/>
      <c r="BC806" s="61"/>
      <c r="BD806" s="61"/>
      <c r="BE806" s="61"/>
      <c r="BF806" s="61"/>
      <c r="BG806" s="61"/>
      <c r="BH806" s="61"/>
      <c r="BI806" s="61"/>
      <c r="BJ806" s="61"/>
      <c r="BK806" s="61"/>
      <c r="BL806" s="61"/>
      <c r="BM806" s="61"/>
      <c r="BN806" s="61"/>
      <c r="BO806" s="61"/>
      <c r="BP806" s="61"/>
      <c r="BQ806" s="61"/>
      <c r="BR806" s="61"/>
      <c r="BS806" s="61"/>
      <c r="BT806" s="61"/>
      <c r="BU806" s="61"/>
      <c r="BV806" s="61"/>
      <c r="BW806" s="61"/>
      <c r="BX806" s="61"/>
      <c r="BY806" s="61"/>
      <c r="BZ806" s="61"/>
      <c r="CA806" s="61"/>
      <c r="CB806" s="61"/>
      <c r="CC806" s="61"/>
      <c r="CD806" s="61"/>
      <c r="CE806" s="61"/>
      <c r="CF806" s="61"/>
      <c r="CG806" s="61"/>
      <c r="CH806" s="61"/>
      <c r="CI806" s="61"/>
      <c r="CJ806" s="61"/>
      <c r="CK806" s="61"/>
      <c r="CL806" s="61"/>
    </row>
    <row r="807" spans="1:90" x14ac:dyDescent="0.2">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D807" s="66"/>
      <c r="AE807" s="66"/>
      <c r="AF807" s="66"/>
      <c r="AG807" s="66"/>
      <c r="AH807" s="66"/>
      <c r="AI807" s="66"/>
      <c r="AJ807" s="66"/>
      <c r="AK807" s="66"/>
      <c r="AL807" s="66"/>
      <c r="AM807" s="66"/>
      <c r="AN807" s="66"/>
      <c r="AO807" s="66"/>
      <c r="AP807" s="66"/>
      <c r="AQ807" s="61"/>
      <c r="AR807" s="61"/>
      <c r="AS807" s="61"/>
      <c r="AT807" s="61"/>
      <c r="AU807" s="61"/>
      <c r="AV807" s="61"/>
      <c r="AW807" s="61"/>
      <c r="AX807" s="61"/>
      <c r="AY807" s="61"/>
      <c r="AZ807" s="61"/>
      <c r="BA807" s="61"/>
      <c r="BB807" s="61"/>
      <c r="BC807" s="61"/>
      <c r="BD807" s="61"/>
      <c r="BE807" s="61"/>
      <c r="BF807" s="61"/>
      <c r="BG807" s="61"/>
      <c r="BH807" s="61"/>
      <c r="BI807" s="61"/>
      <c r="BJ807" s="61"/>
      <c r="BK807" s="61"/>
      <c r="BL807" s="61"/>
      <c r="BM807" s="61"/>
      <c r="BN807" s="61"/>
      <c r="BO807" s="61"/>
      <c r="BP807" s="61"/>
      <c r="BQ807" s="61"/>
      <c r="BR807" s="61"/>
      <c r="BS807" s="61"/>
      <c r="BT807" s="61"/>
      <c r="BU807" s="61"/>
      <c r="BV807" s="61"/>
      <c r="BW807" s="61"/>
      <c r="BX807" s="61"/>
      <c r="BY807" s="61"/>
      <c r="BZ807" s="61"/>
      <c r="CA807" s="61"/>
      <c r="CB807" s="61"/>
      <c r="CC807" s="61"/>
      <c r="CD807" s="61"/>
      <c r="CE807" s="61"/>
      <c r="CF807" s="61"/>
      <c r="CG807" s="61"/>
      <c r="CH807" s="61"/>
      <c r="CI807" s="61"/>
      <c r="CJ807" s="61"/>
      <c r="CK807" s="61"/>
      <c r="CL807" s="61"/>
    </row>
    <row r="808" spans="1:90" x14ac:dyDescent="0.2">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D808" s="66"/>
      <c r="AE808" s="66"/>
      <c r="AF808" s="66"/>
      <c r="AG808" s="66"/>
      <c r="AH808" s="66"/>
      <c r="AI808" s="66"/>
      <c r="AJ808" s="66"/>
      <c r="AK808" s="66"/>
      <c r="AL808" s="66"/>
      <c r="AM808" s="66"/>
      <c r="AN808" s="66"/>
      <c r="AO808" s="66"/>
      <c r="AP808" s="66"/>
      <c r="AQ808" s="61"/>
      <c r="AR808" s="61"/>
      <c r="AS808" s="61"/>
      <c r="AT808" s="61"/>
      <c r="AU808" s="61"/>
      <c r="AV808" s="61"/>
      <c r="AW808" s="61"/>
      <c r="AX808" s="61"/>
      <c r="AY808" s="61"/>
      <c r="AZ808" s="61"/>
      <c r="BA808" s="61"/>
      <c r="BB808" s="61"/>
      <c r="BC808" s="61"/>
      <c r="BD808" s="61"/>
      <c r="BE808" s="61"/>
      <c r="BF808" s="61"/>
      <c r="BG808" s="61"/>
      <c r="BH808" s="61"/>
      <c r="BI808" s="61"/>
      <c r="BJ808" s="61"/>
      <c r="BK808" s="61"/>
      <c r="BL808" s="61"/>
      <c r="BM808" s="61"/>
      <c r="BN808" s="61"/>
      <c r="BO808" s="61"/>
      <c r="BP808" s="61"/>
      <c r="BQ808" s="61"/>
      <c r="BR808" s="61"/>
      <c r="BS808" s="61"/>
      <c r="BT808" s="61"/>
      <c r="BU808" s="61"/>
      <c r="BV808" s="61"/>
      <c r="BW808" s="61"/>
      <c r="BX808" s="61"/>
      <c r="BY808" s="61"/>
      <c r="BZ808" s="61"/>
      <c r="CA808" s="61"/>
      <c r="CB808" s="61"/>
      <c r="CC808" s="61"/>
      <c r="CD808" s="61"/>
      <c r="CE808" s="61"/>
      <c r="CF808" s="61"/>
      <c r="CG808" s="61"/>
      <c r="CH808" s="61"/>
      <c r="CI808" s="61"/>
      <c r="CJ808" s="61"/>
      <c r="CK808" s="61"/>
      <c r="CL808" s="61"/>
    </row>
    <row r="809" spans="1:90" x14ac:dyDescent="0.2">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D809" s="66"/>
      <c r="AE809" s="66"/>
      <c r="AF809" s="66"/>
      <c r="AG809" s="66"/>
      <c r="AH809" s="66"/>
      <c r="AI809" s="66"/>
      <c r="AJ809" s="66"/>
      <c r="AK809" s="66"/>
      <c r="AL809" s="66"/>
      <c r="AM809" s="66"/>
      <c r="AN809" s="66"/>
      <c r="AO809" s="66"/>
      <c r="AP809" s="66"/>
      <c r="AQ809" s="61"/>
      <c r="AR809" s="61"/>
      <c r="AS809" s="61"/>
      <c r="AT809" s="61"/>
      <c r="AU809" s="61"/>
      <c r="AV809" s="61"/>
      <c r="AW809" s="61"/>
      <c r="AX809" s="61"/>
      <c r="AY809" s="61"/>
      <c r="AZ809" s="61"/>
      <c r="BA809" s="61"/>
      <c r="BB809" s="61"/>
      <c r="BC809" s="61"/>
      <c r="BD809" s="61"/>
      <c r="BE809" s="61"/>
      <c r="BF809" s="61"/>
      <c r="BG809" s="61"/>
      <c r="BH809" s="61"/>
      <c r="BI809" s="61"/>
      <c r="BJ809" s="61"/>
      <c r="BK809" s="61"/>
      <c r="BL809" s="61"/>
      <c r="BM809" s="61"/>
      <c r="BN809" s="61"/>
      <c r="BO809" s="61"/>
      <c r="BP809" s="61"/>
      <c r="BQ809" s="61"/>
      <c r="BR809" s="61"/>
      <c r="BS809" s="61"/>
      <c r="BT809" s="61"/>
      <c r="BU809" s="61"/>
      <c r="BV809" s="61"/>
      <c r="BW809" s="61"/>
      <c r="BX809" s="61"/>
      <c r="BY809" s="61"/>
      <c r="BZ809" s="61"/>
      <c r="CA809" s="61"/>
      <c r="CB809" s="61"/>
      <c r="CC809" s="61"/>
      <c r="CD809" s="61"/>
      <c r="CE809" s="61"/>
      <c r="CF809" s="61"/>
      <c r="CG809" s="61"/>
      <c r="CH809" s="61"/>
      <c r="CI809" s="61"/>
      <c r="CJ809" s="61"/>
      <c r="CK809" s="61"/>
      <c r="CL809" s="61"/>
    </row>
    <row r="810" spans="1:90" x14ac:dyDescent="0.2">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D810" s="66"/>
      <c r="AE810" s="66"/>
      <c r="AF810" s="66"/>
      <c r="AG810" s="66"/>
      <c r="AH810" s="66"/>
      <c r="AI810" s="66"/>
      <c r="AJ810" s="66"/>
      <c r="AK810" s="66"/>
      <c r="AL810" s="66"/>
      <c r="AM810" s="66"/>
      <c r="AN810" s="66"/>
      <c r="AO810" s="66"/>
      <c r="AP810" s="66"/>
      <c r="AQ810" s="61"/>
      <c r="AR810" s="61"/>
      <c r="AS810" s="61"/>
      <c r="AT810" s="61"/>
      <c r="AU810" s="61"/>
      <c r="AV810" s="61"/>
      <c r="AW810" s="61"/>
      <c r="AX810" s="61"/>
      <c r="AY810" s="61"/>
      <c r="AZ810" s="61"/>
      <c r="BA810" s="61"/>
      <c r="BB810" s="61"/>
      <c r="BC810" s="61"/>
      <c r="BD810" s="61"/>
      <c r="BE810" s="61"/>
      <c r="BF810" s="61"/>
      <c r="BG810" s="61"/>
      <c r="BH810" s="61"/>
      <c r="BI810" s="61"/>
      <c r="BJ810" s="61"/>
      <c r="BK810" s="61"/>
      <c r="BL810" s="61"/>
      <c r="BM810" s="61"/>
      <c r="BN810" s="61"/>
      <c r="BO810" s="61"/>
      <c r="BP810" s="61"/>
      <c r="BQ810" s="61"/>
      <c r="BR810" s="61"/>
      <c r="BS810" s="61"/>
      <c r="BT810" s="61"/>
      <c r="BU810" s="61"/>
      <c r="BV810" s="61"/>
      <c r="BW810" s="61"/>
      <c r="BX810" s="61"/>
      <c r="BY810" s="61"/>
      <c r="BZ810" s="61"/>
      <c r="CA810" s="61"/>
      <c r="CB810" s="61"/>
      <c r="CC810" s="61"/>
      <c r="CD810" s="61"/>
      <c r="CE810" s="61"/>
      <c r="CF810" s="61"/>
      <c r="CG810" s="61"/>
      <c r="CH810" s="61"/>
      <c r="CI810" s="61"/>
      <c r="CJ810" s="61"/>
      <c r="CK810" s="61"/>
      <c r="CL810" s="61"/>
    </row>
    <row r="811" spans="1:90" x14ac:dyDescent="0.2">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D811" s="66"/>
      <c r="AE811" s="66"/>
      <c r="AF811" s="66"/>
      <c r="AG811" s="66"/>
      <c r="AH811" s="66"/>
      <c r="AI811" s="66"/>
      <c r="AJ811" s="66"/>
      <c r="AK811" s="66"/>
      <c r="AL811" s="66"/>
      <c r="AM811" s="66"/>
      <c r="AN811" s="66"/>
      <c r="AO811" s="66"/>
      <c r="AP811" s="66"/>
      <c r="AQ811" s="61"/>
      <c r="AR811" s="61"/>
      <c r="AS811" s="61"/>
      <c r="AT811" s="61"/>
      <c r="AU811" s="61"/>
      <c r="AV811" s="61"/>
      <c r="AW811" s="61"/>
      <c r="AX811" s="61"/>
      <c r="AY811" s="61"/>
      <c r="AZ811" s="61"/>
      <c r="BA811" s="61"/>
      <c r="BB811" s="61"/>
      <c r="BC811" s="61"/>
      <c r="BD811" s="61"/>
      <c r="BE811" s="61"/>
      <c r="BF811" s="61"/>
      <c r="BG811" s="61"/>
      <c r="BH811" s="61"/>
      <c r="BI811" s="61"/>
      <c r="BJ811" s="61"/>
      <c r="BK811" s="61"/>
      <c r="BL811" s="61"/>
      <c r="BM811" s="61"/>
      <c r="BN811" s="61"/>
      <c r="BO811" s="61"/>
      <c r="BP811" s="61"/>
      <c r="BQ811" s="61"/>
      <c r="BR811" s="61"/>
      <c r="BS811" s="61"/>
      <c r="BT811" s="61"/>
      <c r="BU811" s="61"/>
      <c r="BV811" s="61"/>
      <c r="BW811" s="61"/>
      <c r="BX811" s="61"/>
      <c r="BY811" s="61"/>
      <c r="BZ811" s="61"/>
      <c r="CA811" s="61"/>
      <c r="CB811" s="61"/>
      <c r="CC811" s="61"/>
      <c r="CD811" s="61"/>
      <c r="CE811" s="61"/>
      <c r="CF811" s="61"/>
      <c r="CG811" s="61"/>
      <c r="CH811" s="61"/>
      <c r="CI811" s="61"/>
      <c r="CJ811" s="61"/>
      <c r="CK811" s="61"/>
      <c r="CL811" s="61"/>
    </row>
    <row r="812" spans="1:90" x14ac:dyDescent="0.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D812" s="66"/>
      <c r="AE812" s="66"/>
      <c r="AF812" s="66"/>
      <c r="AG812" s="66"/>
      <c r="AH812" s="66"/>
      <c r="AI812" s="66"/>
      <c r="AJ812" s="66"/>
      <c r="AK812" s="66"/>
      <c r="AL812" s="66"/>
      <c r="AM812" s="66"/>
      <c r="AN812" s="66"/>
      <c r="AO812" s="66"/>
      <c r="AP812" s="66"/>
      <c r="AQ812" s="61"/>
      <c r="AR812" s="61"/>
      <c r="AS812" s="61"/>
      <c r="AT812" s="61"/>
      <c r="AU812" s="61"/>
      <c r="AV812" s="61"/>
      <c r="AW812" s="61"/>
      <c r="AX812" s="61"/>
      <c r="AY812" s="61"/>
      <c r="AZ812" s="61"/>
      <c r="BA812" s="61"/>
      <c r="BB812" s="61"/>
      <c r="BC812" s="61"/>
      <c r="BD812" s="61"/>
      <c r="BE812" s="61"/>
      <c r="BF812" s="61"/>
      <c r="BG812" s="61"/>
      <c r="BH812" s="61"/>
      <c r="BI812" s="61"/>
      <c r="BJ812" s="61"/>
      <c r="BK812" s="61"/>
      <c r="BL812" s="61"/>
      <c r="BM812" s="61"/>
      <c r="BN812" s="61"/>
      <c r="BO812" s="61"/>
      <c r="BP812" s="61"/>
      <c r="BQ812" s="61"/>
      <c r="BR812" s="61"/>
      <c r="BS812" s="61"/>
      <c r="BT812" s="61"/>
      <c r="BU812" s="61"/>
      <c r="BV812" s="61"/>
      <c r="BW812" s="61"/>
      <c r="BX812" s="61"/>
      <c r="BY812" s="61"/>
      <c r="BZ812" s="61"/>
      <c r="CA812" s="61"/>
      <c r="CB812" s="61"/>
      <c r="CC812" s="61"/>
      <c r="CD812" s="61"/>
      <c r="CE812" s="61"/>
      <c r="CF812" s="61"/>
      <c r="CG812" s="61"/>
      <c r="CH812" s="61"/>
      <c r="CI812" s="61"/>
      <c r="CJ812" s="61"/>
      <c r="CK812" s="61"/>
      <c r="CL812" s="61"/>
    </row>
    <row r="813" spans="1:90" x14ac:dyDescent="0.2">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D813" s="66"/>
      <c r="AE813" s="66"/>
      <c r="AF813" s="66"/>
      <c r="AG813" s="66"/>
      <c r="AH813" s="66"/>
      <c r="AI813" s="66"/>
      <c r="AJ813" s="66"/>
      <c r="AK813" s="66"/>
      <c r="AL813" s="66"/>
      <c r="AM813" s="66"/>
      <c r="AN813" s="66"/>
      <c r="AO813" s="66"/>
      <c r="AP813" s="66"/>
      <c r="AQ813" s="61"/>
      <c r="AR813" s="61"/>
      <c r="AS813" s="61"/>
      <c r="AT813" s="61"/>
      <c r="AU813" s="61"/>
      <c r="AV813" s="61"/>
      <c r="AW813" s="61"/>
      <c r="AX813" s="61"/>
      <c r="AY813" s="61"/>
      <c r="AZ813" s="61"/>
      <c r="BA813" s="61"/>
      <c r="BB813" s="61"/>
      <c r="BC813" s="61"/>
      <c r="BD813" s="61"/>
      <c r="BE813" s="61"/>
      <c r="BF813" s="61"/>
      <c r="BG813" s="61"/>
      <c r="BH813" s="61"/>
      <c r="BI813" s="61"/>
      <c r="BJ813" s="61"/>
      <c r="BK813" s="61"/>
      <c r="BL813" s="61"/>
      <c r="BM813" s="61"/>
      <c r="BN813" s="61"/>
      <c r="BO813" s="61"/>
      <c r="BP813" s="61"/>
      <c r="BQ813" s="61"/>
      <c r="BR813" s="61"/>
      <c r="BS813" s="61"/>
      <c r="BT813" s="61"/>
      <c r="BU813" s="61"/>
      <c r="BV813" s="61"/>
      <c r="BW813" s="61"/>
      <c r="BX813" s="61"/>
      <c r="BY813" s="61"/>
      <c r="BZ813" s="61"/>
      <c r="CA813" s="61"/>
      <c r="CB813" s="61"/>
      <c r="CC813" s="61"/>
      <c r="CD813" s="61"/>
      <c r="CE813" s="61"/>
      <c r="CF813" s="61"/>
      <c r="CG813" s="61"/>
      <c r="CH813" s="61"/>
      <c r="CI813" s="61"/>
      <c r="CJ813" s="61"/>
      <c r="CK813" s="61"/>
      <c r="CL813" s="61"/>
    </row>
    <row r="814" spans="1:90" x14ac:dyDescent="0.2">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D814" s="66"/>
      <c r="AE814" s="66"/>
      <c r="AF814" s="66"/>
      <c r="AG814" s="66"/>
      <c r="AH814" s="66"/>
      <c r="AI814" s="66"/>
      <c r="AJ814" s="66"/>
      <c r="AK814" s="66"/>
      <c r="AL814" s="66"/>
      <c r="AM814" s="66"/>
      <c r="AN814" s="66"/>
      <c r="AO814" s="66"/>
      <c r="AP814" s="66"/>
      <c r="AQ814" s="61"/>
      <c r="AR814" s="61"/>
      <c r="AS814" s="61"/>
      <c r="AT814" s="61"/>
      <c r="AU814" s="61"/>
      <c r="AV814" s="61"/>
      <c r="AW814" s="61"/>
      <c r="AX814" s="61"/>
      <c r="AY814" s="61"/>
      <c r="AZ814" s="61"/>
      <c r="BA814" s="61"/>
      <c r="BB814" s="61"/>
      <c r="BC814" s="61"/>
      <c r="BD814" s="61"/>
      <c r="BE814" s="61"/>
      <c r="BF814" s="61"/>
      <c r="BG814" s="61"/>
      <c r="BH814" s="61"/>
      <c r="BI814" s="61"/>
      <c r="BJ814" s="61"/>
      <c r="BK814" s="61"/>
      <c r="BL814" s="61"/>
      <c r="BM814" s="61"/>
      <c r="BN814" s="61"/>
      <c r="BO814" s="61"/>
      <c r="BP814" s="61"/>
      <c r="BQ814" s="61"/>
      <c r="BR814" s="61"/>
      <c r="BS814" s="61"/>
      <c r="BT814" s="61"/>
      <c r="BU814" s="61"/>
      <c r="BV814" s="61"/>
      <c r="BW814" s="61"/>
      <c r="BX814" s="61"/>
      <c r="BY814" s="61"/>
      <c r="BZ814" s="61"/>
      <c r="CA814" s="61"/>
      <c r="CB814" s="61"/>
      <c r="CC814" s="61"/>
      <c r="CD814" s="61"/>
      <c r="CE814" s="61"/>
      <c r="CF814" s="61"/>
      <c r="CG814" s="61"/>
      <c r="CH814" s="61"/>
      <c r="CI814" s="61"/>
      <c r="CJ814" s="61"/>
      <c r="CK814" s="61"/>
      <c r="CL814" s="61"/>
    </row>
    <row r="815" spans="1:90" x14ac:dyDescent="0.2">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D815" s="66"/>
      <c r="AE815" s="66"/>
      <c r="AF815" s="66"/>
      <c r="AG815" s="66"/>
      <c r="AH815" s="66"/>
      <c r="AI815" s="66"/>
      <c r="AJ815" s="66"/>
      <c r="AK815" s="66"/>
      <c r="AL815" s="66"/>
      <c r="AM815" s="66"/>
      <c r="AN815" s="66"/>
      <c r="AO815" s="66"/>
      <c r="AP815" s="66"/>
      <c r="AQ815" s="61"/>
      <c r="AR815" s="61"/>
      <c r="AS815" s="61"/>
      <c r="AT815" s="61"/>
      <c r="AU815" s="61"/>
      <c r="AV815" s="61"/>
      <c r="AW815" s="61"/>
      <c r="AX815" s="61"/>
      <c r="AY815" s="61"/>
      <c r="AZ815" s="61"/>
      <c r="BA815" s="61"/>
      <c r="BB815" s="61"/>
      <c r="BC815" s="61"/>
      <c r="BD815" s="61"/>
      <c r="BE815" s="61"/>
      <c r="BF815" s="61"/>
      <c r="BG815" s="61"/>
      <c r="BH815" s="61"/>
      <c r="BI815" s="61"/>
      <c r="BJ815" s="61"/>
      <c r="BK815" s="61"/>
      <c r="BL815" s="61"/>
      <c r="BM815" s="61"/>
      <c r="BN815" s="61"/>
      <c r="BO815" s="61"/>
      <c r="BP815" s="61"/>
      <c r="BQ815" s="61"/>
      <c r="BR815" s="61"/>
      <c r="BS815" s="61"/>
      <c r="BT815" s="61"/>
      <c r="BU815" s="61"/>
      <c r="BV815" s="61"/>
      <c r="BW815" s="61"/>
      <c r="BX815" s="61"/>
      <c r="BY815" s="61"/>
      <c r="BZ815" s="61"/>
      <c r="CA815" s="61"/>
      <c r="CB815" s="61"/>
      <c r="CC815" s="61"/>
      <c r="CD815" s="61"/>
      <c r="CE815" s="61"/>
      <c r="CF815" s="61"/>
      <c r="CG815" s="61"/>
      <c r="CH815" s="61"/>
      <c r="CI815" s="61"/>
      <c r="CJ815" s="61"/>
      <c r="CK815" s="61"/>
      <c r="CL815" s="61"/>
    </row>
    <row r="816" spans="1:90" x14ac:dyDescent="0.2">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D816" s="66"/>
      <c r="AE816" s="66"/>
      <c r="AF816" s="66"/>
      <c r="AG816" s="66"/>
      <c r="AH816" s="66"/>
      <c r="AI816" s="66"/>
      <c r="AJ816" s="66"/>
      <c r="AK816" s="66"/>
      <c r="AL816" s="66"/>
      <c r="AM816" s="66"/>
      <c r="AN816" s="66"/>
      <c r="AO816" s="66"/>
      <c r="AP816" s="66"/>
      <c r="AQ816" s="61"/>
      <c r="AR816" s="61"/>
      <c r="AS816" s="61"/>
      <c r="AT816" s="61"/>
      <c r="AU816" s="61"/>
      <c r="AV816" s="61"/>
      <c r="AW816" s="61"/>
      <c r="AX816" s="61"/>
      <c r="AY816" s="61"/>
      <c r="AZ816" s="61"/>
      <c r="BA816" s="61"/>
      <c r="BB816" s="61"/>
      <c r="BC816" s="61"/>
      <c r="BD816" s="61"/>
      <c r="BE816" s="61"/>
      <c r="BF816" s="61"/>
      <c r="BG816" s="61"/>
      <c r="BH816" s="61"/>
      <c r="BI816" s="61"/>
      <c r="BJ816" s="61"/>
      <c r="BK816" s="61"/>
      <c r="BL816" s="61"/>
      <c r="BM816" s="61"/>
      <c r="BN816" s="61"/>
      <c r="BO816" s="61"/>
      <c r="BP816" s="61"/>
      <c r="BQ816" s="61"/>
      <c r="BR816" s="61"/>
      <c r="BS816" s="61"/>
      <c r="BT816" s="61"/>
      <c r="BU816" s="61"/>
      <c r="BV816" s="61"/>
      <c r="BW816" s="61"/>
      <c r="BX816" s="61"/>
      <c r="BY816" s="61"/>
      <c r="BZ816" s="61"/>
      <c r="CA816" s="61"/>
      <c r="CB816" s="61"/>
      <c r="CC816" s="61"/>
      <c r="CD816" s="61"/>
      <c r="CE816" s="61"/>
      <c r="CF816" s="61"/>
      <c r="CG816" s="61"/>
      <c r="CH816" s="61"/>
      <c r="CI816" s="61"/>
      <c r="CJ816" s="61"/>
      <c r="CK816" s="61"/>
      <c r="CL816" s="61"/>
    </row>
    <row r="817" spans="1:90" x14ac:dyDescent="0.2">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D817" s="66"/>
      <c r="AE817" s="66"/>
      <c r="AF817" s="66"/>
      <c r="AG817" s="66"/>
      <c r="AH817" s="66"/>
      <c r="AI817" s="66"/>
      <c r="AJ817" s="66"/>
      <c r="AK817" s="66"/>
      <c r="AL817" s="66"/>
      <c r="AM817" s="66"/>
      <c r="AN817" s="66"/>
      <c r="AO817" s="66"/>
      <c r="AP817" s="66"/>
      <c r="AQ817" s="61"/>
      <c r="AR817" s="61"/>
      <c r="AS817" s="61"/>
      <c r="AT817" s="61"/>
      <c r="AU817" s="61"/>
      <c r="AV817" s="61"/>
      <c r="AW817" s="61"/>
      <c r="AX817" s="61"/>
      <c r="AY817" s="61"/>
      <c r="AZ817" s="61"/>
      <c r="BA817" s="61"/>
      <c r="BB817" s="61"/>
      <c r="BC817" s="61"/>
      <c r="BD817" s="61"/>
      <c r="BE817" s="61"/>
      <c r="BF817" s="61"/>
      <c r="BG817" s="61"/>
      <c r="BH817" s="61"/>
      <c r="BI817" s="61"/>
      <c r="BJ817" s="61"/>
      <c r="BK817" s="61"/>
      <c r="BL817" s="61"/>
      <c r="BM817" s="61"/>
      <c r="BN817" s="61"/>
      <c r="BO817" s="61"/>
      <c r="BP817" s="61"/>
      <c r="BQ817" s="61"/>
      <c r="BR817" s="61"/>
      <c r="BS817" s="61"/>
      <c r="BT817" s="61"/>
      <c r="BU817" s="61"/>
      <c r="BV817" s="61"/>
      <c r="BW817" s="61"/>
      <c r="BX817" s="61"/>
      <c r="BY817" s="61"/>
      <c r="BZ817" s="61"/>
      <c r="CA817" s="61"/>
      <c r="CB817" s="61"/>
      <c r="CC817" s="61"/>
      <c r="CD817" s="61"/>
      <c r="CE817" s="61"/>
      <c r="CF817" s="61"/>
      <c r="CG817" s="61"/>
      <c r="CH817" s="61"/>
      <c r="CI817" s="61"/>
      <c r="CJ817" s="61"/>
      <c r="CK817" s="61"/>
      <c r="CL817" s="61"/>
    </row>
    <row r="818" spans="1:90" x14ac:dyDescent="0.2">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D818" s="66"/>
      <c r="AE818" s="66"/>
      <c r="AF818" s="66"/>
      <c r="AG818" s="66"/>
      <c r="AH818" s="66"/>
      <c r="AI818" s="66"/>
      <c r="AJ818" s="66"/>
      <c r="AK818" s="66"/>
      <c r="AL818" s="66"/>
      <c r="AM818" s="66"/>
      <c r="AN818" s="66"/>
      <c r="AO818" s="66"/>
      <c r="AP818" s="66"/>
      <c r="AQ818" s="61"/>
      <c r="AR818" s="61"/>
      <c r="AS818" s="61"/>
      <c r="AT818" s="61"/>
      <c r="AU818" s="61"/>
      <c r="AV818" s="61"/>
      <c r="AW818" s="61"/>
      <c r="AX818" s="61"/>
      <c r="AY818" s="61"/>
      <c r="AZ818" s="61"/>
      <c r="BA818" s="61"/>
      <c r="BB818" s="61"/>
      <c r="BC818" s="61"/>
      <c r="BD818" s="61"/>
      <c r="BE818" s="61"/>
      <c r="BF818" s="61"/>
      <c r="BG818" s="61"/>
      <c r="BH818" s="61"/>
      <c r="BI818" s="61"/>
      <c r="BJ818" s="61"/>
      <c r="BK818" s="61"/>
      <c r="BL818" s="61"/>
      <c r="BM818" s="61"/>
      <c r="BN818" s="61"/>
      <c r="BO818" s="61"/>
      <c r="BP818" s="61"/>
      <c r="BQ818" s="61"/>
      <c r="BR818" s="61"/>
      <c r="BS818" s="61"/>
      <c r="BT818" s="61"/>
      <c r="BU818" s="61"/>
      <c r="BV818" s="61"/>
      <c r="BW818" s="61"/>
      <c r="BX818" s="61"/>
      <c r="BY818" s="61"/>
      <c r="BZ818" s="61"/>
      <c r="CA818" s="61"/>
      <c r="CB818" s="61"/>
      <c r="CC818" s="61"/>
      <c r="CD818" s="61"/>
      <c r="CE818" s="61"/>
      <c r="CF818" s="61"/>
      <c r="CG818" s="61"/>
      <c r="CH818" s="61"/>
      <c r="CI818" s="61"/>
      <c r="CJ818" s="61"/>
      <c r="CK818" s="61"/>
      <c r="CL818" s="61"/>
    </row>
    <row r="819" spans="1:90" x14ac:dyDescent="0.2">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D819" s="66"/>
      <c r="AE819" s="66"/>
      <c r="AF819" s="66"/>
      <c r="AG819" s="66"/>
      <c r="AH819" s="66"/>
      <c r="AI819" s="66"/>
      <c r="AJ819" s="66"/>
      <c r="AK819" s="66"/>
      <c r="AL819" s="66"/>
      <c r="AM819" s="66"/>
      <c r="AN819" s="66"/>
      <c r="AO819" s="66"/>
      <c r="AP819" s="66"/>
      <c r="AQ819" s="61"/>
      <c r="AR819" s="61"/>
      <c r="AS819" s="61"/>
      <c r="AT819" s="61"/>
      <c r="AU819" s="61"/>
      <c r="AV819" s="61"/>
      <c r="AW819" s="61"/>
      <c r="AX819" s="61"/>
      <c r="AY819" s="61"/>
      <c r="AZ819" s="61"/>
      <c r="BA819" s="61"/>
      <c r="BB819" s="61"/>
      <c r="BC819" s="61"/>
      <c r="BD819" s="61"/>
      <c r="BE819" s="61"/>
      <c r="BF819" s="61"/>
      <c r="BG819" s="61"/>
      <c r="BH819" s="61"/>
      <c r="BI819" s="61"/>
      <c r="BJ819" s="61"/>
      <c r="BK819" s="61"/>
      <c r="BL819" s="61"/>
      <c r="BM819" s="61"/>
      <c r="BN819" s="61"/>
      <c r="BO819" s="61"/>
      <c r="BP819" s="61"/>
      <c r="BQ819" s="61"/>
      <c r="BR819" s="61"/>
      <c r="BS819" s="61"/>
      <c r="BT819" s="61"/>
      <c r="BU819" s="61"/>
      <c r="BV819" s="61"/>
      <c r="BW819" s="61"/>
      <c r="BX819" s="61"/>
      <c r="BY819" s="61"/>
      <c r="BZ819" s="61"/>
      <c r="CA819" s="61"/>
      <c r="CB819" s="61"/>
      <c r="CC819" s="61"/>
      <c r="CD819" s="61"/>
      <c r="CE819" s="61"/>
      <c r="CF819" s="61"/>
      <c r="CG819" s="61"/>
      <c r="CH819" s="61"/>
      <c r="CI819" s="61"/>
      <c r="CJ819" s="61"/>
      <c r="CK819" s="61"/>
      <c r="CL819" s="61"/>
    </row>
    <row r="820" spans="1:90" x14ac:dyDescent="0.2">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D820" s="66"/>
      <c r="AE820" s="66"/>
      <c r="AF820" s="66"/>
      <c r="AG820" s="66"/>
      <c r="AH820" s="66"/>
      <c r="AI820" s="66"/>
      <c r="AJ820" s="66"/>
      <c r="AK820" s="66"/>
      <c r="AL820" s="66"/>
      <c r="AM820" s="66"/>
      <c r="AN820" s="66"/>
      <c r="AO820" s="66"/>
      <c r="AP820" s="66"/>
      <c r="AQ820" s="61"/>
      <c r="AR820" s="61"/>
      <c r="AS820" s="61"/>
      <c r="AT820" s="61"/>
      <c r="AU820" s="61"/>
      <c r="AV820" s="61"/>
      <c r="AW820" s="61"/>
      <c r="AX820" s="61"/>
      <c r="AY820" s="61"/>
      <c r="AZ820" s="61"/>
      <c r="BA820" s="61"/>
      <c r="BB820" s="61"/>
      <c r="BC820" s="61"/>
      <c r="BD820" s="61"/>
      <c r="BE820" s="61"/>
      <c r="BF820" s="61"/>
      <c r="BG820" s="61"/>
      <c r="BH820" s="61"/>
      <c r="BI820" s="61"/>
      <c r="BJ820" s="61"/>
      <c r="BK820" s="61"/>
      <c r="BL820" s="61"/>
      <c r="BM820" s="61"/>
      <c r="BN820" s="61"/>
      <c r="BO820" s="61"/>
      <c r="BP820" s="61"/>
      <c r="BQ820" s="61"/>
      <c r="BR820" s="61"/>
      <c r="BS820" s="61"/>
      <c r="BT820" s="61"/>
      <c r="BU820" s="61"/>
      <c r="BV820" s="61"/>
      <c r="BW820" s="61"/>
      <c r="BX820" s="61"/>
      <c r="BY820" s="61"/>
      <c r="BZ820" s="61"/>
      <c r="CA820" s="61"/>
      <c r="CB820" s="61"/>
      <c r="CC820" s="61"/>
      <c r="CD820" s="61"/>
      <c r="CE820" s="61"/>
      <c r="CF820" s="61"/>
      <c r="CG820" s="61"/>
      <c r="CH820" s="61"/>
      <c r="CI820" s="61"/>
      <c r="CJ820" s="61"/>
      <c r="CK820" s="61"/>
      <c r="CL820" s="61"/>
    </row>
    <row r="821" spans="1:90" x14ac:dyDescent="0.2">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D821" s="66"/>
      <c r="AE821" s="66"/>
      <c r="AF821" s="66"/>
      <c r="AG821" s="66"/>
      <c r="AH821" s="66"/>
      <c r="AI821" s="66"/>
      <c r="AJ821" s="66"/>
      <c r="AK821" s="66"/>
      <c r="AL821" s="66"/>
      <c r="AM821" s="66"/>
      <c r="AN821" s="66"/>
      <c r="AO821" s="66"/>
      <c r="AP821" s="66"/>
      <c r="AQ821" s="61"/>
      <c r="AR821" s="61"/>
      <c r="AS821" s="61"/>
      <c r="AT821" s="61"/>
      <c r="AU821" s="61"/>
      <c r="AV821" s="61"/>
      <c r="AW821" s="61"/>
      <c r="AX821" s="61"/>
      <c r="AY821" s="61"/>
      <c r="AZ821" s="61"/>
      <c r="BA821" s="61"/>
      <c r="BB821" s="61"/>
      <c r="BC821" s="61"/>
      <c r="BD821" s="61"/>
      <c r="BE821" s="61"/>
      <c r="BF821" s="61"/>
      <c r="BG821" s="61"/>
      <c r="BH821" s="61"/>
      <c r="BI821" s="61"/>
      <c r="BJ821" s="61"/>
      <c r="BK821" s="61"/>
      <c r="BL821" s="61"/>
      <c r="BM821" s="61"/>
      <c r="BN821" s="61"/>
      <c r="BO821" s="61"/>
      <c r="BP821" s="61"/>
      <c r="BQ821" s="61"/>
      <c r="BR821" s="61"/>
      <c r="BS821" s="61"/>
      <c r="BT821" s="61"/>
      <c r="BU821" s="61"/>
      <c r="BV821" s="61"/>
      <c r="BW821" s="61"/>
      <c r="BX821" s="61"/>
      <c r="BY821" s="61"/>
      <c r="BZ821" s="61"/>
      <c r="CA821" s="61"/>
      <c r="CB821" s="61"/>
      <c r="CC821" s="61"/>
      <c r="CD821" s="61"/>
      <c r="CE821" s="61"/>
      <c r="CF821" s="61"/>
      <c r="CG821" s="61"/>
      <c r="CH821" s="61"/>
      <c r="CI821" s="61"/>
      <c r="CJ821" s="61"/>
      <c r="CK821" s="61"/>
      <c r="CL821" s="61"/>
    </row>
    <row r="822" spans="1:90" x14ac:dyDescent="0.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D822" s="66"/>
      <c r="AE822" s="66"/>
      <c r="AF822" s="66"/>
      <c r="AG822" s="66"/>
      <c r="AH822" s="66"/>
      <c r="AI822" s="66"/>
      <c r="AJ822" s="66"/>
      <c r="AK822" s="66"/>
      <c r="AL822" s="66"/>
      <c r="AM822" s="66"/>
      <c r="AN822" s="66"/>
      <c r="AO822" s="66"/>
      <c r="AP822" s="66"/>
      <c r="AQ822" s="61"/>
      <c r="AR822" s="61"/>
      <c r="AS822" s="61"/>
      <c r="AT822" s="61"/>
      <c r="AU822" s="61"/>
      <c r="AV822" s="61"/>
      <c r="AW822" s="61"/>
      <c r="AX822" s="61"/>
      <c r="AY822" s="61"/>
      <c r="AZ822" s="61"/>
      <c r="BA822" s="61"/>
      <c r="BB822" s="61"/>
      <c r="BC822" s="61"/>
      <c r="BD822" s="61"/>
      <c r="BE822" s="61"/>
      <c r="BF822" s="61"/>
      <c r="BG822" s="61"/>
      <c r="BH822" s="61"/>
      <c r="BI822" s="61"/>
      <c r="BJ822" s="61"/>
      <c r="BK822" s="61"/>
      <c r="BL822" s="61"/>
      <c r="BM822" s="61"/>
      <c r="BN822" s="61"/>
      <c r="BO822" s="61"/>
      <c r="BP822" s="61"/>
      <c r="BQ822" s="61"/>
      <c r="BR822" s="61"/>
      <c r="BS822" s="61"/>
      <c r="BT822" s="61"/>
      <c r="BU822" s="61"/>
      <c r="BV822" s="61"/>
      <c r="BW822" s="61"/>
      <c r="BX822" s="61"/>
      <c r="BY822" s="61"/>
      <c r="BZ822" s="61"/>
      <c r="CA822" s="61"/>
      <c r="CB822" s="61"/>
      <c r="CC822" s="61"/>
      <c r="CD822" s="61"/>
      <c r="CE822" s="61"/>
      <c r="CF822" s="61"/>
      <c r="CG822" s="61"/>
      <c r="CH822" s="61"/>
      <c r="CI822" s="61"/>
      <c r="CJ822" s="61"/>
      <c r="CK822" s="61"/>
      <c r="CL822" s="61"/>
    </row>
    <row r="823" spans="1:90" x14ac:dyDescent="0.2">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D823" s="66"/>
      <c r="AE823" s="66"/>
      <c r="AF823" s="66"/>
      <c r="AG823" s="66"/>
      <c r="AH823" s="66"/>
      <c r="AI823" s="66"/>
      <c r="AJ823" s="66"/>
      <c r="AK823" s="66"/>
      <c r="AL823" s="66"/>
      <c r="AM823" s="66"/>
      <c r="AN823" s="66"/>
      <c r="AO823" s="66"/>
      <c r="AP823" s="66"/>
      <c r="AQ823" s="61"/>
      <c r="AR823" s="61"/>
      <c r="AS823" s="61"/>
      <c r="AT823" s="61"/>
      <c r="AU823" s="61"/>
      <c r="AV823" s="61"/>
      <c r="AW823" s="61"/>
      <c r="AX823" s="61"/>
      <c r="AY823" s="61"/>
      <c r="AZ823" s="61"/>
      <c r="BA823" s="61"/>
      <c r="BB823" s="61"/>
      <c r="BC823" s="61"/>
      <c r="BD823" s="61"/>
      <c r="BE823" s="61"/>
      <c r="BF823" s="61"/>
      <c r="BG823" s="61"/>
      <c r="BH823" s="61"/>
      <c r="BI823" s="61"/>
      <c r="BJ823" s="61"/>
      <c r="BK823" s="61"/>
      <c r="BL823" s="61"/>
      <c r="BM823" s="61"/>
      <c r="BN823" s="61"/>
      <c r="BO823" s="61"/>
      <c r="BP823" s="61"/>
      <c r="BQ823" s="61"/>
      <c r="BR823" s="61"/>
      <c r="BS823" s="61"/>
      <c r="BT823" s="61"/>
      <c r="BU823" s="61"/>
      <c r="BV823" s="61"/>
      <c r="BW823" s="61"/>
      <c r="BX823" s="61"/>
      <c r="BY823" s="61"/>
      <c r="BZ823" s="61"/>
      <c r="CA823" s="61"/>
      <c r="CB823" s="61"/>
      <c r="CC823" s="61"/>
      <c r="CD823" s="61"/>
      <c r="CE823" s="61"/>
      <c r="CF823" s="61"/>
      <c r="CG823" s="61"/>
      <c r="CH823" s="61"/>
      <c r="CI823" s="61"/>
      <c r="CJ823" s="61"/>
      <c r="CK823" s="61"/>
      <c r="CL823" s="61"/>
    </row>
    <row r="824" spans="1:90" x14ac:dyDescent="0.2">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D824" s="66"/>
      <c r="AE824" s="66"/>
      <c r="AF824" s="66"/>
      <c r="AG824" s="66"/>
      <c r="AH824" s="66"/>
      <c r="AI824" s="66"/>
      <c r="AJ824" s="66"/>
      <c r="AK824" s="66"/>
      <c r="AL824" s="66"/>
      <c r="AM824" s="66"/>
      <c r="AN824" s="66"/>
      <c r="AO824" s="66"/>
      <c r="AP824" s="66"/>
      <c r="AQ824" s="61"/>
      <c r="AR824" s="61"/>
      <c r="AS824" s="61"/>
      <c r="AT824" s="61"/>
      <c r="AU824" s="61"/>
      <c r="AV824" s="61"/>
      <c r="AW824" s="61"/>
      <c r="AX824" s="61"/>
      <c r="AY824" s="61"/>
      <c r="AZ824" s="61"/>
      <c r="BA824" s="61"/>
      <c r="BB824" s="61"/>
      <c r="BC824" s="61"/>
      <c r="BD824" s="61"/>
      <c r="BE824" s="61"/>
      <c r="BF824" s="61"/>
      <c r="BG824" s="61"/>
      <c r="BH824" s="61"/>
      <c r="BI824" s="61"/>
      <c r="BJ824" s="61"/>
      <c r="BK824" s="61"/>
      <c r="BL824" s="61"/>
      <c r="BM824" s="61"/>
      <c r="BN824" s="61"/>
      <c r="BO824" s="61"/>
      <c r="BP824" s="61"/>
      <c r="BQ824" s="61"/>
      <c r="BR824" s="61"/>
      <c r="BS824" s="61"/>
      <c r="BT824" s="61"/>
      <c r="BU824" s="61"/>
      <c r="BV824" s="61"/>
      <c r="BW824" s="61"/>
      <c r="BX824" s="61"/>
      <c r="BY824" s="61"/>
      <c r="BZ824" s="61"/>
      <c r="CA824" s="61"/>
      <c r="CB824" s="61"/>
      <c r="CC824" s="61"/>
      <c r="CD824" s="61"/>
      <c r="CE824" s="61"/>
      <c r="CF824" s="61"/>
      <c r="CG824" s="61"/>
      <c r="CH824" s="61"/>
      <c r="CI824" s="61"/>
      <c r="CJ824" s="61"/>
      <c r="CK824" s="61"/>
      <c r="CL824" s="61"/>
    </row>
    <row r="825" spans="1:90" x14ac:dyDescent="0.2">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D825" s="66"/>
      <c r="AE825" s="66"/>
      <c r="AF825" s="66"/>
      <c r="AG825" s="66"/>
      <c r="AH825" s="66"/>
      <c r="AI825" s="66"/>
      <c r="AJ825" s="66"/>
      <c r="AK825" s="66"/>
      <c r="AL825" s="66"/>
      <c r="AM825" s="66"/>
      <c r="AN825" s="66"/>
      <c r="AO825" s="66"/>
      <c r="AP825" s="66"/>
      <c r="AQ825" s="61"/>
      <c r="AR825" s="61"/>
      <c r="AS825" s="61"/>
      <c r="AT825" s="61"/>
      <c r="AU825" s="61"/>
      <c r="AV825" s="61"/>
      <c r="AW825" s="61"/>
      <c r="AX825" s="61"/>
      <c r="AY825" s="61"/>
      <c r="AZ825" s="61"/>
      <c r="BA825" s="61"/>
      <c r="BB825" s="61"/>
      <c r="BC825" s="61"/>
      <c r="BD825" s="61"/>
      <c r="BE825" s="61"/>
      <c r="BF825" s="61"/>
      <c r="BG825" s="61"/>
      <c r="BH825" s="61"/>
      <c r="BI825" s="61"/>
      <c r="BJ825" s="61"/>
      <c r="BK825" s="61"/>
      <c r="BL825" s="61"/>
      <c r="BM825" s="61"/>
      <c r="BN825" s="61"/>
      <c r="BO825" s="61"/>
      <c r="BP825" s="61"/>
      <c r="BQ825" s="61"/>
      <c r="BR825" s="61"/>
      <c r="BS825" s="61"/>
      <c r="BT825" s="61"/>
      <c r="BU825" s="61"/>
      <c r="BV825" s="61"/>
      <c r="BW825" s="61"/>
      <c r="BX825" s="61"/>
      <c r="BY825" s="61"/>
      <c r="BZ825" s="61"/>
      <c r="CA825" s="61"/>
      <c r="CB825" s="61"/>
      <c r="CC825" s="61"/>
      <c r="CD825" s="61"/>
      <c r="CE825" s="61"/>
      <c r="CF825" s="61"/>
      <c r="CG825" s="61"/>
      <c r="CH825" s="61"/>
      <c r="CI825" s="61"/>
      <c r="CJ825" s="61"/>
      <c r="CK825" s="61"/>
      <c r="CL825" s="61"/>
    </row>
    <row r="826" spans="1:90" x14ac:dyDescent="0.2">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D826" s="66"/>
      <c r="AE826" s="66"/>
      <c r="AF826" s="66"/>
      <c r="AG826" s="66"/>
      <c r="AH826" s="66"/>
      <c r="AI826" s="66"/>
      <c r="AJ826" s="66"/>
      <c r="AK826" s="66"/>
      <c r="AL826" s="66"/>
      <c r="AM826" s="66"/>
      <c r="AN826" s="66"/>
      <c r="AO826" s="66"/>
      <c r="AP826" s="66"/>
      <c r="AQ826" s="61"/>
      <c r="AR826" s="61"/>
      <c r="AS826" s="61"/>
      <c r="AT826" s="61"/>
      <c r="AU826" s="61"/>
      <c r="AV826" s="61"/>
      <c r="AW826" s="61"/>
      <c r="AX826" s="61"/>
      <c r="AY826" s="61"/>
      <c r="AZ826" s="61"/>
      <c r="BA826" s="61"/>
      <c r="BB826" s="61"/>
      <c r="BC826" s="61"/>
      <c r="BD826" s="61"/>
      <c r="BE826" s="61"/>
      <c r="BF826" s="61"/>
      <c r="BG826" s="61"/>
      <c r="BH826" s="61"/>
      <c r="BI826" s="61"/>
      <c r="BJ826" s="61"/>
      <c r="BK826" s="61"/>
      <c r="BL826" s="61"/>
      <c r="BM826" s="61"/>
      <c r="BN826" s="61"/>
      <c r="BO826" s="61"/>
      <c r="BP826" s="61"/>
      <c r="BQ826" s="61"/>
      <c r="BR826" s="61"/>
      <c r="BS826" s="61"/>
      <c r="BT826" s="61"/>
      <c r="BU826" s="61"/>
      <c r="BV826" s="61"/>
      <c r="BW826" s="61"/>
      <c r="BX826" s="61"/>
      <c r="BY826" s="61"/>
      <c r="BZ826" s="61"/>
      <c r="CA826" s="61"/>
      <c r="CB826" s="61"/>
      <c r="CC826" s="61"/>
      <c r="CD826" s="61"/>
      <c r="CE826" s="61"/>
      <c r="CF826" s="61"/>
      <c r="CG826" s="61"/>
      <c r="CH826" s="61"/>
      <c r="CI826" s="61"/>
      <c r="CJ826" s="61"/>
      <c r="CK826" s="61"/>
      <c r="CL826" s="61"/>
    </row>
    <row r="827" spans="1:90" x14ac:dyDescent="0.2">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D827" s="66"/>
      <c r="AE827" s="66"/>
      <c r="AF827" s="66"/>
      <c r="AG827" s="66"/>
      <c r="AH827" s="66"/>
      <c r="AI827" s="66"/>
      <c r="AJ827" s="66"/>
      <c r="AK827" s="66"/>
      <c r="AL827" s="66"/>
      <c r="AM827" s="66"/>
      <c r="AN827" s="66"/>
      <c r="AO827" s="66"/>
      <c r="AP827" s="66"/>
      <c r="AQ827" s="61"/>
      <c r="AR827" s="61"/>
      <c r="AS827" s="61"/>
      <c r="AT827" s="61"/>
      <c r="AU827" s="61"/>
      <c r="AV827" s="61"/>
      <c r="AW827" s="61"/>
      <c r="AX827" s="61"/>
      <c r="AY827" s="61"/>
      <c r="AZ827" s="61"/>
      <c r="BA827" s="61"/>
      <c r="BB827" s="61"/>
      <c r="BC827" s="61"/>
      <c r="BD827" s="61"/>
      <c r="BE827" s="61"/>
      <c r="BF827" s="61"/>
      <c r="BG827" s="61"/>
      <c r="BH827" s="61"/>
      <c r="BI827" s="61"/>
      <c r="BJ827" s="61"/>
      <c r="BK827" s="61"/>
      <c r="BL827" s="61"/>
      <c r="BM827" s="61"/>
      <c r="BN827" s="61"/>
      <c r="BO827" s="61"/>
      <c r="BP827" s="61"/>
      <c r="BQ827" s="61"/>
      <c r="BR827" s="61"/>
      <c r="BS827" s="61"/>
      <c r="BT827" s="61"/>
      <c r="BU827" s="61"/>
      <c r="BV827" s="61"/>
      <c r="BW827" s="61"/>
      <c r="BX827" s="61"/>
      <c r="BY827" s="61"/>
      <c r="BZ827" s="61"/>
      <c r="CA827" s="61"/>
      <c r="CB827" s="61"/>
      <c r="CC827" s="61"/>
      <c r="CD827" s="61"/>
      <c r="CE827" s="61"/>
      <c r="CF827" s="61"/>
      <c r="CG827" s="61"/>
      <c r="CH827" s="61"/>
      <c r="CI827" s="61"/>
      <c r="CJ827" s="61"/>
      <c r="CK827" s="61"/>
      <c r="CL827" s="61"/>
    </row>
    <row r="828" spans="1:90" x14ac:dyDescent="0.2">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D828" s="66"/>
      <c r="AE828" s="66"/>
      <c r="AF828" s="66"/>
      <c r="AG828" s="66"/>
      <c r="AH828" s="66"/>
      <c r="AI828" s="66"/>
      <c r="AJ828" s="66"/>
      <c r="AK828" s="66"/>
      <c r="AL828" s="66"/>
      <c r="AM828" s="66"/>
      <c r="AN828" s="66"/>
      <c r="AO828" s="66"/>
      <c r="AP828" s="66"/>
      <c r="AQ828" s="61"/>
      <c r="AR828" s="61"/>
      <c r="AS828" s="61"/>
      <c r="AT828" s="61"/>
      <c r="AU828" s="61"/>
      <c r="AV828" s="61"/>
      <c r="AW828" s="61"/>
      <c r="AX828" s="61"/>
      <c r="AY828" s="61"/>
      <c r="AZ828" s="61"/>
      <c r="BA828" s="61"/>
      <c r="BB828" s="61"/>
      <c r="BC828" s="61"/>
      <c r="BD828" s="61"/>
      <c r="BE828" s="61"/>
      <c r="BF828" s="61"/>
      <c r="BG828" s="61"/>
      <c r="BH828" s="61"/>
      <c r="BI828" s="61"/>
      <c r="BJ828" s="61"/>
      <c r="BK828" s="61"/>
      <c r="BL828" s="61"/>
      <c r="BM828" s="61"/>
      <c r="BN828" s="61"/>
      <c r="BO828" s="61"/>
      <c r="BP828" s="61"/>
      <c r="BQ828" s="61"/>
      <c r="BR828" s="61"/>
      <c r="BS828" s="61"/>
      <c r="BT828" s="61"/>
      <c r="BU828" s="61"/>
      <c r="BV828" s="61"/>
      <c r="BW828" s="61"/>
      <c r="BX828" s="61"/>
      <c r="BY828" s="61"/>
      <c r="BZ828" s="61"/>
      <c r="CA828" s="61"/>
      <c r="CB828" s="61"/>
      <c r="CC828" s="61"/>
      <c r="CD828" s="61"/>
      <c r="CE828" s="61"/>
      <c r="CF828" s="61"/>
      <c r="CG828" s="61"/>
      <c r="CH828" s="61"/>
      <c r="CI828" s="61"/>
      <c r="CJ828" s="61"/>
      <c r="CK828" s="61"/>
      <c r="CL828" s="61"/>
    </row>
    <row r="829" spans="1:90" x14ac:dyDescent="0.2">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D829" s="66"/>
      <c r="AE829" s="66"/>
      <c r="AF829" s="66"/>
      <c r="AG829" s="66"/>
      <c r="AH829" s="66"/>
      <c r="AI829" s="66"/>
      <c r="AJ829" s="66"/>
      <c r="AK829" s="66"/>
      <c r="AL829" s="66"/>
      <c r="AM829" s="66"/>
      <c r="AN829" s="66"/>
      <c r="AO829" s="66"/>
      <c r="AP829" s="66"/>
      <c r="AQ829" s="61"/>
      <c r="AR829" s="61"/>
      <c r="AS829" s="61"/>
      <c r="AT829" s="61"/>
      <c r="AU829" s="61"/>
      <c r="AV829" s="61"/>
      <c r="AW829" s="61"/>
      <c r="AX829" s="61"/>
      <c r="AY829" s="61"/>
      <c r="AZ829" s="61"/>
      <c r="BA829" s="61"/>
      <c r="BB829" s="61"/>
      <c r="BC829" s="61"/>
      <c r="BD829" s="61"/>
      <c r="BE829" s="61"/>
      <c r="BF829" s="61"/>
      <c r="BG829" s="61"/>
      <c r="BH829" s="61"/>
      <c r="BI829" s="61"/>
      <c r="BJ829" s="61"/>
      <c r="BK829" s="61"/>
      <c r="BL829" s="61"/>
      <c r="BM829" s="61"/>
      <c r="BN829" s="61"/>
      <c r="BO829" s="61"/>
      <c r="BP829" s="61"/>
      <c r="BQ829" s="61"/>
      <c r="BR829" s="61"/>
      <c r="BS829" s="61"/>
      <c r="BT829" s="61"/>
      <c r="BU829" s="61"/>
      <c r="BV829" s="61"/>
      <c r="BW829" s="61"/>
      <c r="BX829" s="61"/>
      <c r="BY829" s="61"/>
      <c r="BZ829" s="61"/>
      <c r="CA829" s="61"/>
      <c r="CB829" s="61"/>
      <c r="CC829" s="61"/>
      <c r="CD829" s="61"/>
      <c r="CE829" s="61"/>
      <c r="CF829" s="61"/>
      <c r="CG829" s="61"/>
      <c r="CH829" s="61"/>
      <c r="CI829" s="61"/>
      <c r="CJ829" s="61"/>
      <c r="CK829" s="61"/>
      <c r="CL829" s="61"/>
    </row>
    <row r="830" spans="1:90" x14ac:dyDescent="0.2">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D830" s="66"/>
      <c r="AE830" s="66"/>
      <c r="AF830" s="66"/>
      <c r="AG830" s="66"/>
      <c r="AH830" s="66"/>
      <c r="AI830" s="66"/>
      <c r="AJ830" s="66"/>
      <c r="AK830" s="66"/>
      <c r="AL830" s="66"/>
      <c r="AM830" s="66"/>
      <c r="AN830" s="66"/>
      <c r="AO830" s="66"/>
      <c r="AP830" s="66"/>
      <c r="AQ830" s="61"/>
      <c r="AR830" s="61"/>
      <c r="AS830" s="61"/>
      <c r="AT830" s="61"/>
      <c r="AU830" s="61"/>
      <c r="AV830" s="61"/>
      <c r="AW830" s="61"/>
      <c r="AX830" s="61"/>
      <c r="AY830" s="61"/>
      <c r="AZ830" s="61"/>
      <c r="BA830" s="61"/>
      <c r="BB830" s="61"/>
      <c r="BC830" s="61"/>
      <c r="BD830" s="61"/>
      <c r="BE830" s="61"/>
      <c r="BF830" s="61"/>
      <c r="BG830" s="61"/>
      <c r="BH830" s="61"/>
      <c r="BI830" s="61"/>
      <c r="BJ830" s="61"/>
      <c r="BK830" s="61"/>
      <c r="BL830" s="61"/>
      <c r="BM830" s="61"/>
      <c r="BN830" s="61"/>
      <c r="BO830" s="61"/>
      <c r="BP830" s="61"/>
      <c r="BQ830" s="61"/>
      <c r="BR830" s="61"/>
      <c r="BS830" s="61"/>
      <c r="BT830" s="61"/>
      <c r="BU830" s="61"/>
      <c r="BV830" s="61"/>
      <c r="BW830" s="61"/>
      <c r="BX830" s="61"/>
      <c r="BY830" s="61"/>
      <c r="BZ830" s="61"/>
      <c r="CA830" s="61"/>
      <c r="CB830" s="61"/>
      <c r="CC830" s="61"/>
      <c r="CD830" s="61"/>
      <c r="CE830" s="61"/>
      <c r="CF830" s="61"/>
      <c r="CG830" s="61"/>
      <c r="CH830" s="61"/>
      <c r="CI830" s="61"/>
      <c r="CJ830" s="61"/>
      <c r="CK830" s="61"/>
      <c r="CL830" s="61"/>
    </row>
    <row r="831" spans="1:90" x14ac:dyDescent="0.2">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D831" s="66"/>
      <c r="AE831" s="66"/>
      <c r="AF831" s="66"/>
      <c r="AG831" s="66"/>
      <c r="AH831" s="66"/>
      <c r="AI831" s="66"/>
      <c r="AJ831" s="66"/>
      <c r="AK831" s="66"/>
      <c r="AL831" s="66"/>
      <c r="AM831" s="66"/>
      <c r="AN831" s="66"/>
      <c r="AO831" s="66"/>
      <c r="AP831" s="66"/>
      <c r="AQ831" s="61"/>
      <c r="AR831" s="61"/>
      <c r="AS831" s="61"/>
      <c r="AT831" s="61"/>
      <c r="AU831" s="61"/>
      <c r="AV831" s="61"/>
      <c r="AW831" s="61"/>
      <c r="AX831" s="61"/>
      <c r="AY831" s="61"/>
      <c r="AZ831" s="61"/>
      <c r="BA831" s="61"/>
      <c r="BB831" s="61"/>
      <c r="BC831" s="61"/>
      <c r="BD831" s="61"/>
      <c r="BE831" s="61"/>
      <c r="BF831" s="61"/>
      <c r="BG831" s="61"/>
      <c r="BH831" s="61"/>
      <c r="BI831" s="61"/>
      <c r="BJ831" s="61"/>
      <c r="BK831" s="61"/>
      <c r="BL831" s="61"/>
      <c r="BM831" s="61"/>
      <c r="BN831" s="61"/>
      <c r="BO831" s="61"/>
      <c r="BP831" s="61"/>
      <c r="BQ831" s="61"/>
      <c r="BR831" s="61"/>
      <c r="BS831" s="61"/>
      <c r="BT831" s="61"/>
      <c r="BU831" s="61"/>
      <c r="BV831" s="61"/>
      <c r="BW831" s="61"/>
      <c r="BX831" s="61"/>
      <c r="BY831" s="61"/>
      <c r="BZ831" s="61"/>
      <c r="CA831" s="61"/>
      <c r="CB831" s="61"/>
      <c r="CC831" s="61"/>
      <c r="CD831" s="61"/>
      <c r="CE831" s="61"/>
      <c r="CF831" s="61"/>
      <c r="CG831" s="61"/>
      <c r="CH831" s="61"/>
      <c r="CI831" s="61"/>
      <c r="CJ831" s="61"/>
      <c r="CK831" s="61"/>
      <c r="CL831" s="61"/>
    </row>
    <row r="832" spans="1:90" x14ac:dyDescent="0.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D832" s="66"/>
      <c r="AE832" s="66"/>
      <c r="AF832" s="66"/>
      <c r="AG832" s="66"/>
      <c r="AH832" s="66"/>
      <c r="AI832" s="66"/>
      <c r="AJ832" s="66"/>
      <c r="AK832" s="66"/>
      <c r="AL832" s="66"/>
      <c r="AM832" s="66"/>
      <c r="AN832" s="66"/>
      <c r="AO832" s="66"/>
      <c r="AP832" s="66"/>
      <c r="AQ832" s="61"/>
      <c r="AR832" s="61"/>
      <c r="AS832" s="61"/>
      <c r="AT832" s="61"/>
      <c r="AU832" s="61"/>
      <c r="AV832" s="61"/>
      <c r="AW832" s="61"/>
      <c r="AX832" s="61"/>
      <c r="AY832" s="61"/>
      <c r="AZ832" s="61"/>
      <c r="BA832" s="61"/>
      <c r="BB832" s="61"/>
      <c r="BC832" s="61"/>
      <c r="BD832" s="61"/>
      <c r="BE832" s="61"/>
      <c r="BF832" s="61"/>
      <c r="BG832" s="61"/>
      <c r="BH832" s="61"/>
      <c r="BI832" s="61"/>
      <c r="BJ832" s="61"/>
      <c r="BK832" s="61"/>
      <c r="BL832" s="61"/>
      <c r="BM832" s="61"/>
      <c r="BN832" s="61"/>
      <c r="BO832" s="61"/>
      <c r="BP832" s="61"/>
      <c r="BQ832" s="61"/>
      <c r="BR832" s="61"/>
      <c r="BS832" s="61"/>
      <c r="BT832" s="61"/>
      <c r="BU832" s="61"/>
      <c r="BV832" s="61"/>
      <c r="BW832" s="61"/>
      <c r="BX832" s="61"/>
      <c r="BY832" s="61"/>
      <c r="BZ832" s="61"/>
      <c r="CA832" s="61"/>
      <c r="CB832" s="61"/>
      <c r="CC832" s="61"/>
      <c r="CD832" s="61"/>
      <c r="CE832" s="61"/>
      <c r="CF832" s="61"/>
      <c r="CG832" s="61"/>
      <c r="CH832" s="61"/>
      <c r="CI832" s="61"/>
      <c r="CJ832" s="61"/>
      <c r="CK832" s="61"/>
      <c r="CL832" s="61"/>
    </row>
    <row r="833" spans="1:90" x14ac:dyDescent="0.2">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D833" s="66"/>
      <c r="AE833" s="66"/>
      <c r="AF833" s="66"/>
      <c r="AG833" s="66"/>
      <c r="AH833" s="66"/>
      <c r="AI833" s="66"/>
      <c r="AJ833" s="66"/>
      <c r="AK833" s="66"/>
      <c r="AL833" s="66"/>
      <c r="AM833" s="66"/>
      <c r="AN833" s="66"/>
      <c r="AO833" s="66"/>
      <c r="AP833" s="66"/>
      <c r="AQ833" s="61"/>
      <c r="AR833" s="61"/>
      <c r="AS833" s="61"/>
      <c r="AT833" s="61"/>
      <c r="AU833" s="61"/>
      <c r="AV833" s="61"/>
      <c r="AW833" s="61"/>
      <c r="AX833" s="61"/>
      <c r="AY833" s="61"/>
      <c r="AZ833" s="61"/>
      <c r="BA833" s="61"/>
      <c r="BB833" s="61"/>
      <c r="BC833" s="61"/>
      <c r="BD833" s="61"/>
      <c r="BE833" s="61"/>
      <c r="BF833" s="61"/>
      <c r="BG833" s="61"/>
      <c r="BH833" s="61"/>
      <c r="BI833" s="61"/>
      <c r="BJ833" s="61"/>
      <c r="BK833" s="61"/>
      <c r="BL833" s="61"/>
      <c r="BM833" s="61"/>
      <c r="BN833" s="61"/>
      <c r="BO833" s="61"/>
      <c r="BP833" s="61"/>
      <c r="BQ833" s="61"/>
      <c r="BR833" s="61"/>
      <c r="BS833" s="61"/>
      <c r="BT833" s="61"/>
      <c r="BU833" s="61"/>
      <c r="BV833" s="61"/>
      <c r="BW833" s="61"/>
      <c r="BX833" s="61"/>
      <c r="BY833" s="61"/>
      <c r="BZ833" s="61"/>
      <c r="CA833" s="61"/>
      <c r="CB833" s="61"/>
      <c r="CC833" s="61"/>
      <c r="CD833" s="61"/>
      <c r="CE833" s="61"/>
      <c r="CF833" s="61"/>
      <c r="CG833" s="61"/>
      <c r="CH833" s="61"/>
      <c r="CI833" s="61"/>
      <c r="CJ833" s="61"/>
      <c r="CK833" s="61"/>
      <c r="CL833" s="61"/>
    </row>
    <row r="834" spans="1:90" x14ac:dyDescent="0.2">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D834" s="66"/>
      <c r="AE834" s="66"/>
      <c r="AF834" s="66"/>
      <c r="AG834" s="66"/>
      <c r="AH834" s="66"/>
      <c r="AI834" s="66"/>
      <c r="AJ834" s="66"/>
      <c r="AK834" s="66"/>
      <c r="AL834" s="66"/>
      <c r="AM834" s="66"/>
      <c r="AN834" s="66"/>
      <c r="AO834" s="66"/>
      <c r="AP834" s="66"/>
      <c r="AQ834" s="61"/>
      <c r="AR834" s="61"/>
      <c r="AS834" s="61"/>
      <c r="AT834" s="61"/>
      <c r="AU834" s="61"/>
      <c r="AV834" s="61"/>
      <c r="AW834" s="61"/>
      <c r="AX834" s="61"/>
      <c r="AY834" s="61"/>
      <c r="AZ834" s="61"/>
      <c r="BA834" s="61"/>
      <c r="BB834" s="61"/>
      <c r="BC834" s="61"/>
      <c r="BD834" s="61"/>
      <c r="BE834" s="61"/>
      <c r="BF834" s="61"/>
      <c r="BG834" s="61"/>
      <c r="BH834" s="61"/>
      <c r="BI834" s="61"/>
      <c r="BJ834" s="61"/>
      <c r="BK834" s="61"/>
      <c r="BL834" s="61"/>
      <c r="BM834" s="61"/>
      <c r="BN834" s="61"/>
      <c r="BO834" s="61"/>
      <c r="BP834" s="61"/>
      <c r="BQ834" s="61"/>
      <c r="BR834" s="61"/>
      <c r="BS834" s="61"/>
      <c r="BT834" s="61"/>
      <c r="BU834" s="61"/>
      <c r="BV834" s="61"/>
      <c r="BW834" s="61"/>
      <c r="BX834" s="61"/>
      <c r="BY834" s="61"/>
      <c r="BZ834" s="61"/>
      <c r="CA834" s="61"/>
      <c r="CB834" s="61"/>
      <c r="CC834" s="61"/>
      <c r="CD834" s="61"/>
      <c r="CE834" s="61"/>
      <c r="CF834" s="61"/>
      <c r="CG834" s="61"/>
      <c r="CH834" s="61"/>
      <c r="CI834" s="61"/>
      <c r="CJ834" s="61"/>
      <c r="CK834" s="61"/>
      <c r="CL834" s="61"/>
    </row>
    <row r="835" spans="1:90" x14ac:dyDescent="0.2">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D835" s="66"/>
      <c r="AE835" s="66"/>
      <c r="AF835" s="66"/>
      <c r="AG835" s="66"/>
      <c r="AH835" s="66"/>
      <c r="AI835" s="66"/>
      <c r="AJ835" s="66"/>
      <c r="AK835" s="66"/>
      <c r="AL835" s="66"/>
      <c r="AM835" s="66"/>
      <c r="AN835" s="66"/>
      <c r="AO835" s="66"/>
      <c r="AP835" s="66"/>
      <c r="AQ835" s="61"/>
      <c r="AR835" s="61"/>
      <c r="AS835" s="61"/>
      <c r="AT835" s="61"/>
      <c r="AU835" s="61"/>
      <c r="AV835" s="61"/>
      <c r="AW835" s="61"/>
      <c r="AX835" s="61"/>
      <c r="AY835" s="61"/>
      <c r="AZ835" s="61"/>
      <c r="BA835" s="61"/>
      <c r="BB835" s="61"/>
      <c r="BC835" s="61"/>
      <c r="BD835" s="61"/>
      <c r="BE835" s="61"/>
      <c r="BF835" s="61"/>
      <c r="BG835" s="61"/>
      <c r="BH835" s="61"/>
      <c r="BI835" s="61"/>
      <c r="BJ835" s="61"/>
      <c r="BK835" s="61"/>
      <c r="BL835" s="61"/>
      <c r="BM835" s="61"/>
      <c r="BN835" s="61"/>
      <c r="BO835" s="61"/>
      <c r="BP835" s="61"/>
      <c r="BQ835" s="61"/>
      <c r="BR835" s="61"/>
      <c r="BS835" s="61"/>
      <c r="BT835" s="61"/>
      <c r="BU835" s="61"/>
      <c r="BV835" s="61"/>
      <c r="BW835" s="61"/>
      <c r="BX835" s="61"/>
      <c r="BY835" s="61"/>
      <c r="BZ835" s="61"/>
      <c r="CA835" s="61"/>
      <c r="CB835" s="61"/>
      <c r="CC835" s="61"/>
      <c r="CD835" s="61"/>
      <c r="CE835" s="61"/>
      <c r="CF835" s="61"/>
      <c r="CG835" s="61"/>
      <c r="CH835" s="61"/>
      <c r="CI835" s="61"/>
      <c r="CJ835" s="61"/>
      <c r="CK835" s="61"/>
      <c r="CL835" s="61"/>
    </row>
    <row r="836" spans="1:90" x14ac:dyDescent="0.2">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D836" s="66"/>
      <c r="AE836" s="66"/>
      <c r="AF836" s="66"/>
      <c r="AG836" s="66"/>
      <c r="AH836" s="66"/>
      <c r="AI836" s="66"/>
      <c r="AJ836" s="66"/>
      <c r="AK836" s="66"/>
      <c r="AL836" s="66"/>
      <c r="AM836" s="66"/>
      <c r="AN836" s="66"/>
      <c r="AO836" s="66"/>
      <c r="AP836" s="66"/>
      <c r="AQ836" s="61"/>
      <c r="AR836" s="61"/>
      <c r="AS836" s="61"/>
      <c r="AT836" s="61"/>
      <c r="AU836" s="61"/>
      <c r="AV836" s="61"/>
      <c r="AW836" s="61"/>
      <c r="AX836" s="61"/>
      <c r="AY836" s="61"/>
      <c r="AZ836" s="61"/>
      <c r="BA836" s="61"/>
      <c r="BB836" s="61"/>
      <c r="BC836" s="61"/>
      <c r="BD836" s="61"/>
      <c r="BE836" s="61"/>
      <c r="BF836" s="61"/>
      <c r="BG836" s="61"/>
      <c r="BH836" s="61"/>
      <c r="BI836" s="61"/>
      <c r="BJ836" s="61"/>
      <c r="BK836" s="61"/>
      <c r="BL836" s="61"/>
      <c r="BM836" s="61"/>
      <c r="BN836" s="61"/>
      <c r="BO836" s="61"/>
      <c r="BP836" s="61"/>
      <c r="BQ836" s="61"/>
      <c r="BR836" s="61"/>
      <c r="BS836" s="61"/>
      <c r="BT836" s="61"/>
      <c r="BU836" s="61"/>
      <c r="BV836" s="61"/>
      <c r="BW836" s="61"/>
      <c r="BX836" s="61"/>
      <c r="BY836" s="61"/>
      <c r="BZ836" s="61"/>
      <c r="CA836" s="61"/>
      <c r="CB836" s="61"/>
      <c r="CC836" s="61"/>
      <c r="CD836" s="61"/>
      <c r="CE836" s="61"/>
      <c r="CF836" s="61"/>
      <c r="CG836" s="61"/>
      <c r="CH836" s="61"/>
      <c r="CI836" s="61"/>
      <c r="CJ836" s="61"/>
      <c r="CK836" s="61"/>
      <c r="CL836" s="61"/>
    </row>
    <row r="837" spans="1:90" x14ac:dyDescent="0.2">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D837" s="66"/>
      <c r="AE837" s="66"/>
      <c r="AF837" s="66"/>
      <c r="AG837" s="66"/>
      <c r="AH837" s="66"/>
      <c r="AI837" s="66"/>
      <c r="AJ837" s="66"/>
      <c r="AK837" s="66"/>
      <c r="AL837" s="66"/>
      <c r="AM837" s="66"/>
      <c r="AN837" s="66"/>
      <c r="AO837" s="66"/>
      <c r="AP837" s="66"/>
      <c r="AQ837" s="61"/>
      <c r="AR837" s="61"/>
      <c r="AS837" s="61"/>
      <c r="AT837" s="61"/>
      <c r="AU837" s="61"/>
      <c r="AV837" s="61"/>
      <c r="AW837" s="61"/>
      <c r="AX837" s="61"/>
      <c r="AY837" s="61"/>
      <c r="AZ837" s="61"/>
      <c r="BA837" s="61"/>
      <c r="BB837" s="61"/>
      <c r="BC837" s="61"/>
      <c r="BD837" s="61"/>
      <c r="BE837" s="61"/>
      <c r="BF837" s="61"/>
      <c r="BG837" s="61"/>
      <c r="BH837" s="61"/>
      <c r="BI837" s="61"/>
      <c r="BJ837" s="61"/>
      <c r="BK837" s="61"/>
      <c r="BL837" s="61"/>
      <c r="BM837" s="61"/>
      <c r="BN837" s="61"/>
      <c r="BO837" s="61"/>
      <c r="BP837" s="61"/>
      <c r="BQ837" s="61"/>
      <c r="BR837" s="61"/>
      <c r="BS837" s="61"/>
      <c r="BT837" s="61"/>
      <c r="BU837" s="61"/>
      <c r="BV837" s="61"/>
      <c r="BW837" s="61"/>
      <c r="BX837" s="61"/>
      <c r="BY837" s="61"/>
      <c r="BZ837" s="61"/>
      <c r="CA837" s="61"/>
      <c r="CB837" s="61"/>
      <c r="CC837" s="61"/>
      <c r="CD837" s="61"/>
      <c r="CE837" s="61"/>
      <c r="CF837" s="61"/>
      <c r="CG837" s="61"/>
      <c r="CH837" s="61"/>
      <c r="CI837" s="61"/>
      <c r="CJ837" s="61"/>
      <c r="CK837" s="61"/>
      <c r="CL837" s="61"/>
    </row>
    <row r="838" spans="1:90" x14ac:dyDescent="0.2">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D838" s="66"/>
      <c r="AE838" s="66"/>
      <c r="AF838" s="66"/>
      <c r="AG838" s="66"/>
      <c r="AH838" s="66"/>
      <c r="AI838" s="66"/>
      <c r="AJ838" s="66"/>
      <c r="AK838" s="66"/>
      <c r="AL838" s="66"/>
      <c r="AM838" s="66"/>
      <c r="AN838" s="66"/>
      <c r="AO838" s="66"/>
      <c r="AP838" s="66"/>
      <c r="AQ838" s="61"/>
      <c r="AR838" s="61"/>
      <c r="AS838" s="61"/>
      <c r="AT838" s="61"/>
      <c r="AU838" s="61"/>
      <c r="AV838" s="61"/>
      <c r="AW838" s="61"/>
      <c r="AX838" s="61"/>
      <c r="AY838" s="61"/>
      <c r="AZ838" s="61"/>
      <c r="BA838" s="61"/>
      <c r="BB838" s="61"/>
      <c r="BC838" s="61"/>
      <c r="BD838" s="61"/>
      <c r="BE838" s="61"/>
      <c r="BF838" s="61"/>
      <c r="BG838" s="61"/>
      <c r="BH838" s="61"/>
      <c r="BI838" s="61"/>
      <c r="BJ838" s="61"/>
      <c r="BK838" s="61"/>
      <c r="BL838" s="61"/>
      <c r="BM838" s="61"/>
      <c r="BN838" s="61"/>
      <c r="BO838" s="61"/>
      <c r="BP838" s="61"/>
      <c r="BQ838" s="61"/>
      <c r="BR838" s="61"/>
      <c r="BS838" s="61"/>
      <c r="BT838" s="61"/>
      <c r="BU838" s="61"/>
      <c r="BV838" s="61"/>
      <c r="BW838" s="61"/>
      <c r="BX838" s="61"/>
      <c r="BY838" s="61"/>
      <c r="BZ838" s="61"/>
      <c r="CA838" s="61"/>
      <c r="CB838" s="61"/>
      <c r="CC838" s="61"/>
      <c r="CD838" s="61"/>
      <c r="CE838" s="61"/>
      <c r="CF838" s="61"/>
      <c r="CG838" s="61"/>
      <c r="CH838" s="61"/>
      <c r="CI838" s="61"/>
      <c r="CJ838" s="61"/>
      <c r="CK838" s="61"/>
      <c r="CL838" s="61"/>
    </row>
    <row r="839" spans="1:90" x14ac:dyDescent="0.2">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D839" s="66"/>
      <c r="AE839" s="66"/>
      <c r="AF839" s="66"/>
      <c r="AG839" s="66"/>
      <c r="AH839" s="66"/>
      <c r="AI839" s="66"/>
      <c r="AJ839" s="66"/>
      <c r="AK839" s="66"/>
      <c r="AL839" s="66"/>
      <c r="AM839" s="66"/>
      <c r="AN839" s="66"/>
      <c r="AO839" s="66"/>
      <c r="AP839" s="66"/>
      <c r="AQ839" s="61"/>
      <c r="AR839" s="61"/>
      <c r="AS839" s="61"/>
      <c r="AT839" s="61"/>
      <c r="AU839" s="61"/>
      <c r="AV839" s="61"/>
      <c r="AW839" s="61"/>
      <c r="AX839" s="61"/>
      <c r="AY839" s="61"/>
      <c r="AZ839" s="61"/>
      <c r="BA839" s="61"/>
      <c r="BB839" s="61"/>
      <c r="BC839" s="61"/>
      <c r="BD839" s="61"/>
      <c r="BE839" s="61"/>
      <c r="BF839" s="61"/>
      <c r="BG839" s="61"/>
      <c r="BH839" s="61"/>
      <c r="BI839" s="61"/>
      <c r="BJ839" s="61"/>
      <c r="BK839" s="61"/>
      <c r="BL839" s="61"/>
      <c r="BM839" s="61"/>
      <c r="BN839" s="61"/>
      <c r="BO839" s="61"/>
      <c r="BP839" s="61"/>
      <c r="BQ839" s="61"/>
      <c r="BR839" s="61"/>
      <c r="BS839" s="61"/>
      <c r="BT839" s="61"/>
      <c r="BU839" s="61"/>
      <c r="BV839" s="61"/>
      <c r="BW839" s="61"/>
      <c r="BX839" s="61"/>
      <c r="BY839" s="61"/>
      <c r="BZ839" s="61"/>
      <c r="CA839" s="61"/>
      <c r="CB839" s="61"/>
      <c r="CC839" s="61"/>
      <c r="CD839" s="61"/>
      <c r="CE839" s="61"/>
      <c r="CF839" s="61"/>
      <c r="CG839" s="61"/>
      <c r="CH839" s="61"/>
      <c r="CI839" s="61"/>
      <c r="CJ839" s="61"/>
      <c r="CK839" s="61"/>
      <c r="CL839" s="61"/>
    </row>
    <row r="840" spans="1:90" x14ac:dyDescent="0.2">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D840" s="66"/>
      <c r="AE840" s="66"/>
      <c r="AF840" s="66"/>
      <c r="AG840" s="66"/>
      <c r="AH840" s="66"/>
      <c r="AI840" s="66"/>
      <c r="AJ840" s="66"/>
      <c r="AK840" s="66"/>
      <c r="AL840" s="66"/>
      <c r="AM840" s="66"/>
      <c r="AN840" s="66"/>
      <c r="AO840" s="66"/>
      <c r="AP840" s="66"/>
      <c r="AQ840" s="61"/>
      <c r="AR840" s="61"/>
      <c r="AS840" s="61"/>
      <c r="AT840" s="61"/>
      <c r="AU840" s="61"/>
      <c r="AV840" s="61"/>
      <c r="AW840" s="61"/>
      <c r="AX840" s="61"/>
      <c r="AY840" s="61"/>
      <c r="AZ840" s="61"/>
      <c r="BA840" s="61"/>
      <c r="BB840" s="61"/>
      <c r="BC840" s="61"/>
      <c r="BD840" s="61"/>
      <c r="BE840" s="61"/>
      <c r="BF840" s="61"/>
      <c r="BG840" s="61"/>
      <c r="BH840" s="61"/>
      <c r="BI840" s="61"/>
      <c r="BJ840" s="61"/>
      <c r="BK840" s="61"/>
      <c r="BL840" s="61"/>
      <c r="BM840" s="61"/>
      <c r="BN840" s="61"/>
      <c r="BO840" s="61"/>
      <c r="BP840" s="61"/>
      <c r="BQ840" s="61"/>
      <c r="BR840" s="61"/>
      <c r="BS840" s="61"/>
      <c r="BT840" s="61"/>
      <c r="BU840" s="61"/>
      <c r="BV840" s="61"/>
      <c r="BW840" s="61"/>
      <c r="BX840" s="61"/>
      <c r="BY840" s="61"/>
      <c r="BZ840" s="61"/>
      <c r="CA840" s="61"/>
      <c r="CB840" s="61"/>
      <c r="CC840" s="61"/>
      <c r="CD840" s="61"/>
      <c r="CE840" s="61"/>
      <c r="CF840" s="61"/>
      <c r="CG840" s="61"/>
      <c r="CH840" s="61"/>
      <c r="CI840" s="61"/>
      <c r="CJ840" s="61"/>
      <c r="CK840" s="61"/>
      <c r="CL840" s="61"/>
    </row>
    <row r="841" spans="1:90" x14ac:dyDescent="0.2">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D841" s="66"/>
      <c r="AE841" s="66"/>
      <c r="AF841" s="66"/>
      <c r="AG841" s="66"/>
      <c r="AH841" s="66"/>
      <c r="AI841" s="66"/>
      <c r="AJ841" s="66"/>
      <c r="AK841" s="66"/>
      <c r="AL841" s="66"/>
      <c r="AM841" s="66"/>
      <c r="AN841" s="66"/>
      <c r="AO841" s="66"/>
      <c r="AP841" s="66"/>
      <c r="AQ841" s="61"/>
      <c r="AR841" s="61"/>
      <c r="AS841" s="61"/>
      <c r="AT841" s="61"/>
      <c r="AU841" s="61"/>
      <c r="AV841" s="61"/>
      <c r="AW841" s="61"/>
      <c r="AX841" s="61"/>
      <c r="AY841" s="61"/>
      <c r="AZ841" s="61"/>
      <c r="BA841" s="61"/>
      <c r="BB841" s="61"/>
      <c r="BC841" s="61"/>
      <c r="BD841" s="61"/>
      <c r="BE841" s="61"/>
      <c r="BF841" s="61"/>
      <c r="BG841" s="61"/>
      <c r="BH841" s="61"/>
      <c r="BI841" s="61"/>
      <c r="BJ841" s="61"/>
      <c r="BK841" s="61"/>
      <c r="BL841" s="61"/>
      <c r="BM841" s="61"/>
      <c r="BN841" s="61"/>
      <c r="BO841" s="61"/>
      <c r="BP841" s="61"/>
      <c r="BQ841" s="61"/>
      <c r="BR841" s="61"/>
      <c r="BS841" s="61"/>
      <c r="BT841" s="61"/>
      <c r="BU841" s="61"/>
      <c r="BV841" s="61"/>
      <c r="BW841" s="61"/>
      <c r="BX841" s="61"/>
      <c r="BY841" s="61"/>
      <c r="BZ841" s="61"/>
      <c r="CA841" s="61"/>
      <c r="CB841" s="61"/>
      <c r="CC841" s="61"/>
      <c r="CD841" s="61"/>
      <c r="CE841" s="61"/>
      <c r="CF841" s="61"/>
      <c r="CG841" s="61"/>
      <c r="CH841" s="61"/>
      <c r="CI841" s="61"/>
      <c r="CJ841" s="61"/>
      <c r="CK841" s="61"/>
      <c r="CL841" s="61"/>
    </row>
    <row r="842" spans="1:90" x14ac:dyDescent="0.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D842" s="66"/>
      <c r="AE842" s="66"/>
      <c r="AF842" s="66"/>
      <c r="AG842" s="66"/>
      <c r="AH842" s="66"/>
      <c r="AI842" s="66"/>
      <c r="AJ842" s="66"/>
      <c r="AK842" s="66"/>
      <c r="AL842" s="66"/>
      <c r="AM842" s="66"/>
      <c r="AN842" s="66"/>
      <c r="AO842" s="66"/>
      <c r="AP842" s="66"/>
      <c r="AQ842" s="61"/>
      <c r="AR842" s="61"/>
      <c r="AS842" s="61"/>
      <c r="AT842" s="61"/>
      <c r="AU842" s="61"/>
      <c r="AV842" s="61"/>
      <c r="AW842" s="61"/>
      <c r="AX842" s="61"/>
      <c r="AY842" s="61"/>
      <c r="AZ842" s="61"/>
      <c r="BA842" s="61"/>
      <c r="BB842" s="61"/>
      <c r="BC842" s="61"/>
      <c r="BD842" s="61"/>
      <c r="BE842" s="61"/>
      <c r="BF842" s="61"/>
      <c r="BG842" s="61"/>
      <c r="BH842" s="61"/>
      <c r="BI842" s="61"/>
      <c r="BJ842" s="61"/>
      <c r="BK842" s="61"/>
      <c r="BL842" s="61"/>
      <c r="BM842" s="61"/>
      <c r="BN842" s="61"/>
      <c r="BO842" s="61"/>
      <c r="BP842" s="61"/>
      <c r="BQ842" s="61"/>
      <c r="BR842" s="61"/>
      <c r="BS842" s="61"/>
      <c r="BT842" s="61"/>
      <c r="BU842" s="61"/>
      <c r="BV842" s="61"/>
      <c r="BW842" s="61"/>
      <c r="BX842" s="61"/>
      <c r="BY842" s="61"/>
      <c r="BZ842" s="61"/>
      <c r="CA842" s="61"/>
      <c r="CB842" s="61"/>
      <c r="CC842" s="61"/>
      <c r="CD842" s="61"/>
      <c r="CE842" s="61"/>
      <c r="CF842" s="61"/>
      <c r="CG842" s="61"/>
      <c r="CH842" s="61"/>
      <c r="CI842" s="61"/>
      <c r="CJ842" s="61"/>
      <c r="CK842" s="61"/>
      <c r="CL842" s="61"/>
    </row>
    <row r="843" spans="1:90" x14ac:dyDescent="0.2">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D843" s="66"/>
      <c r="AE843" s="66"/>
      <c r="AF843" s="66"/>
      <c r="AG843" s="66"/>
      <c r="AH843" s="66"/>
      <c r="AI843" s="66"/>
      <c r="AJ843" s="66"/>
      <c r="AK843" s="66"/>
      <c r="AL843" s="66"/>
      <c r="AM843" s="66"/>
      <c r="AN843" s="66"/>
      <c r="AO843" s="66"/>
      <c r="AP843" s="66"/>
      <c r="AQ843" s="61"/>
      <c r="AR843" s="61"/>
      <c r="AS843" s="61"/>
      <c r="AT843" s="61"/>
      <c r="AU843" s="61"/>
      <c r="AV843" s="61"/>
      <c r="AW843" s="61"/>
      <c r="AX843" s="61"/>
      <c r="AY843" s="61"/>
      <c r="AZ843" s="61"/>
      <c r="BA843" s="61"/>
      <c r="BB843" s="61"/>
      <c r="BC843" s="61"/>
      <c r="BD843" s="61"/>
      <c r="BE843" s="61"/>
      <c r="BF843" s="61"/>
      <c r="BG843" s="61"/>
      <c r="BH843" s="61"/>
      <c r="BI843" s="61"/>
      <c r="BJ843" s="61"/>
      <c r="BK843" s="61"/>
      <c r="BL843" s="61"/>
      <c r="BM843" s="61"/>
      <c r="BN843" s="61"/>
      <c r="BO843" s="61"/>
      <c r="BP843" s="61"/>
      <c r="BQ843" s="61"/>
      <c r="BR843" s="61"/>
      <c r="BS843" s="61"/>
      <c r="BT843" s="61"/>
      <c r="BU843" s="61"/>
      <c r="BV843" s="61"/>
      <c r="BW843" s="61"/>
      <c r="BX843" s="61"/>
      <c r="BY843" s="61"/>
      <c r="BZ843" s="61"/>
      <c r="CA843" s="61"/>
      <c r="CB843" s="61"/>
      <c r="CC843" s="61"/>
      <c r="CD843" s="61"/>
      <c r="CE843" s="61"/>
      <c r="CF843" s="61"/>
      <c r="CG843" s="61"/>
      <c r="CH843" s="61"/>
      <c r="CI843" s="61"/>
      <c r="CJ843" s="61"/>
      <c r="CK843" s="61"/>
      <c r="CL843" s="61"/>
    </row>
    <row r="844" spans="1:90" x14ac:dyDescent="0.2">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D844" s="66"/>
      <c r="AE844" s="66"/>
      <c r="AF844" s="66"/>
      <c r="AG844" s="66"/>
      <c r="AH844" s="66"/>
      <c r="AI844" s="66"/>
      <c r="AJ844" s="66"/>
      <c r="AK844" s="66"/>
      <c r="AL844" s="66"/>
      <c r="AM844" s="66"/>
      <c r="AN844" s="66"/>
      <c r="AO844" s="66"/>
      <c r="AP844" s="66"/>
      <c r="AQ844" s="61"/>
      <c r="AR844" s="61"/>
      <c r="AS844" s="61"/>
      <c r="AT844" s="61"/>
      <c r="AU844" s="61"/>
      <c r="AV844" s="61"/>
      <c r="AW844" s="61"/>
      <c r="AX844" s="61"/>
      <c r="AY844" s="61"/>
      <c r="AZ844" s="61"/>
      <c r="BA844" s="61"/>
      <c r="BB844" s="61"/>
      <c r="BC844" s="61"/>
      <c r="BD844" s="61"/>
      <c r="BE844" s="61"/>
      <c r="BF844" s="61"/>
      <c r="BG844" s="61"/>
      <c r="BH844" s="61"/>
      <c r="BI844" s="61"/>
      <c r="BJ844" s="61"/>
      <c r="BK844" s="61"/>
      <c r="BL844" s="61"/>
      <c r="BM844" s="61"/>
      <c r="BN844" s="61"/>
      <c r="BO844" s="61"/>
      <c r="BP844" s="61"/>
      <c r="BQ844" s="61"/>
      <c r="BR844" s="61"/>
      <c r="BS844" s="61"/>
      <c r="BT844" s="61"/>
      <c r="BU844" s="61"/>
      <c r="BV844" s="61"/>
      <c r="BW844" s="61"/>
      <c r="BX844" s="61"/>
      <c r="BY844" s="61"/>
      <c r="BZ844" s="61"/>
      <c r="CA844" s="61"/>
      <c r="CB844" s="61"/>
      <c r="CC844" s="61"/>
      <c r="CD844" s="61"/>
      <c r="CE844" s="61"/>
      <c r="CF844" s="61"/>
      <c r="CG844" s="61"/>
      <c r="CH844" s="61"/>
      <c r="CI844" s="61"/>
      <c r="CJ844" s="61"/>
      <c r="CK844" s="61"/>
      <c r="CL844" s="61"/>
    </row>
    <row r="845" spans="1:90" x14ac:dyDescent="0.2">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D845" s="66"/>
      <c r="AE845" s="66"/>
      <c r="AF845" s="66"/>
      <c r="AG845" s="66"/>
      <c r="AH845" s="66"/>
      <c r="AI845" s="66"/>
      <c r="AJ845" s="66"/>
      <c r="AK845" s="66"/>
      <c r="AL845" s="66"/>
      <c r="AM845" s="66"/>
      <c r="AN845" s="66"/>
      <c r="AO845" s="66"/>
      <c r="AP845" s="66"/>
      <c r="AQ845" s="61"/>
      <c r="AR845" s="61"/>
      <c r="AS845" s="61"/>
      <c r="AT845" s="61"/>
      <c r="AU845" s="61"/>
      <c r="AV845" s="61"/>
      <c r="AW845" s="61"/>
      <c r="AX845" s="61"/>
      <c r="AY845" s="61"/>
      <c r="AZ845" s="61"/>
      <c r="BA845" s="61"/>
      <c r="BB845" s="61"/>
      <c r="BC845" s="61"/>
      <c r="BD845" s="61"/>
      <c r="BE845" s="61"/>
      <c r="BF845" s="61"/>
      <c r="BG845" s="61"/>
      <c r="BH845" s="61"/>
      <c r="BI845" s="61"/>
      <c r="BJ845" s="61"/>
      <c r="BK845" s="61"/>
      <c r="BL845" s="61"/>
      <c r="BM845" s="61"/>
      <c r="BN845" s="61"/>
      <c r="BO845" s="61"/>
      <c r="BP845" s="61"/>
      <c r="BQ845" s="61"/>
      <c r="BR845" s="61"/>
      <c r="BS845" s="61"/>
      <c r="BT845" s="61"/>
      <c r="BU845" s="61"/>
      <c r="BV845" s="61"/>
      <c r="BW845" s="61"/>
      <c r="BX845" s="61"/>
      <c r="BY845" s="61"/>
      <c r="BZ845" s="61"/>
      <c r="CA845" s="61"/>
      <c r="CB845" s="61"/>
      <c r="CC845" s="61"/>
      <c r="CD845" s="61"/>
      <c r="CE845" s="61"/>
      <c r="CF845" s="61"/>
      <c r="CG845" s="61"/>
      <c r="CH845" s="61"/>
      <c r="CI845" s="61"/>
      <c r="CJ845" s="61"/>
      <c r="CK845" s="61"/>
      <c r="CL845" s="61"/>
    </row>
    <row r="846" spans="1:90" x14ac:dyDescent="0.2">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D846" s="66"/>
      <c r="AE846" s="66"/>
      <c r="AF846" s="66"/>
      <c r="AG846" s="66"/>
      <c r="AH846" s="66"/>
      <c r="AI846" s="66"/>
      <c r="AJ846" s="66"/>
      <c r="AK846" s="66"/>
      <c r="AL846" s="66"/>
      <c r="AM846" s="66"/>
      <c r="AN846" s="66"/>
      <c r="AO846" s="66"/>
      <c r="AP846" s="66"/>
      <c r="AQ846" s="61"/>
      <c r="AR846" s="61"/>
      <c r="AS846" s="61"/>
      <c r="AT846" s="61"/>
      <c r="AU846" s="61"/>
      <c r="AV846" s="61"/>
      <c r="AW846" s="61"/>
      <c r="AX846" s="61"/>
      <c r="AY846" s="61"/>
      <c r="AZ846" s="61"/>
      <c r="BA846" s="61"/>
      <c r="BB846" s="61"/>
      <c r="BC846" s="61"/>
      <c r="BD846" s="61"/>
      <c r="BE846" s="61"/>
      <c r="BF846" s="61"/>
      <c r="BG846" s="61"/>
      <c r="BH846" s="61"/>
      <c r="BI846" s="61"/>
      <c r="BJ846" s="61"/>
      <c r="BK846" s="61"/>
      <c r="BL846" s="61"/>
      <c r="BM846" s="61"/>
      <c r="BN846" s="61"/>
      <c r="BO846" s="61"/>
      <c r="BP846" s="61"/>
      <c r="BQ846" s="61"/>
      <c r="BR846" s="61"/>
      <c r="BS846" s="61"/>
      <c r="BT846" s="61"/>
      <c r="BU846" s="61"/>
      <c r="BV846" s="61"/>
      <c r="BW846" s="61"/>
      <c r="BX846" s="61"/>
      <c r="BY846" s="61"/>
      <c r="BZ846" s="61"/>
      <c r="CA846" s="61"/>
      <c r="CB846" s="61"/>
      <c r="CC846" s="61"/>
      <c r="CD846" s="61"/>
      <c r="CE846" s="61"/>
      <c r="CF846" s="61"/>
      <c r="CG846" s="61"/>
      <c r="CH846" s="61"/>
      <c r="CI846" s="61"/>
      <c r="CJ846" s="61"/>
      <c r="CK846" s="61"/>
      <c r="CL846" s="61"/>
    </row>
    <row r="847" spans="1:90" x14ac:dyDescent="0.2">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D847" s="66"/>
      <c r="AE847" s="66"/>
      <c r="AF847" s="66"/>
      <c r="AG847" s="66"/>
      <c r="AH847" s="66"/>
      <c r="AI847" s="66"/>
      <c r="AJ847" s="66"/>
      <c r="AK847" s="66"/>
      <c r="AL847" s="66"/>
      <c r="AM847" s="66"/>
      <c r="AN847" s="66"/>
      <c r="AO847" s="66"/>
      <c r="AP847" s="66"/>
      <c r="AQ847" s="61"/>
      <c r="AR847" s="61"/>
      <c r="AS847" s="61"/>
      <c r="AT847" s="61"/>
      <c r="AU847" s="61"/>
      <c r="AV847" s="61"/>
      <c r="AW847" s="61"/>
      <c r="AX847" s="61"/>
      <c r="AY847" s="61"/>
      <c r="AZ847" s="61"/>
      <c r="BA847" s="61"/>
      <c r="BB847" s="61"/>
      <c r="BC847" s="61"/>
      <c r="BD847" s="61"/>
      <c r="BE847" s="61"/>
      <c r="BF847" s="61"/>
      <c r="BG847" s="61"/>
      <c r="BH847" s="61"/>
      <c r="BI847" s="61"/>
      <c r="BJ847" s="61"/>
      <c r="BK847" s="61"/>
      <c r="BL847" s="61"/>
      <c r="BM847" s="61"/>
      <c r="BN847" s="61"/>
      <c r="BO847" s="61"/>
      <c r="BP847" s="61"/>
      <c r="BQ847" s="61"/>
      <c r="BR847" s="61"/>
      <c r="BS847" s="61"/>
      <c r="BT847" s="61"/>
      <c r="BU847" s="61"/>
      <c r="BV847" s="61"/>
      <c r="BW847" s="61"/>
      <c r="BX847" s="61"/>
      <c r="BY847" s="61"/>
      <c r="BZ847" s="61"/>
      <c r="CA847" s="61"/>
      <c r="CB847" s="61"/>
      <c r="CC847" s="61"/>
      <c r="CD847" s="61"/>
      <c r="CE847" s="61"/>
      <c r="CF847" s="61"/>
      <c r="CG847" s="61"/>
      <c r="CH847" s="61"/>
      <c r="CI847" s="61"/>
      <c r="CJ847" s="61"/>
      <c r="CK847" s="61"/>
      <c r="CL847" s="61"/>
    </row>
    <row r="848" spans="1:90" x14ac:dyDescent="0.2">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D848" s="66"/>
      <c r="AE848" s="66"/>
      <c r="AF848" s="66"/>
      <c r="AG848" s="66"/>
      <c r="AH848" s="66"/>
      <c r="AI848" s="66"/>
      <c r="AJ848" s="66"/>
      <c r="AK848" s="66"/>
      <c r="AL848" s="66"/>
      <c r="AM848" s="66"/>
      <c r="AN848" s="66"/>
      <c r="AO848" s="66"/>
      <c r="AP848" s="66"/>
      <c r="AQ848" s="61"/>
      <c r="AR848" s="61"/>
      <c r="AS848" s="61"/>
      <c r="AT848" s="61"/>
      <c r="AU848" s="61"/>
      <c r="AV848" s="61"/>
      <c r="AW848" s="61"/>
      <c r="AX848" s="61"/>
      <c r="AY848" s="61"/>
      <c r="AZ848" s="61"/>
      <c r="BA848" s="61"/>
      <c r="BB848" s="61"/>
      <c r="BC848" s="61"/>
      <c r="BD848" s="61"/>
      <c r="BE848" s="61"/>
      <c r="BF848" s="61"/>
      <c r="BG848" s="61"/>
      <c r="BH848" s="61"/>
      <c r="BI848" s="61"/>
      <c r="BJ848" s="61"/>
      <c r="BK848" s="61"/>
      <c r="BL848" s="61"/>
      <c r="BM848" s="61"/>
      <c r="BN848" s="61"/>
      <c r="BO848" s="61"/>
      <c r="BP848" s="61"/>
      <c r="BQ848" s="61"/>
      <c r="BR848" s="61"/>
      <c r="BS848" s="61"/>
      <c r="BT848" s="61"/>
      <c r="BU848" s="61"/>
      <c r="BV848" s="61"/>
      <c r="BW848" s="61"/>
      <c r="BX848" s="61"/>
      <c r="BY848" s="61"/>
      <c r="BZ848" s="61"/>
      <c r="CA848" s="61"/>
      <c r="CB848" s="61"/>
      <c r="CC848" s="61"/>
      <c r="CD848" s="61"/>
      <c r="CE848" s="61"/>
      <c r="CF848" s="61"/>
      <c r="CG848" s="61"/>
      <c r="CH848" s="61"/>
      <c r="CI848" s="61"/>
      <c r="CJ848" s="61"/>
      <c r="CK848" s="61"/>
      <c r="CL848" s="61"/>
    </row>
    <row r="849" spans="1:90" x14ac:dyDescent="0.2">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D849" s="66"/>
      <c r="AE849" s="66"/>
      <c r="AF849" s="66"/>
      <c r="AG849" s="66"/>
      <c r="AH849" s="66"/>
      <c r="AI849" s="66"/>
      <c r="AJ849" s="66"/>
      <c r="AK849" s="66"/>
      <c r="AL849" s="66"/>
      <c r="AM849" s="66"/>
      <c r="AN849" s="66"/>
      <c r="AO849" s="66"/>
      <c r="AP849" s="66"/>
      <c r="AQ849" s="61"/>
      <c r="AR849" s="61"/>
      <c r="AS849" s="61"/>
      <c r="AT849" s="61"/>
      <c r="AU849" s="61"/>
      <c r="AV849" s="61"/>
      <c r="AW849" s="61"/>
      <c r="AX849" s="61"/>
      <c r="AY849" s="61"/>
      <c r="AZ849" s="61"/>
      <c r="BA849" s="61"/>
      <c r="BB849" s="61"/>
      <c r="BC849" s="61"/>
      <c r="BD849" s="61"/>
      <c r="BE849" s="61"/>
      <c r="BF849" s="61"/>
      <c r="BG849" s="61"/>
      <c r="BH849" s="61"/>
      <c r="BI849" s="61"/>
      <c r="BJ849" s="61"/>
      <c r="BK849" s="61"/>
      <c r="BL849" s="61"/>
      <c r="BM849" s="61"/>
      <c r="BN849" s="61"/>
      <c r="BO849" s="61"/>
      <c r="BP849" s="61"/>
      <c r="BQ849" s="61"/>
      <c r="BR849" s="61"/>
      <c r="BS849" s="61"/>
      <c r="BT849" s="61"/>
      <c r="BU849" s="61"/>
      <c r="BV849" s="61"/>
      <c r="BW849" s="61"/>
      <c r="BX849" s="61"/>
      <c r="BY849" s="61"/>
      <c r="BZ849" s="61"/>
      <c r="CA849" s="61"/>
      <c r="CB849" s="61"/>
      <c r="CC849" s="61"/>
      <c r="CD849" s="61"/>
      <c r="CE849" s="61"/>
      <c r="CF849" s="61"/>
      <c r="CG849" s="61"/>
      <c r="CH849" s="61"/>
      <c r="CI849" s="61"/>
      <c r="CJ849" s="61"/>
      <c r="CK849" s="61"/>
      <c r="CL849" s="61"/>
    </row>
    <row r="850" spans="1:90" x14ac:dyDescent="0.2">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D850" s="66"/>
      <c r="AE850" s="66"/>
      <c r="AF850" s="66"/>
      <c r="AG850" s="66"/>
      <c r="AH850" s="66"/>
      <c r="AI850" s="66"/>
      <c r="AJ850" s="66"/>
      <c r="AK850" s="66"/>
      <c r="AL850" s="66"/>
      <c r="AM850" s="66"/>
      <c r="AN850" s="66"/>
      <c r="AO850" s="66"/>
      <c r="AP850" s="66"/>
      <c r="AQ850" s="61"/>
      <c r="AR850" s="61"/>
      <c r="AS850" s="61"/>
      <c r="AT850" s="61"/>
      <c r="AU850" s="61"/>
      <c r="AV850" s="61"/>
      <c r="AW850" s="61"/>
      <c r="AX850" s="61"/>
      <c r="AY850" s="61"/>
      <c r="AZ850" s="61"/>
      <c r="BA850" s="61"/>
      <c r="BB850" s="61"/>
      <c r="BC850" s="61"/>
      <c r="BD850" s="61"/>
      <c r="BE850" s="61"/>
      <c r="BF850" s="61"/>
      <c r="BG850" s="61"/>
      <c r="BH850" s="61"/>
      <c r="BI850" s="61"/>
      <c r="BJ850" s="61"/>
      <c r="BK850" s="61"/>
      <c r="BL850" s="61"/>
      <c r="BM850" s="61"/>
      <c r="BN850" s="61"/>
      <c r="BO850" s="61"/>
      <c r="BP850" s="61"/>
      <c r="BQ850" s="61"/>
      <c r="BR850" s="61"/>
      <c r="BS850" s="61"/>
      <c r="BT850" s="61"/>
      <c r="BU850" s="61"/>
      <c r="BV850" s="61"/>
      <c r="BW850" s="61"/>
      <c r="BX850" s="61"/>
      <c r="BY850" s="61"/>
      <c r="BZ850" s="61"/>
      <c r="CA850" s="61"/>
      <c r="CB850" s="61"/>
      <c r="CC850" s="61"/>
      <c r="CD850" s="61"/>
      <c r="CE850" s="61"/>
      <c r="CF850" s="61"/>
      <c r="CG850" s="61"/>
      <c r="CH850" s="61"/>
      <c r="CI850" s="61"/>
      <c r="CJ850" s="61"/>
      <c r="CK850" s="61"/>
      <c r="CL850" s="61"/>
    </row>
    <row r="851" spans="1:90" x14ac:dyDescent="0.2">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D851" s="66"/>
      <c r="AE851" s="66"/>
      <c r="AF851" s="66"/>
      <c r="AG851" s="66"/>
      <c r="AH851" s="66"/>
      <c r="AI851" s="66"/>
      <c r="AJ851" s="66"/>
      <c r="AK851" s="66"/>
      <c r="AL851" s="66"/>
      <c r="AM851" s="66"/>
      <c r="AN851" s="66"/>
      <c r="AO851" s="66"/>
      <c r="AP851" s="66"/>
      <c r="AQ851" s="61"/>
      <c r="AR851" s="61"/>
      <c r="AS851" s="61"/>
      <c r="AT851" s="61"/>
      <c r="AU851" s="61"/>
      <c r="AV851" s="61"/>
      <c r="AW851" s="61"/>
      <c r="AX851" s="61"/>
      <c r="AY851" s="61"/>
      <c r="AZ851" s="61"/>
      <c r="BA851" s="61"/>
      <c r="BB851" s="61"/>
      <c r="BC851" s="61"/>
      <c r="BD851" s="61"/>
      <c r="BE851" s="61"/>
      <c r="BF851" s="61"/>
      <c r="BG851" s="61"/>
      <c r="BH851" s="61"/>
      <c r="BI851" s="61"/>
      <c r="BJ851" s="61"/>
      <c r="BK851" s="61"/>
      <c r="BL851" s="61"/>
      <c r="BM851" s="61"/>
      <c r="BN851" s="61"/>
      <c r="BO851" s="61"/>
      <c r="BP851" s="61"/>
      <c r="BQ851" s="61"/>
      <c r="BR851" s="61"/>
      <c r="BS851" s="61"/>
      <c r="BT851" s="61"/>
      <c r="BU851" s="61"/>
      <c r="BV851" s="61"/>
      <c r="BW851" s="61"/>
      <c r="BX851" s="61"/>
      <c r="BY851" s="61"/>
      <c r="BZ851" s="61"/>
      <c r="CA851" s="61"/>
      <c r="CB851" s="61"/>
      <c r="CC851" s="61"/>
      <c r="CD851" s="61"/>
      <c r="CE851" s="61"/>
      <c r="CF851" s="61"/>
      <c r="CG851" s="61"/>
      <c r="CH851" s="61"/>
      <c r="CI851" s="61"/>
      <c r="CJ851" s="61"/>
      <c r="CK851" s="61"/>
      <c r="CL851" s="61"/>
    </row>
    <row r="852" spans="1:90" x14ac:dyDescent="0.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D852" s="66"/>
      <c r="AE852" s="66"/>
      <c r="AF852" s="66"/>
      <c r="AG852" s="66"/>
      <c r="AH852" s="66"/>
      <c r="AI852" s="66"/>
      <c r="AJ852" s="66"/>
      <c r="AK852" s="66"/>
      <c r="AL852" s="66"/>
      <c r="AM852" s="66"/>
      <c r="AN852" s="66"/>
      <c r="AO852" s="66"/>
      <c r="AP852" s="66"/>
      <c r="AQ852" s="61"/>
      <c r="AR852" s="61"/>
      <c r="AS852" s="61"/>
      <c r="AT852" s="61"/>
      <c r="AU852" s="61"/>
      <c r="AV852" s="61"/>
      <c r="AW852" s="61"/>
      <c r="AX852" s="61"/>
      <c r="AY852" s="61"/>
      <c r="AZ852" s="61"/>
      <c r="BA852" s="61"/>
      <c r="BB852" s="61"/>
      <c r="BC852" s="61"/>
      <c r="BD852" s="61"/>
      <c r="BE852" s="61"/>
      <c r="BF852" s="61"/>
      <c r="BG852" s="61"/>
      <c r="BH852" s="61"/>
      <c r="BI852" s="61"/>
      <c r="BJ852" s="61"/>
      <c r="BK852" s="61"/>
      <c r="BL852" s="61"/>
      <c r="BM852" s="61"/>
      <c r="BN852" s="61"/>
      <c r="BO852" s="61"/>
      <c r="BP852" s="61"/>
      <c r="BQ852" s="61"/>
      <c r="BR852" s="61"/>
      <c r="BS852" s="61"/>
      <c r="BT852" s="61"/>
      <c r="BU852" s="61"/>
      <c r="BV852" s="61"/>
      <c r="BW852" s="61"/>
      <c r="BX852" s="61"/>
      <c r="BY852" s="61"/>
      <c r="BZ852" s="61"/>
      <c r="CA852" s="61"/>
      <c r="CB852" s="61"/>
      <c r="CC852" s="61"/>
      <c r="CD852" s="61"/>
      <c r="CE852" s="61"/>
      <c r="CF852" s="61"/>
      <c r="CG852" s="61"/>
      <c r="CH852" s="61"/>
      <c r="CI852" s="61"/>
      <c r="CJ852" s="61"/>
      <c r="CK852" s="61"/>
      <c r="CL852" s="61"/>
    </row>
    <row r="853" spans="1:90" x14ac:dyDescent="0.2">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D853" s="66"/>
      <c r="AE853" s="66"/>
      <c r="AF853" s="66"/>
      <c r="AG853" s="66"/>
      <c r="AH853" s="66"/>
      <c r="AI853" s="66"/>
      <c r="AJ853" s="66"/>
      <c r="AK853" s="66"/>
      <c r="AL853" s="66"/>
      <c r="AM853" s="66"/>
      <c r="AN853" s="66"/>
      <c r="AO853" s="66"/>
      <c r="AP853" s="66"/>
      <c r="AQ853" s="61"/>
      <c r="AR853" s="61"/>
      <c r="AS853" s="61"/>
      <c r="AT853" s="61"/>
      <c r="AU853" s="61"/>
      <c r="AV853" s="61"/>
      <c r="AW853" s="61"/>
      <c r="AX853" s="61"/>
      <c r="AY853" s="61"/>
      <c r="AZ853" s="61"/>
      <c r="BA853" s="61"/>
      <c r="BB853" s="61"/>
      <c r="BC853" s="61"/>
      <c r="BD853" s="61"/>
      <c r="BE853" s="61"/>
      <c r="BF853" s="61"/>
      <c r="BG853" s="61"/>
      <c r="BH853" s="61"/>
      <c r="BI853" s="61"/>
      <c r="BJ853" s="61"/>
      <c r="BK853" s="61"/>
      <c r="BL853" s="61"/>
      <c r="BM853" s="61"/>
      <c r="BN853" s="61"/>
      <c r="BO853" s="61"/>
      <c r="BP853" s="61"/>
      <c r="BQ853" s="61"/>
      <c r="BR853" s="61"/>
      <c r="BS853" s="61"/>
      <c r="BT853" s="61"/>
      <c r="BU853" s="61"/>
      <c r="BV853" s="61"/>
      <c r="BW853" s="61"/>
      <c r="BX853" s="61"/>
      <c r="BY853" s="61"/>
      <c r="BZ853" s="61"/>
      <c r="CA853" s="61"/>
      <c r="CB853" s="61"/>
      <c r="CC853" s="61"/>
      <c r="CD853" s="61"/>
      <c r="CE853" s="61"/>
      <c r="CF853" s="61"/>
      <c r="CG853" s="61"/>
      <c r="CH853" s="61"/>
      <c r="CI853" s="61"/>
      <c r="CJ853" s="61"/>
      <c r="CK853" s="61"/>
      <c r="CL853" s="61"/>
    </row>
    <row r="854" spans="1:90" x14ac:dyDescent="0.2">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D854" s="66"/>
      <c r="AE854" s="66"/>
      <c r="AF854" s="66"/>
      <c r="AG854" s="66"/>
      <c r="AH854" s="66"/>
      <c r="AI854" s="66"/>
      <c r="AJ854" s="66"/>
      <c r="AK854" s="66"/>
      <c r="AL854" s="66"/>
      <c r="AM854" s="66"/>
      <c r="AN854" s="66"/>
      <c r="AO854" s="66"/>
      <c r="AP854" s="66"/>
      <c r="AQ854" s="61"/>
      <c r="AR854" s="61"/>
      <c r="AS854" s="61"/>
      <c r="AT854" s="61"/>
      <c r="AU854" s="61"/>
      <c r="AV854" s="61"/>
      <c r="AW854" s="61"/>
      <c r="AX854" s="61"/>
      <c r="AY854" s="61"/>
      <c r="AZ854" s="61"/>
      <c r="BA854" s="61"/>
      <c r="BB854" s="61"/>
      <c r="BC854" s="61"/>
      <c r="BD854" s="61"/>
      <c r="BE854" s="61"/>
      <c r="BF854" s="61"/>
      <c r="BG854" s="61"/>
      <c r="BH854" s="61"/>
      <c r="BI854" s="61"/>
      <c r="BJ854" s="61"/>
      <c r="BK854" s="61"/>
      <c r="BL854" s="61"/>
      <c r="BM854" s="61"/>
      <c r="BN854" s="61"/>
      <c r="BO854" s="61"/>
      <c r="BP854" s="61"/>
      <c r="BQ854" s="61"/>
      <c r="BR854" s="61"/>
      <c r="BS854" s="61"/>
      <c r="BT854" s="61"/>
      <c r="BU854" s="61"/>
      <c r="BV854" s="61"/>
      <c r="BW854" s="61"/>
      <c r="BX854" s="61"/>
      <c r="BY854" s="61"/>
      <c r="BZ854" s="61"/>
      <c r="CA854" s="61"/>
      <c r="CB854" s="61"/>
      <c r="CC854" s="61"/>
      <c r="CD854" s="61"/>
      <c r="CE854" s="61"/>
      <c r="CF854" s="61"/>
      <c r="CG854" s="61"/>
      <c r="CH854" s="61"/>
      <c r="CI854" s="61"/>
      <c r="CJ854" s="61"/>
      <c r="CK854" s="61"/>
      <c r="CL854" s="61"/>
    </row>
    <row r="855" spans="1:90" x14ac:dyDescent="0.2">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D855" s="66"/>
      <c r="AE855" s="66"/>
      <c r="AF855" s="66"/>
      <c r="AG855" s="66"/>
      <c r="AH855" s="66"/>
      <c r="AI855" s="66"/>
      <c r="AJ855" s="66"/>
      <c r="AK855" s="66"/>
      <c r="AL855" s="66"/>
      <c r="AM855" s="66"/>
      <c r="AN855" s="66"/>
      <c r="AO855" s="66"/>
      <c r="AP855" s="66"/>
      <c r="AQ855" s="61"/>
      <c r="AR855" s="61"/>
      <c r="AS855" s="61"/>
      <c r="AT855" s="61"/>
      <c r="AU855" s="61"/>
      <c r="AV855" s="61"/>
      <c r="AW855" s="61"/>
      <c r="AX855" s="61"/>
      <c r="AY855" s="61"/>
      <c r="AZ855" s="61"/>
      <c r="BA855" s="61"/>
      <c r="BB855" s="61"/>
      <c r="BC855" s="61"/>
      <c r="BD855" s="61"/>
      <c r="BE855" s="61"/>
      <c r="BF855" s="61"/>
      <c r="BG855" s="61"/>
      <c r="BH855" s="61"/>
      <c r="BI855" s="61"/>
      <c r="BJ855" s="61"/>
      <c r="BK855" s="61"/>
      <c r="BL855" s="61"/>
      <c r="BM855" s="61"/>
      <c r="BN855" s="61"/>
      <c r="BO855" s="61"/>
      <c r="BP855" s="61"/>
      <c r="BQ855" s="61"/>
      <c r="BR855" s="61"/>
      <c r="BS855" s="61"/>
      <c r="BT855" s="61"/>
      <c r="BU855" s="61"/>
      <c r="BV855" s="61"/>
      <c r="BW855" s="61"/>
      <c r="BX855" s="61"/>
      <c r="BY855" s="61"/>
      <c r="BZ855" s="61"/>
      <c r="CA855" s="61"/>
      <c r="CB855" s="61"/>
      <c r="CC855" s="61"/>
      <c r="CD855" s="61"/>
      <c r="CE855" s="61"/>
      <c r="CF855" s="61"/>
      <c r="CG855" s="61"/>
      <c r="CH855" s="61"/>
      <c r="CI855" s="61"/>
      <c r="CJ855" s="61"/>
      <c r="CK855" s="61"/>
      <c r="CL855" s="61"/>
    </row>
    <row r="856" spans="1:90" x14ac:dyDescent="0.2">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D856" s="66"/>
      <c r="AE856" s="66"/>
      <c r="AF856" s="66"/>
      <c r="AG856" s="66"/>
      <c r="AH856" s="66"/>
      <c r="AI856" s="66"/>
      <c r="AJ856" s="66"/>
      <c r="AK856" s="66"/>
      <c r="AL856" s="66"/>
      <c r="AM856" s="66"/>
      <c r="AN856" s="66"/>
      <c r="AO856" s="66"/>
      <c r="AP856" s="66"/>
      <c r="AQ856" s="61"/>
      <c r="AR856" s="61"/>
      <c r="AS856" s="61"/>
      <c r="AT856" s="61"/>
      <c r="AU856" s="61"/>
      <c r="AV856" s="61"/>
      <c r="AW856" s="61"/>
      <c r="AX856" s="61"/>
      <c r="AY856" s="61"/>
      <c r="AZ856" s="61"/>
      <c r="BA856" s="61"/>
      <c r="BB856" s="61"/>
      <c r="BC856" s="61"/>
      <c r="BD856" s="61"/>
      <c r="BE856" s="61"/>
      <c r="BF856" s="61"/>
      <c r="BG856" s="61"/>
      <c r="BH856" s="61"/>
      <c r="BI856" s="61"/>
      <c r="BJ856" s="61"/>
      <c r="BK856" s="61"/>
      <c r="BL856" s="61"/>
      <c r="BM856" s="61"/>
      <c r="BN856" s="61"/>
      <c r="BO856" s="61"/>
      <c r="BP856" s="61"/>
      <c r="BQ856" s="61"/>
      <c r="BR856" s="61"/>
      <c r="BS856" s="61"/>
      <c r="BT856" s="61"/>
      <c r="BU856" s="61"/>
      <c r="BV856" s="61"/>
      <c r="BW856" s="61"/>
      <c r="BX856" s="61"/>
      <c r="BY856" s="61"/>
      <c r="BZ856" s="61"/>
      <c r="CA856" s="61"/>
      <c r="CB856" s="61"/>
      <c r="CC856" s="61"/>
      <c r="CD856" s="61"/>
      <c r="CE856" s="61"/>
      <c r="CF856" s="61"/>
      <c r="CG856" s="61"/>
      <c r="CH856" s="61"/>
      <c r="CI856" s="61"/>
      <c r="CJ856" s="61"/>
      <c r="CK856" s="61"/>
      <c r="CL856" s="61"/>
    </row>
    <row r="857" spans="1:90" x14ac:dyDescent="0.2">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D857" s="66"/>
      <c r="AE857" s="66"/>
      <c r="AF857" s="66"/>
      <c r="AG857" s="66"/>
      <c r="AH857" s="66"/>
      <c r="AI857" s="66"/>
      <c r="AJ857" s="66"/>
      <c r="AK857" s="66"/>
      <c r="AL857" s="66"/>
      <c r="AM857" s="66"/>
      <c r="AN857" s="66"/>
      <c r="AO857" s="66"/>
      <c r="AP857" s="66"/>
      <c r="AQ857" s="61"/>
      <c r="AR857" s="61"/>
      <c r="AS857" s="61"/>
      <c r="AT857" s="61"/>
      <c r="AU857" s="61"/>
      <c r="AV857" s="61"/>
      <c r="AW857" s="61"/>
      <c r="AX857" s="61"/>
      <c r="AY857" s="61"/>
      <c r="AZ857" s="61"/>
      <c r="BA857" s="61"/>
      <c r="BB857" s="61"/>
      <c r="BC857" s="61"/>
      <c r="BD857" s="61"/>
      <c r="BE857" s="61"/>
      <c r="BF857" s="61"/>
      <c r="BG857" s="61"/>
      <c r="BH857" s="61"/>
      <c r="BI857" s="61"/>
      <c r="BJ857" s="61"/>
      <c r="BK857" s="61"/>
      <c r="BL857" s="61"/>
      <c r="BM857" s="61"/>
      <c r="BN857" s="61"/>
      <c r="BO857" s="61"/>
      <c r="BP857" s="61"/>
      <c r="BQ857" s="61"/>
      <c r="BR857" s="61"/>
      <c r="BS857" s="61"/>
      <c r="BT857" s="61"/>
      <c r="BU857" s="61"/>
      <c r="BV857" s="61"/>
      <c r="BW857" s="61"/>
      <c r="BX857" s="61"/>
      <c r="BY857" s="61"/>
      <c r="BZ857" s="61"/>
      <c r="CA857" s="61"/>
      <c r="CB857" s="61"/>
      <c r="CC857" s="61"/>
      <c r="CD857" s="61"/>
      <c r="CE857" s="61"/>
      <c r="CF857" s="61"/>
      <c r="CG857" s="61"/>
      <c r="CH857" s="61"/>
      <c r="CI857" s="61"/>
      <c r="CJ857" s="61"/>
      <c r="CK857" s="61"/>
      <c r="CL857" s="61"/>
    </row>
    <row r="858" spans="1:90" x14ac:dyDescent="0.2">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D858" s="66"/>
      <c r="AE858" s="66"/>
      <c r="AF858" s="66"/>
      <c r="AG858" s="66"/>
      <c r="AH858" s="66"/>
      <c r="AI858" s="66"/>
      <c r="AJ858" s="66"/>
      <c r="AK858" s="66"/>
      <c r="AL858" s="66"/>
      <c r="AM858" s="66"/>
      <c r="AN858" s="66"/>
      <c r="AO858" s="66"/>
      <c r="AP858" s="66"/>
      <c r="AQ858" s="61"/>
      <c r="AR858" s="61"/>
      <c r="AS858" s="61"/>
      <c r="AT858" s="61"/>
      <c r="AU858" s="61"/>
      <c r="AV858" s="61"/>
      <c r="AW858" s="61"/>
      <c r="AX858" s="61"/>
      <c r="AY858" s="61"/>
      <c r="AZ858" s="61"/>
      <c r="BA858" s="61"/>
      <c r="BB858" s="61"/>
      <c r="BC858" s="61"/>
      <c r="BD858" s="61"/>
      <c r="BE858" s="61"/>
      <c r="BF858" s="61"/>
      <c r="BG858" s="61"/>
      <c r="BH858" s="61"/>
      <c r="BI858" s="61"/>
      <c r="BJ858" s="61"/>
      <c r="BK858" s="61"/>
      <c r="BL858" s="61"/>
      <c r="BM858" s="61"/>
      <c r="BN858" s="61"/>
      <c r="BO858" s="61"/>
      <c r="BP858" s="61"/>
      <c r="BQ858" s="61"/>
      <c r="BR858" s="61"/>
      <c r="BS858" s="61"/>
      <c r="BT858" s="61"/>
      <c r="BU858" s="61"/>
      <c r="BV858" s="61"/>
      <c r="BW858" s="61"/>
      <c r="BX858" s="61"/>
      <c r="BY858" s="61"/>
      <c r="BZ858" s="61"/>
      <c r="CA858" s="61"/>
      <c r="CB858" s="61"/>
      <c r="CC858" s="61"/>
      <c r="CD858" s="61"/>
      <c r="CE858" s="61"/>
      <c r="CF858" s="61"/>
      <c r="CG858" s="61"/>
      <c r="CH858" s="61"/>
      <c r="CI858" s="61"/>
      <c r="CJ858" s="61"/>
      <c r="CK858" s="61"/>
      <c r="CL858" s="61"/>
    </row>
    <row r="859" spans="1:90" x14ac:dyDescent="0.2">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D859" s="66"/>
      <c r="AE859" s="66"/>
      <c r="AF859" s="66"/>
      <c r="AG859" s="66"/>
      <c r="AH859" s="66"/>
      <c r="AI859" s="66"/>
      <c r="AJ859" s="66"/>
      <c r="AK859" s="66"/>
      <c r="AL859" s="66"/>
      <c r="AM859" s="66"/>
      <c r="AN859" s="66"/>
      <c r="AO859" s="66"/>
      <c r="AP859" s="66"/>
      <c r="AQ859" s="61"/>
      <c r="AR859" s="61"/>
      <c r="AS859" s="61"/>
      <c r="AT859" s="61"/>
      <c r="AU859" s="61"/>
      <c r="AV859" s="61"/>
      <c r="AW859" s="61"/>
      <c r="AX859" s="61"/>
      <c r="AY859" s="61"/>
      <c r="AZ859" s="61"/>
      <c r="BA859" s="61"/>
      <c r="BB859" s="61"/>
      <c r="BC859" s="61"/>
      <c r="BD859" s="61"/>
      <c r="BE859" s="61"/>
      <c r="BF859" s="61"/>
      <c r="BG859" s="61"/>
      <c r="BH859" s="61"/>
      <c r="BI859" s="61"/>
      <c r="BJ859" s="61"/>
      <c r="BK859" s="61"/>
      <c r="BL859" s="61"/>
      <c r="BM859" s="61"/>
      <c r="BN859" s="61"/>
      <c r="BO859" s="61"/>
      <c r="BP859" s="61"/>
      <c r="BQ859" s="61"/>
      <c r="BR859" s="61"/>
      <c r="BS859" s="61"/>
      <c r="BT859" s="61"/>
      <c r="BU859" s="61"/>
      <c r="BV859" s="61"/>
      <c r="BW859" s="61"/>
      <c r="BX859" s="61"/>
      <c r="BY859" s="61"/>
      <c r="BZ859" s="61"/>
      <c r="CA859" s="61"/>
      <c r="CB859" s="61"/>
      <c r="CC859" s="61"/>
      <c r="CD859" s="61"/>
      <c r="CE859" s="61"/>
      <c r="CF859" s="61"/>
      <c r="CG859" s="61"/>
      <c r="CH859" s="61"/>
      <c r="CI859" s="61"/>
      <c r="CJ859" s="61"/>
      <c r="CK859" s="61"/>
      <c r="CL859" s="61"/>
    </row>
    <row r="860" spans="1:90" x14ac:dyDescent="0.2">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D860" s="66"/>
      <c r="AE860" s="66"/>
      <c r="AF860" s="66"/>
      <c r="AG860" s="66"/>
      <c r="AH860" s="66"/>
      <c r="AI860" s="66"/>
      <c r="AJ860" s="66"/>
      <c r="AK860" s="66"/>
      <c r="AL860" s="66"/>
      <c r="AM860" s="66"/>
      <c r="AN860" s="66"/>
      <c r="AO860" s="66"/>
      <c r="AP860" s="66"/>
      <c r="AQ860" s="61"/>
      <c r="AR860" s="61"/>
      <c r="AS860" s="61"/>
      <c r="AT860" s="61"/>
      <c r="AU860" s="61"/>
      <c r="AV860" s="61"/>
      <c r="AW860" s="61"/>
      <c r="AX860" s="61"/>
      <c r="AY860" s="61"/>
      <c r="AZ860" s="61"/>
      <c r="BA860" s="61"/>
      <c r="BB860" s="61"/>
      <c r="BC860" s="61"/>
      <c r="BD860" s="61"/>
      <c r="BE860" s="61"/>
      <c r="BF860" s="61"/>
      <c r="BG860" s="61"/>
      <c r="BH860" s="61"/>
      <c r="BI860" s="61"/>
      <c r="BJ860" s="61"/>
      <c r="BK860" s="61"/>
      <c r="BL860" s="61"/>
      <c r="BM860" s="61"/>
      <c r="BN860" s="61"/>
      <c r="BO860" s="61"/>
      <c r="BP860" s="61"/>
      <c r="BQ860" s="61"/>
      <c r="BR860" s="61"/>
      <c r="BS860" s="61"/>
      <c r="BT860" s="61"/>
      <c r="BU860" s="61"/>
      <c r="BV860" s="61"/>
      <c r="BW860" s="61"/>
      <c r="BX860" s="61"/>
      <c r="BY860" s="61"/>
      <c r="BZ860" s="61"/>
      <c r="CA860" s="61"/>
      <c r="CB860" s="61"/>
      <c r="CC860" s="61"/>
      <c r="CD860" s="61"/>
      <c r="CE860" s="61"/>
      <c r="CF860" s="61"/>
      <c r="CG860" s="61"/>
      <c r="CH860" s="61"/>
      <c r="CI860" s="61"/>
      <c r="CJ860" s="61"/>
      <c r="CK860" s="61"/>
      <c r="CL860" s="61"/>
    </row>
    <row r="861" spans="1:90" x14ac:dyDescent="0.2">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D861" s="66"/>
      <c r="AE861" s="66"/>
      <c r="AF861" s="66"/>
      <c r="AG861" s="66"/>
      <c r="AH861" s="66"/>
      <c r="AI861" s="66"/>
      <c r="AJ861" s="66"/>
      <c r="AK861" s="66"/>
      <c r="AL861" s="66"/>
      <c r="AM861" s="66"/>
      <c r="AN861" s="66"/>
      <c r="AO861" s="66"/>
      <c r="AP861" s="66"/>
      <c r="AQ861" s="61"/>
      <c r="AR861" s="61"/>
      <c r="AS861" s="61"/>
      <c r="AT861" s="61"/>
      <c r="AU861" s="61"/>
      <c r="AV861" s="61"/>
      <c r="AW861" s="61"/>
      <c r="AX861" s="61"/>
      <c r="AY861" s="61"/>
      <c r="AZ861" s="61"/>
      <c r="BA861" s="61"/>
      <c r="BB861" s="61"/>
      <c r="BC861" s="61"/>
      <c r="BD861" s="61"/>
      <c r="BE861" s="61"/>
      <c r="BF861" s="61"/>
      <c r="BG861" s="61"/>
      <c r="BH861" s="61"/>
      <c r="BI861" s="61"/>
      <c r="BJ861" s="61"/>
      <c r="BK861" s="61"/>
      <c r="BL861" s="61"/>
      <c r="BM861" s="61"/>
      <c r="BN861" s="61"/>
      <c r="BO861" s="61"/>
      <c r="BP861" s="61"/>
      <c r="BQ861" s="61"/>
      <c r="BR861" s="61"/>
      <c r="BS861" s="61"/>
      <c r="BT861" s="61"/>
      <c r="BU861" s="61"/>
      <c r="BV861" s="61"/>
      <c r="BW861" s="61"/>
      <c r="BX861" s="61"/>
      <c r="BY861" s="61"/>
      <c r="BZ861" s="61"/>
      <c r="CA861" s="61"/>
      <c r="CB861" s="61"/>
      <c r="CC861" s="61"/>
      <c r="CD861" s="61"/>
      <c r="CE861" s="61"/>
      <c r="CF861" s="61"/>
      <c r="CG861" s="61"/>
      <c r="CH861" s="61"/>
      <c r="CI861" s="61"/>
      <c r="CJ861" s="61"/>
      <c r="CK861" s="61"/>
      <c r="CL861" s="61"/>
    </row>
    <row r="862" spans="1:90" x14ac:dyDescent="0.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D862" s="66"/>
      <c r="AE862" s="66"/>
      <c r="AF862" s="66"/>
      <c r="AG862" s="66"/>
      <c r="AH862" s="66"/>
      <c r="AI862" s="66"/>
      <c r="AJ862" s="66"/>
      <c r="AK862" s="66"/>
      <c r="AL862" s="66"/>
      <c r="AM862" s="66"/>
      <c r="AN862" s="66"/>
      <c r="AO862" s="66"/>
      <c r="AP862" s="66"/>
      <c r="AQ862" s="61"/>
      <c r="AR862" s="61"/>
      <c r="AS862" s="61"/>
      <c r="AT862" s="61"/>
      <c r="AU862" s="61"/>
      <c r="AV862" s="61"/>
      <c r="AW862" s="61"/>
      <c r="AX862" s="61"/>
      <c r="AY862" s="61"/>
      <c r="AZ862" s="61"/>
      <c r="BA862" s="61"/>
      <c r="BB862" s="61"/>
      <c r="BC862" s="61"/>
      <c r="BD862" s="61"/>
      <c r="BE862" s="61"/>
      <c r="BF862" s="61"/>
      <c r="BG862" s="61"/>
      <c r="BH862" s="61"/>
      <c r="BI862" s="61"/>
      <c r="BJ862" s="61"/>
      <c r="BK862" s="61"/>
      <c r="BL862" s="61"/>
      <c r="BM862" s="61"/>
      <c r="BN862" s="61"/>
      <c r="BO862" s="61"/>
      <c r="BP862" s="61"/>
      <c r="BQ862" s="61"/>
      <c r="BR862" s="61"/>
      <c r="BS862" s="61"/>
      <c r="BT862" s="61"/>
      <c r="BU862" s="61"/>
      <c r="BV862" s="61"/>
      <c r="BW862" s="61"/>
      <c r="BX862" s="61"/>
      <c r="BY862" s="61"/>
      <c r="BZ862" s="61"/>
      <c r="CA862" s="61"/>
      <c r="CB862" s="61"/>
      <c r="CC862" s="61"/>
      <c r="CD862" s="61"/>
      <c r="CE862" s="61"/>
      <c r="CF862" s="61"/>
      <c r="CG862" s="61"/>
      <c r="CH862" s="61"/>
      <c r="CI862" s="61"/>
      <c r="CJ862" s="61"/>
      <c r="CK862" s="61"/>
      <c r="CL862" s="61"/>
    </row>
    <row r="863" spans="1:90" x14ac:dyDescent="0.2">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D863" s="66"/>
      <c r="AE863" s="66"/>
      <c r="AF863" s="66"/>
      <c r="AG863" s="66"/>
      <c r="AH863" s="66"/>
      <c r="AI863" s="66"/>
      <c r="AJ863" s="66"/>
      <c r="AK863" s="66"/>
      <c r="AL863" s="66"/>
      <c r="AM863" s="66"/>
      <c r="AN863" s="66"/>
      <c r="AO863" s="66"/>
      <c r="AP863" s="66"/>
      <c r="AQ863" s="61"/>
      <c r="AR863" s="61"/>
      <c r="AS863" s="61"/>
      <c r="AT863" s="61"/>
      <c r="AU863" s="61"/>
      <c r="AV863" s="61"/>
      <c r="AW863" s="61"/>
      <c r="AX863" s="61"/>
      <c r="AY863" s="61"/>
      <c r="AZ863" s="61"/>
      <c r="BA863" s="61"/>
      <c r="BB863" s="61"/>
      <c r="BC863" s="61"/>
      <c r="BD863" s="61"/>
      <c r="BE863" s="61"/>
      <c r="BF863" s="61"/>
      <c r="BG863" s="61"/>
      <c r="BH863" s="61"/>
      <c r="BI863" s="61"/>
      <c r="BJ863" s="61"/>
      <c r="BK863" s="61"/>
      <c r="BL863" s="61"/>
      <c r="BM863" s="61"/>
      <c r="BN863" s="61"/>
      <c r="BO863" s="61"/>
      <c r="BP863" s="61"/>
      <c r="BQ863" s="61"/>
      <c r="BR863" s="61"/>
      <c r="BS863" s="61"/>
      <c r="BT863" s="61"/>
      <c r="BU863" s="61"/>
      <c r="BV863" s="61"/>
      <c r="BW863" s="61"/>
      <c r="BX863" s="61"/>
      <c r="BY863" s="61"/>
      <c r="BZ863" s="61"/>
      <c r="CA863" s="61"/>
      <c r="CB863" s="61"/>
      <c r="CC863" s="61"/>
      <c r="CD863" s="61"/>
      <c r="CE863" s="61"/>
      <c r="CF863" s="61"/>
      <c r="CG863" s="61"/>
      <c r="CH863" s="61"/>
      <c r="CI863" s="61"/>
      <c r="CJ863" s="61"/>
      <c r="CK863" s="61"/>
      <c r="CL863" s="61"/>
    </row>
    <row r="864" spans="1:90" x14ac:dyDescent="0.2">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D864" s="66"/>
      <c r="AE864" s="66"/>
      <c r="AF864" s="66"/>
      <c r="AG864" s="66"/>
      <c r="AH864" s="66"/>
      <c r="AI864" s="66"/>
      <c r="AJ864" s="66"/>
      <c r="AK864" s="66"/>
      <c r="AL864" s="66"/>
      <c r="AM864" s="66"/>
      <c r="AN864" s="66"/>
      <c r="AO864" s="66"/>
      <c r="AP864" s="66"/>
      <c r="AQ864" s="61"/>
      <c r="AR864" s="61"/>
      <c r="AS864" s="61"/>
      <c r="AT864" s="61"/>
      <c r="AU864" s="61"/>
      <c r="AV864" s="61"/>
      <c r="AW864" s="61"/>
      <c r="AX864" s="61"/>
      <c r="AY864" s="61"/>
      <c r="AZ864" s="61"/>
      <c r="BA864" s="61"/>
      <c r="BB864" s="61"/>
      <c r="BC864" s="61"/>
      <c r="BD864" s="61"/>
      <c r="BE864" s="61"/>
      <c r="BF864" s="61"/>
      <c r="BG864" s="61"/>
      <c r="BH864" s="61"/>
      <c r="BI864" s="61"/>
      <c r="BJ864" s="61"/>
      <c r="BK864" s="61"/>
      <c r="BL864" s="61"/>
      <c r="BM864" s="61"/>
      <c r="BN864" s="61"/>
      <c r="BO864" s="61"/>
      <c r="BP864" s="61"/>
      <c r="BQ864" s="61"/>
      <c r="BR864" s="61"/>
      <c r="BS864" s="61"/>
      <c r="BT864" s="61"/>
      <c r="BU864" s="61"/>
      <c r="BV864" s="61"/>
      <c r="BW864" s="61"/>
      <c r="BX864" s="61"/>
      <c r="BY864" s="61"/>
      <c r="BZ864" s="61"/>
      <c r="CA864" s="61"/>
      <c r="CB864" s="61"/>
      <c r="CC864" s="61"/>
      <c r="CD864" s="61"/>
      <c r="CE864" s="61"/>
      <c r="CF864" s="61"/>
      <c r="CG864" s="61"/>
      <c r="CH864" s="61"/>
      <c r="CI864" s="61"/>
      <c r="CJ864" s="61"/>
      <c r="CK864" s="61"/>
      <c r="CL864" s="61"/>
    </row>
    <row r="865" spans="1:90" x14ac:dyDescent="0.2">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D865" s="66"/>
      <c r="AE865" s="66"/>
      <c r="AF865" s="66"/>
      <c r="AG865" s="66"/>
      <c r="AH865" s="66"/>
      <c r="AI865" s="66"/>
      <c r="AJ865" s="66"/>
      <c r="AK865" s="66"/>
      <c r="AL865" s="66"/>
      <c r="AM865" s="66"/>
      <c r="AN865" s="66"/>
      <c r="AO865" s="66"/>
      <c r="AP865" s="66"/>
      <c r="AQ865" s="61"/>
      <c r="AR865" s="61"/>
      <c r="AS865" s="61"/>
      <c r="AT865" s="61"/>
      <c r="AU865" s="61"/>
      <c r="AV865" s="61"/>
      <c r="AW865" s="61"/>
      <c r="AX865" s="61"/>
      <c r="AY865" s="61"/>
      <c r="AZ865" s="61"/>
      <c r="BA865" s="61"/>
      <c r="BB865" s="61"/>
      <c r="BC865" s="61"/>
      <c r="BD865" s="61"/>
      <c r="BE865" s="61"/>
      <c r="BF865" s="61"/>
      <c r="BG865" s="61"/>
      <c r="BH865" s="61"/>
      <c r="BI865" s="61"/>
      <c r="BJ865" s="61"/>
      <c r="BK865" s="61"/>
      <c r="BL865" s="61"/>
      <c r="BM865" s="61"/>
      <c r="BN865" s="61"/>
      <c r="BO865" s="61"/>
      <c r="BP865" s="61"/>
      <c r="BQ865" s="61"/>
      <c r="BR865" s="61"/>
      <c r="BS865" s="61"/>
      <c r="BT865" s="61"/>
      <c r="BU865" s="61"/>
      <c r="BV865" s="61"/>
      <c r="BW865" s="61"/>
      <c r="BX865" s="61"/>
      <c r="BY865" s="61"/>
      <c r="BZ865" s="61"/>
      <c r="CA865" s="61"/>
      <c r="CB865" s="61"/>
      <c r="CC865" s="61"/>
      <c r="CD865" s="61"/>
      <c r="CE865" s="61"/>
      <c r="CF865" s="61"/>
      <c r="CG865" s="61"/>
      <c r="CH865" s="61"/>
      <c r="CI865" s="61"/>
      <c r="CJ865" s="61"/>
      <c r="CK865" s="61"/>
      <c r="CL865" s="61"/>
    </row>
    <row r="866" spans="1:90" x14ac:dyDescent="0.2">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D866" s="66"/>
      <c r="AE866" s="66"/>
      <c r="AF866" s="66"/>
      <c r="AG866" s="66"/>
      <c r="AH866" s="66"/>
      <c r="AI866" s="66"/>
      <c r="AJ866" s="66"/>
      <c r="AK866" s="66"/>
      <c r="AL866" s="66"/>
      <c r="AM866" s="66"/>
      <c r="AN866" s="66"/>
      <c r="AO866" s="66"/>
      <c r="AP866" s="66"/>
      <c r="AQ866" s="61"/>
      <c r="AR866" s="61"/>
      <c r="AS866" s="61"/>
      <c r="AT866" s="61"/>
      <c r="AU866" s="61"/>
      <c r="AV866" s="61"/>
      <c r="AW866" s="61"/>
      <c r="AX866" s="61"/>
      <c r="AY866" s="61"/>
      <c r="AZ866" s="61"/>
      <c r="BA866" s="61"/>
      <c r="BB866" s="61"/>
      <c r="BC866" s="61"/>
      <c r="BD866" s="61"/>
      <c r="BE866" s="61"/>
      <c r="BF866" s="61"/>
      <c r="BG866" s="61"/>
      <c r="BH866" s="61"/>
      <c r="BI866" s="61"/>
      <c r="BJ866" s="61"/>
      <c r="BK866" s="61"/>
      <c r="BL866" s="61"/>
      <c r="BM866" s="61"/>
      <c r="BN866" s="61"/>
      <c r="BO866" s="61"/>
      <c r="BP866" s="61"/>
      <c r="BQ866" s="61"/>
      <c r="BR866" s="61"/>
      <c r="BS866" s="61"/>
      <c r="BT866" s="61"/>
      <c r="BU866" s="61"/>
      <c r="BV866" s="61"/>
      <c r="BW866" s="61"/>
      <c r="BX866" s="61"/>
      <c r="BY866" s="61"/>
      <c r="BZ866" s="61"/>
      <c r="CA866" s="61"/>
      <c r="CB866" s="61"/>
      <c r="CC866" s="61"/>
      <c r="CD866" s="61"/>
      <c r="CE866" s="61"/>
      <c r="CF866" s="61"/>
      <c r="CG866" s="61"/>
      <c r="CH866" s="61"/>
      <c r="CI866" s="61"/>
      <c r="CJ866" s="61"/>
      <c r="CK866" s="61"/>
      <c r="CL866" s="61"/>
    </row>
    <row r="867" spans="1:90" x14ac:dyDescent="0.2">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D867" s="66"/>
      <c r="AE867" s="66"/>
      <c r="AF867" s="66"/>
      <c r="AG867" s="66"/>
      <c r="AH867" s="66"/>
      <c r="AI867" s="66"/>
      <c r="AJ867" s="66"/>
      <c r="AK867" s="66"/>
      <c r="AL867" s="66"/>
      <c r="AM867" s="66"/>
      <c r="AN867" s="66"/>
      <c r="AO867" s="66"/>
      <c r="AP867" s="66"/>
      <c r="AQ867" s="61"/>
      <c r="AR867" s="61"/>
      <c r="AS867" s="61"/>
      <c r="AT867" s="61"/>
      <c r="AU867" s="61"/>
      <c r="AV867" s="61"/>
      <c r="AW867" s="61"/>
      <c r="AX867" s="61"/>
      <c r="AY867" s="61"/>
      <c r="AZ867" s="61"/>
      <c r="BA867" s="61"/>
      <c r="BB867" s="61"/>
      <c r="BC867" s="61"/>
      <c r="BD867" s="61"/>
      <c r="BE867" s="61"/>
      <c r="BF867" s="61"/>
      <c r="BG867" s="61"/>
      <c r="BH867" s="61"/>
      <c r="BI867" s="61"/>
      <c r="BJ867" s="61"/>
      <c r="BK867" s="61"/>
      <c r="BL867" s="61"/>
      <c r="BM867" s="61"/>
      <c r="BN867" s="61"/>
      <c r="BO867" s="61"/>
      <c r="BP867" s="61"/>
      <c r="BQ867" s="61"/>
      <c r="BR867" s="61"/>
      <c r="BS867" s="61"/>
      <c r="BT867" s="61"/>
      <c r="BU867" s="61"/>
      <c r="BV867" s="61"/>
      <c r="BW867" s="61"/>
      <c r="BX867" s="61"/>
      <c r="BY867" s="61"/>
      <c r="BZ867" s="61"/>
      <c r="CA867" s="61"/>
      <c r="CB867" s="61"/>
      <c r="CC867" s="61"/>
      <c r="CD867" s="61"/>
      <c r="CE867" s="61"/>
      <c r="CF867" s="61"/>
      <c r="CG867" s="61"/>
      <c r="CH867" s="61"/>
      <c r="CI867" s="61"/>
      <c r="CJ867" s="61"/>
      <c r="CK867" s="61"/>
      <c r="CL867" s="61"/>
    </row>
    <row r="868" spans="1:90" x14ac:dyDescent="0.2">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D868" s="66"/>
      <c r="AE868" s="66"/>
      <c r="AF868" s="66"/>
      <c r="AG868" s="66"/>
      <c r="AH868" s="66"/>
      <c r="AI868" s="66"/>
      <c r="AJ868" s="66"/>
      <c r="AK868" s="66"/>
      <c r="AL868" s="66"/>
      <c r="AM868" s="66"/>
      <c r="AN868" s="66"/>
      <c r="AO868" s="66"/>
      <c r="AP868" s="66"/>
      <c r="AQ868" s="61"/>
      <c r="AR868" s="61"/>
      <c r="AS868" s="61"/>
      <c r="AT868" s="61"/>
      <c r="AU868" s="61"/>
      <c r="AV868" s="61"/>
      <c r="AW868" s="61"/>
      <c r="AX868" s="61"/>
      <c r="AY868" s="61"/>
      <c r="AZ868" s="61"/>
      <c r="BA868" s="61"/>
      <c r="BB868" s="61"/>
      <c r="BC868" s="61"/>
      <c r="BD868" s="61"/>
      <c r="BE868" s="61"/>
      <c r="BF868" s="61"/>
      <c r="BG868" s="61"/>
      <c r="BH868" s="61"/>
      <c r="BI868" s="61"/>
      <c r="BJ868" s="61"/>
      <c r="BK868" s="61"/>
      <c r="BL868" s="61"/>
      <c r="BM868" s="61"/>
      <c r="BN868" s="61"/>
      <c r="BO868" s="61"/>
      <c r="BP868" s="61"/>
      <c r="BQ868" s="61"/>
      <c r="BR868" s="61"/>
      <c r="BS868" s="61"/>
      <c r="BT868" s="61"/>
      <c r="BU868" s="61"/>
      <c r="BV868" s="61"/>
      <c r="BW868" s="61"/>
      <c r="BX868" s="61"/>
      <c r="BY868" s="61"/>
      <c r="BZ868" s="61"/>
      <c r="CA868" s="61"/>
      <c r="CB868" s="61"/>
      <c r="CC868" s="61"/>
      <c r="CD868" s="61"/>
      <c r="CE868" s="61"/>
      <c r="CF868" s="61"/>
      <c r="CG868" s="61"/>
      <c r="CH868" s="61"/>
      <c r="CI868" s="61"/>
      <c r="CJ868" s="61"/>
      <c r="CK868" s="61"/>
      <c r="CL868" s="61"/>
    </row>
    <row r="869" spans="1:90" x14ac:dyDescent="0.2">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D869" s="66"/>
      <c r="AE869" s="66"/>
      <c r="AF869" s="66"/>
      <c r="AG869" s="66"/>
      <c r="AH869" s="66"/>
      <c r="AI869" s="66"/>
      <c r="AJ869" s="66"/>
      <c r="AK869" s="66"/>
      <c r="AL869" s="66"/>
      <c r="AM869" s="66"/>
      <c r="AN869" s="66"/>
      <c r="AO869" s="66"/>
      <c r="AP869" s="66"/>
      <c r="AQ869" s="61"/>
      <c r="AR869" s="61"/>
      <c r="AS869" s="61"/>
      <c r="AT869" s="61"/>
      <c r="AU869" s="61"/>
      <c r="AV869" s="61"/>
      <c r="AW869" s="61"/>
      <c r="AX869" s="61"/>
      <c r="AY869" s="61"/>
      <c r="AZ869" s="61"/>
      <c r="BA869" s="61"/>
      <c r="BB869" s="61"/>
      <c r="BC869" s="61"/>
      <c r="BD869" s="61"/>
      <c r="BE869" s="61"/>
      <c r="BF869" s="61"/>
      <c r="BG869" s="61"/>
      <c r="BH869" s="61"/>
      <c r="BI869" s="61"/>
      <c r="BJ869" s="61"/>
      <c r="BK869" s="61"/>
      <c r="BL869" s="61"/>
      <c r="BM869" s="61"/>
      <c r="BN869" s="61"/>
      <c r="BO869" s="61"/>
      <c r="BP869" s="61"/>
      <c r="BQ869" s="61"/>
      <c r="BR869" s="61"/>
      <c r="BS869" s="61"/>
      <c r="BT869" s="61"/>
      <c r="BU869" s="61"/>
      <c r="BV869" s="61"/>
      <c r="BW869" s="61"/>
      <c r="BX869" s="61"/>
      <c r="BY869" s="61"/>
      <c r="BZ869" s="61"/>
      <c r="CA869" s="61"/>
      <c r="CB869" s="61"/>
      <c r="CC869" s="61"/>
      <c r="CD869" s="61"/>
      <c r="CE869" s="61"/>
      <c r="CF869" s="61"/>
      <c r="CG869" s="61"/>
      <c r="CH869" s="61"/>
      <c r="CI869" s="61"/>
      <c r="CJ869" s="61"/>
      <c r="CK869" s="61"/>
      <c r="CL869" s="61"/>
    </row>
    <row r="870" spans="1:90" x14ac:dyDescent="0.2">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D870" s="66"/>
      <c r="AE870" s="66"/>
      <c r="AF870" s="66"/>
      <c r="AG870" s="66"/>
      <c r="AH870" s="66"/>
      <c r="AI870" s="66"/>
      <c r="AJ870" s="66"/>
      <c r="AK870" s="66"/>
      <c r="AL870" s="66"/>
      <c r="AM870" s="66"/>
      <c r="AN870" s="66"/>
      <c r="AO870" s="66"/>
      <c r="AP870" s="66"/>
      <c r="AQ870" s="61"/>
      <c r="AR870" s="61"/>
      <c r="AS870" s="61"/>
      <c r="AT870" s="61"/>
      <c r="AU870" s="61"/>
      <c r="AV870" s="61"/>
      <c r="AW870" s="61"/>
      <c r="AX870" s="61"/>
      <c r="AY870" s="61"/>
      <c r="AZ870" s="61"/>
      <c r="BA870" s="61"/>
      <c r="BB870" s="61"/>
      <c r="BC870" s="61"/>
      <c r="BD870" s="61"/>
      <c r="BE870" s="61"/>
      <c r="BF870" s="61"/>
      <c r="BG870" s="61"/>
      <c r="BH870" s="61"/>
      <c r="BI870" s="61"/>
      <c r="BJ870" s="61"/>
      <c r="BK870" s="61"/>
      <c r="BL870" s="61"/>
      <c r="BM870" s="61"/>
      <c r="BN870" s="61"/>
      <c r="BO870" s="61"/>
      <c r="BP870" s="61"/>
      <c r="BQ870" s="61"/>
      <c r="BR870" s="61"/>
      <c r="BS870" s="61"/>
      <c r="BT870" s="61"/>
      <c r="BU870" s="61"/>
      <c r="BV870" s="61"/>
      <c r="BW870" s="61"/>
      <c r="BX870" s="61"/>
      <c r="BY870" s="61"/>
      <c r="BZ870" s="61"/>
      <c r="CA870" s="61"/>
      <c r="CB870" s="61"/>
      <c r="CC870" s="61"/>
      <c r="CD870" s="61"/>
      <c r="CE870" s="61"/>
      <c r="CF870" s="61"/>
      <c r="CG870" s="61"/>
      <c r="CH870" s="61"/>
      <c r="CI870" s="61"/>
      <c r="CJ870" s="61"/>
      <c r="CK870" s="61"/>
      <c r="CL870" s="61"/>
    </row>
    <row r="871" spans="1:90" x14ac:dyDescent="0.2">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D871" s="66"/>
      <c r="AE871" s="66"/>
      <c r="AF871" s="66"/>
      <c r="AG871" s="66"/>
      <c r="AH871" s="66"/>
      <c r="AI871" s="66"/>
      <c r="AJ871" s="66"/>
      <c r="AK871" s="66"/>
      <c r="AL871" s="66"/>
      <c r="AM871" s="66"/>
      <c r="AN871" s="66"/>
      <c r="AO871" s="66"/>
      <c r="AP871" s="66"/>
      <c r="AQ871" s="61"/>
      <c r="AR871" s="61"/>
      <c r="AS871" s="61"/>
      <c r="AT871" s="61"/>
      <c r="AU871" s="61"/>
      <c r="AV871" s="61"/>
      <c r="AW871" s="61"/>
      <c r="AX871" s="61"/>
      <c r="AY871" s="61"/>
      <c r="AZ871" s="61"/>
      <c r="BA871" s="61"/>
      <c r="BB871" s="61"/>
      <c r="BC871" s="61"/>
      <c r="BD871" s="61"/>
      <c r="BE871" s="61"/>
      <c r="BF871" s="61"/>
      <c r="BG871" s="61"/>
      <c r="BH871" s="61"/>
      <c r="BI871" s="61"/>
      <c r="BJ871" s="61"/>
      <c r="BK871" s="61"/>
      <c r="BL871" s="61"/>
      <c r="BM871" s="61"/>
      <c r="BN871" s="61"/>
      <c r="BO871" s="61"/>
      <c r="BP871" s="61"/>
      <c r="BQ871" s="61"/>
      <c r="BR871" s="61"/>
      <c r="BS871" s="61"/>
      <c r="BT871" s="61"/>
      <c r="BU871" s="61"/>
      <c r="BV871" s="61"/>
      <c r="BW871" s="61"/>
      <c r="BX871" s="61"/>
      <c r="BY871" s="61"/>
      <c r="BZ871" s="61"/>
      <c r="CA871" s="61"/>
      <c r="CB871" s="61"/>
      <c r="CC871" s="61"/>
      <c r="CD871" s="61"/>
      <c r="CE871" s="61"/>
      <c r="CF871" s="61"/>
      <c r="CG871" s="61"/>
      <c r="CH871" s="61"/>
      <c r="CI871" s="61"/>
      <c r="CJ871" s="61"/>
      <c r="CK871" s="61"/>
      <c r="CL871" s="61"/>
    </row>
    <row r="872" spans="1:90" x14ac:dyDescent="0.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D872" s="66"/>
      <c r="AE872" s="66"/>
      <c r="AF872" s="66"/>
      <c r="AG872" s="66"/>
      <c r="AH872" s="66"/>
      <c r="AI872" s="66"/>
      <c r="AJ872" s="66"/>
      <c r="AK872" s="66"/>
      <c r="AL872" s="66"/>
      <c r="AM872" s="66"/>
      <c r="AN872" s="66"/>
      <c r="AO872" s="66"/>
      <c r="AP872" s="66"/>
      <c r="AQ872" s="61"/>
      <c r="AR872" s="61"/>
      <c r="AS872" s="61"/>
      <c r="AT872" s="61"/>
      <c r="AU872" s="61"/>
      <c r="AV872" s="61"/>
      <c r="AW872" s="61"/>
      <c r="AX872" s="61"/>
      <c r="AY872" s="61"/>
      <c r="AZ872" s="61"/>
      <c r="BA872" s="61"/>
      <c r="BB872" s="61"/>
      <c r="BC872" s="61"/>
      <c r="BD872" s="61"/>
      <c r="BE872" s="61"/>
      <c r="BF872" s="61"/>
      <c r="BG872" s="61"/>
      <c r="BH872" s="61"/>
      <c r="BI872" s="61"/>
      <c r="BJ872" s="61"/>
      <c r="BK872" s="61"/>
      <c r="BL872" s="61"/>
      <c r="BM872" s="61"/>
      <c r="BN872" s="61"/>
      <c r="BO872" s="61"/>
      <c r="BP872" s="61"/>
      <c r="BQ872" s="61"/>
      <c r="BR872" s="61"/>
      <c r="BS872" s="61"/>
      <c r="BT872" s="61"/>
      <c r="BU872" s="61"/>
      <c r="BV872" s="61"/>
      <c r="BW872" s="61"/>
      <c r="BX872" s="61"/>
      <c r="BY872" s="61"/>
      <c r="BZ872" s="61"/>
      <c r="CA872" s="61"/>
      <c r="CB872" s="61"/>
      <c r="CC872" s="61"/>
      <c r="CD872" s="61"/>
      <c r="CE872" s="61"/>
      <c r="CF872" s="61"/>
      <c r="CG872" s="61"/>
      <c r="CH872" s="61"/>
      <c r="CI872" s="61"/>
      <c r="CJ872" s="61"/>
      <c r="CK872" s="61"/>
      <c r="CL872" s="61"/>
    </row>
    <row r="873" spans="1:90" x14ac:dyDescent="0.2">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D873" s="66"/>
      <c r="AE873" s="66"/>
      <c r="AF873" s="66"/>
      <c r="AG873" s="66"/>
      <c r="AH873" s="66"/>
      <c r="AI873" s="66"/>
      <c r="AJ873" s="66"/>
      <c r="AK873" s="66"/>
      <c r="AL873" s="66"/>
      <c r="AM873" s="66"/>
      <c r="AN873" s="66"/>
      <c r="AO873" s="66"/>
      <c r="AP873" s="66"/>
      <c r="AQ873" s="61"/>
      <c r="AR873" s="61"/>
      <c r="AS873" s="61"/>
      <c r="AT873" s="61"/>
      <c r="AU873" s="61"/>
      <c r="AV873" s="61"/>
      <c r="AW873" s="61"/>
      <c r="AX873" s="61"/>
      <c r="AY873" s="61"/>
      <c r="AZ873" s="61"/>
      <c r="BA873" s="61"/>
      <c r="BB873" s="61"/>
      <c r="BC873" s="61"/>
      <c r="BD873" s="61"/>
      <c r="BE873" s="61"/>
      <c r="BF873" s="61"/>
      <c r="BG873" s="61"/>
      <c r="BH873" s="61"/>
      <c r="BI873" s="61"/>
      <c r="BJ873" s="61"/>
      <c r="BK873" s="61"/>
      <c r="BL873" s="61"/>
      <c r="BM873" s="61"/>
      <c r="BN873" s="61"/>
      <c r="BO873" s="61"/>
      <c r="BP873" s="61"/>
      <c r="BQ873" s="61"/>
      <c r="BR873" s="61"/>
      <c r="BS873" s="61"/>
      <c r="BT873" s="61"/>
      <c r="BU873" s="61"/>
      <c r="BV873" s="61"/>
      <c r="BW873" s="61"/>
      <c r="BX873" s="61"/>
      <c r="BY873" s="61"/>
      <c r="BZ873" s="61"/>
      <c r="CA873" s="61"/>
      <c r="CB873" s="61"/>
      <c r="CC873" s="61"/>
      <c r="CD873" s="61"/>
      <c r="CE873" s="61"/>
      <c r="CF873" s="61"/>
      <c r="CG873" s="61"/>
      <c r="CH873" s="61"/>
      <c r="CI873" s="61"/>
      <c r="CJ873" s="61"/>
      <c r="CK873" s="61"/>
      <c r="CL873" s="61"/>
    </row>
    <row r="874" spans="1:90" x14ac:dyDescent="0.2">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D874" s="66"/>
      <c r="AE874" s="66"/>
      <c r="AF874" s="66"/>
      <c r="AG874" s="66"/>
      <c r="AH874" s="66"/>
      <c r="AI874" s="66"/>
      <c r="AJ874" s="66"/>
      <c r="AK874" s="66"/>
      <c r="AL874" s="66"/>
      <c r="AM874" s="66"/>
      <c r="AN874" s="66"/>
      <c r="AO874" s="66"/>
      <c r="AP874" s="66"/>
      <c r="AQ874" s="61"/>
      <c r="AR874" s="61"/>
      <c r="AS874" s="61"/>
      <c r="AT874" s="61"/>
      <c r="AU874" s="61"/>
      <c r="AV874" s="61"/>
      <c r="AW874" s="61"/>
      <c r="AX874" s="61"/>
      <c r="AY874" s="61"/>
      <c r="AZ874" s="61"/>
      <c r="BA874" s="61"/>
      <c r="BB874" s="61"/>
      <c r="BC874" s="61"/>
      <c r="BD874" s="61"/>
      <c r="BE874" s="61"/>
      <c r="BF874" s="61"/>
      <c r="BG874" s="61"/>
      <c r="BH874" s="61"/>
      <c r="BI874" s="61"/>
      <c r="BJ874" s="61"/>
      <c r="BK874" s="61"/>
      <c r="BL874" s="61"/>
      <c r="BM874" s="61"/>
      <c r="BN874" s="61"/>
      <c r="BO874" s="61"/>
      <c r="BP874" s="61"/>
      <c r="BQ874" s="61"/>
      <c r="BR874" s="61"/>
      <c r="BS874" s="61"/>
      <c r="BT874" s="61"/>
      <c r="BU874" s="61"/>
      <c r="BV874" s="61"/>
      <c r="BW874" s="61"/>
      <c r="BX874" s="61"/>
      <c r="BY874" s="61"/>
      <c r="BZ874" s="61"/>
      <c r="CA874" s="61"/>
      <c r="CB874" s="61"/>
      <c r="CC874" s="61"/>
      <c r="CD874" s="61"/>
      <c r="CE874" s="61"/>
      <c r="CF874" s="61"/>
      <c r="CG874" s="61"/>
      <c r="CH874" s="61"/>
      <c r="CI874" s="61"/>
      <c r="CJ874" s="61"/>
      <c r="CK874" s="61"/>
      <c r="CL874" s="61"/>
    </row>
    <row r="875" spans="1:90" x14ac:dyDescent="0.2">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D875" s="66"/>
      <c r="AE875" s="66"/>
      <c r="AF875" s="66"/>
      <c r="AG875" s="66"/>
      <c r="AH875" s="66"/>
      <c r="AI875" s="66"/>
      <c r="AJ875" s="66"/>
      <c r="AK875" s="66"/>
      <c r="AL875" s="66"/>
      <c r="AM875" s="66"/>
      <c r="AN875" s="66"/>
      <c r="AO875" s="66"/>
      <c r="AP875" s="66"/>
      <c r="AQ875" s="61"/>
      <c r="AR875" s="61"/>
      <c r="AS875" s="61"/>
      <c r="AT875" s="61"/>
      <c r="AU875" s="61"/>
      <c r="AV875" s="61"/>
      <c r="AW875" s="61"/>
      <c r="AX875" s="61"/>
      <c r="AY875" s="61"/>
      <c r="AZ875" s="61"/>
      <c r="BA875" s="61"/>
      <c r="BB875" s="61"/>
      <c r="BC875" s="61"/>
      <c r="BD875" s="61"/>
      <c r="BE875" s="61"/>
      <c r="BF875" s="61"/>
      <c r="BG875" s="61"/>
      <c r="BH875" s="61"/>
      <c r="BI875" s="61"/>
      <c r="BJ875" s="61"/>
      <c r="BK875" s="61"/>
      <c r="BL875" s="61"/>
      <c r="BM875" s="61"/>
      <c r="BN875" s="61"/>
      <c r="BO875" s="61"/>
      <c r="BP875" s="61"/>
      <c r="BQ875" s="61"/>
      <c r="BR875" s="61"/>
      <c r="BS875" s="61"/>
      <c r="BT875" s="61"/>
      <c r="BU875" s="61"/>
      <c r="BV875" s="61"/>
      <c r="BW875" s="61"/>
      <c r="BX875" s="61"/>
      <c r="BY875" s="61"/>
      <c r="BZ875" s="61"/>
      <c r="CA875" s="61"/>
      <c r="CB875" s="61"/>
      <c r="CC875" s="61"/>
      <c r="CD875" s="61"/>
      <c r="CE875" s="61"/>
      <c r="CF875" s="61"/>
      <c r="CG875" s="61"/>
      <c r="CH875" s="61"/>
      <c r="CI875" s="61"/>
      <c r="CJ875" s="61"/>
      <c r="CK875" s="61"/>
      <c r="CL875" s="61"/>
    </row>
    <row r="876" spans="1:90" x14ac:dyDescent="0.2">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D876" s="66"/>
      <c r="AE876" s="66"/>
      <c r="AF876" s="66"/>
      <c r="AG876" s="66"/>
      <c r="AH876" s="66"/>
      <c r="AI876" s="66"/>
      <c r="AJ876" s="66"/>
      <c r="AK876" s="66"/>
      <c r="AL876" s="66"/>
      <c r="AM876" s="66"/>
      <c r="AN876" s="66"/>
      <c r="AO876" s="66"/>
      <c r="AP876" s="66"/>
      <c r="AQ876" s="61"/>
      <c r="AR876" s="61"/>
      <c r="AS876" s="61"/>
      <c r="AT876" s="61"/>
      <c r="AU876" s="61"/>
      <c r="AV876" s="61"/>
      <c r="AW876" s="61"/>
      <c r="AX876" s="61"/>
      <c r="AY876" s="61"/>
      <c r="AZ876" s="61"/>
      <c r="BA876" s="61"/>
      <c r="BB876" s="61"/>
      <c r="BC876" s="61"/>
      <c r="BD876" s="61"/>
      <c r="BE876" s="61"/>
      <c r="BF876" s="61"/>
      <c r="BG876" s="61"/>
      <c r="BH876" s="61"/>
      <c r="BI876" s="61"/>
      <c r="BJ876" s="61"/>
      <c r="BK876" s="61"/>
      <c r="BL876" s="61"/>
      <c r="BM876" s="61"/>
      <c r="BN876" s="61"/>
      <c r="BO876" s="61"/>
      <c r="BP876" s="61"/>
      <c r="BQ876" s="61"/>
      <c r="BR876" s="61"/>
      <c r="BS876" s="61"/>
      <c r="BT876" s="61"/>
      <c r="BU876" s="61"/>
      <c r="BV876" s="61"/>
      <c r="BW876" s="61"/>
      <c r="BX876" s="61"/>
      <c r="BY876" s="61"/>
      <c r="BZ876" s="61"/>
      <c r="CA876" s="61"/>
      <c r="CB876" s="61"/>
      <c r="CC876" s="61"/>
      <c r="CD876" s="61"/>
      <c r="CE876" s="61"/>
      <c r="CF876" s="61"/>
      <c r="CG876" s="61"/>
      <c r="CH876" s="61"/>
      <c r="CI876" s="61"/>
      <c r="CJ876" s="61"/>
      <c r="CK876" s="61"/>
      <c r="CL876" s="61"/>
    </row>
    <row r="877" spans="1:90" x14ac:dyDescent="0.2">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D877" s="66"/>
      <c r="AE877" s="66"/>
      <c r="AF877" s="66"/>
      <c r="AG877" s="66"/>
      <c r="AH877" s="66"/>
      <c r="AI877" s="66"/>
      <c r="AJ877" s="66"/>
      <c r="AK877" s="66"/>
      <c r="AL877" s="66"/>
      <c r="AM877" s="66"/>
      <c r="AN877" s="66"/>
      <c r="AO877" s="66"/>
      <c r="AP877" s="66"/>
      <c r="AQ877" s="61"/>
      <c r="AR877" s="61"/>
      <c r="AS877" s="61"/>
      <c r="AT877" s="61"/>
      <c r="AU877" s="61"/>
      <c r="AV877" s="61"/>
      <c r="AW877" s="61"/>
      <c r="AX877" s="61"/>
      <c r="AY877" s="61"/>
      <c r="AZ877" s="61"/>
      <c r="BA877" s="61"/>
      <c r="BB877" s="61"/>
      <c r="BC877" s="61"/>
      <c r="BD877" s="61"/>
      <c r="BE877" s="61"/>
      <c r="BF877" s="61"/>
      <c r="BG877" s="61"/>
      <c r="BH877" s="61"/>
      <c r="BI877" s="61"/>
      <c r="BJ877" s="61"/>
      <c r="BK877" s="61"/>
      <c r="BL877" s="61"/>
      <c r="BM877" s="61"/>
      <c r="BN877" s="61"/>
      <c r="BO877" s="61"/>
      <c r="BP877" s="61"/>
      <c r="BQ877" s="61"/>
      <c r="BR877" s="61"/>
      <c r="BS877" s="61"/>
      <c r="BT877" s="61"/>
      <c r="BU877" s="61"/>
      <c r="BV877" s="61"/>
      <c r="BW877" s="61"/>
      <c r="BX877" s="61"/>
      <c r="BY877" s="61"/>
      <c r="BZ877" s="61"/>
      <c r="CA877" s="61"/>
      <c r="CB877" s="61"/>
      <c r="CC877" s="61"/>
      <c r="CD877" s="61"/>
      <c r="CE877" s="61"/>
      <c r="CF877" s="61"/>
      <c r="CG877" s="61"/>
      <c r="CH877" s="61"/>
      <c r="CI877" s="61"/>
      <c r="CJ877" s="61"/>
      <c r="CK877" s="61"/>
      <c r="CL877" s="61"/>
    </row>
    <row r="878" spans="1:90" x14ac:dyDescent="0.2">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D878" s="66"/>
      <c r="AE878" s="66"/>
      <c r="AF878" s="66"/>
      <c r="AG878" s="66"/>
      <c r="AH878" s="66"/>
      <c r="AI878" s="66"/>
      <c r="AJ878" s="66"/>
      <c r="AK878" s="66"/>
      <c r="AL878" s="66"/>
      <c r="AM878" s="66"/>
      <c r="AN878" s="66"/>
      <c r="AO878" s="66"/>
      <c r="AP878" s="66"/>
      <c r="AQ878" s="61"/>
      <c r="AR878" s="61"/>
      <c r="AS878" s="61"/>
      <c r="AT878" s="61"/>
      <c r="AU878" s="61"/>
      <c r="AV878" s="61"/>
      <c r="AW878" s="61"/>
      <c r="AX878" s="61"/>
      <c r="AY878" s="61"/>
      <c r="AZ878" s="61"/>
      <c r="BA878" s="61"/>
      <c r="BB878" s="61"/>
      <c r="BC878" s="61"/>
      <c r="BD878" s="61"/>
      <c r="BE878" s="61"/>
      <c r="BF878" s="61"/>
      <c r="BG878" s="61"/>
      <c r="BH878" s="61"/>
      <c r="BI878" s="61"/>
      <c r="BJ878" s="61"/>
      <c r="BK878" s="61"/>
      <c r="BL878" s="61"/>
      <c r="BM878" s="61"/>
      <c r="BN878" s="61"/>
      <c r="BO878" s="61"/>
      <c r="BP878" s="61"/>
      <c r="BQ878" s="61"/>
      <c r="BR878" s="61"/>
      <c r="BS878" s="61"/>
      <c r="BT878" s="61"/>
      <c r="BU878" s="61"/>
      <c r="BV878" s="61"/>
      <c r="BW878" s="61"/>
      <c r="BX878" s="61"/>
      <c r="BY878" s="61"/>
      <c r="BZ878" s="61"/>
      <c r="CA878" s="61"/>
      <c r="CB878" s="61"/>
      <c r="CC878" s="61"/>
      <c r="CD878" s="61"/>
      <c r="CE878" s="61"/>
      <c r="CF878" s="61"/>
      <c r="CG878" s="61"/>
      <c r="CH878" s="61"/>
      <c r="CI878" s="61"/>
      <c r="CJ878" s="61"/>
      <c r="CK878" s="61"/>
      <c r="CL878" s="61"/>
    </row>
    <row r="879" spans="1:90" x14ac:dyDescent="0.2">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D879" s="66"/>
      <c r="AE879" s="66"/>
      <c r="AF879" s="66"/>
      <c r="AG879" s="66"/>
      <c r="AH879" s="66"/>
      <c r="AI879" s="66"/>
      <c r="AJ879" s="66"/>
      <c r="AK879" s="66"/>
      <c r="AL879" s="66"/>
      <c r="AM879" s="66"/>
      <c r="AN879" s="66"/>
      <c r="AO879" s="66"/>
      <c r="AP879" s="66"/>
      <c r="AQ879" s="61"/>
      <c r="AR879" s="61"/>
      <c r="AS879" s="61"/>
      <c r="AT879" s="61"/>
      <c r="AU879" s="61"/>
      <c r="AV879" s="61"/>
      <c r="AW879" s="61"/>
      <c r="AX879" s="61"/>
      <c r="AY879" s="61"/>
      <c r="AZ879" s="61"/>
      <c r="BA879" s="61"/>
      <c r="BB879" s="61"/>
      <c r="BC879" s="61"/>
      <c r="BD879" s="61"/>
      <c r="BE879" s="61"/>
      <c r="BF879" s="61"/>
      <c r="BG879" s="61"/>
      <c r="BH879" s="61"/>
      <c r="BI879" s="61"/>
      <c r="BJ879" s="61"/>
      <c r="BK879" s="61"/>
      <c r="BL879" s="61"/>
      <c r="BM879" s="61"/>
      <c r="BN879" s="61"/>
      <c r="BO879" s="61"/>
      <c r="BP879" s="61"/>
      <c r="BQ879" s="61"/>
      <c r="BR879" s="61"/>
      <c r="BS879" s="61"/>
      <c r="BT879" s="61"/>
      <c r="BU879" s="61"/>
      <c r="BV879" s="61"/>
      <c r="BW879" s="61"/>
      <c r="BX879" s="61"/>
      <c r="BY879" s="61"/>
      <c r="BZ879" s="61"/>
      <c r="CA879" s="61"/>
      <c r="CB879" s="61"/>
      <c r="CC879" s="61"/>
      <c r="CD879" s="61"/>
      <c r="CE879" s="61"/>
      <c r="CF879" s="61"/>
      <c r="CG879" s="61"/>
      <c r="CH879" s="61"/>
      <c r="CI879" s="61"/>
      <c r="CJ879" s="61"/>
      <c r="CK879" s="61"/>
      <c r="CL879" s="61"/>
    </row>
    <row r="880" spans="1:90" x14ac:dyDescent="0.2">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D880" s="66"/>
      <c r="AE880" s="66"/>
      <c r="AF880" s="66"/>
      <c r="AG880" s="66"/>
      <c r="AH880" s="66"/>
      <c r="AI880" s="66"/>
      <c r="AJ880" s="66"/>
      <c r="AK880" s="66"/>
      <c r="AL880" s="66"/>
      <c r="AM880" s="66"/>
      <c r="AN880" s="66"/>
      <c r="AO880" s="66"/>
      <c r="AP880" s="66"/>
      <c r="AQ880" s="61"/>
      <c r="AR880" s="61"/>
      <c r="AS880" s="61"/>
      <c r="AT880" s="61"/>
      <c r="AU880" s="61"/>
      <c r="AV880" s="61"/>
      <c r="AW880" s="61"/>
      <c r="AX880" s="61"/>
      <c r="AY880" s="61"/>
      <c r="AZ880" s="61"/>
      <c r="BA880" s="61"/>
      <c r="BB880" s="61"/>
      <c r="BC880" s="61"/>
      <c r="BD880" s="61"/>
      <c r="BE880" s="61"/>
      <c r="BF880" s="61"/>
      <c r="BG880" s="61"/>
      <c r="BH880" s="61"/>
      <c r="BI880" s="61"/>
      <c r="BJ880" s="61"/>
      <c r="BK880" s="61"/>
      <c r="BL880" s="61"/>
      <c r="BM880" s="61"/>
      <c r="BN880" s="61"/>
      <c r="BO880" s="61"/>
      <c r="BP880" s="61"/>
      <c r="BQ880" s="61"/>
      <c r="BR880" s="61"/>
      <c r="BS880" s="61"/>
      <c r="BT880" s="61"/>
      <c r="BU880" s="61"/>
      <c r="BV880" s="61"/>
      <c r="BW880" s="61"/>
      <c r="BX880" s="61"/>
      <c r="BY880" s="61"/>
      <c r="BZ880" s="61"/>
      <c r="CA880" s="61"/>
      <c r="CB880" s="61"/>
      <c r="CC880" s="61"/>
      <c r="CD880" s="61"/>
      <c r="CE880" s="61"/>
      <c r="CF880" s="61"/>
      <c r="CG880" s="61"/>
      <c r="CH880" s="61"/>
      <c r="CI880" s="61"/>
      <c r="CJ880" s="61"/>
      <c r="CK880" s="61"/>
      <c r="CL880" s="61"/>
    </row>
    <row r="881" spans="1:90" x14ac:dyDescent="0.2">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D881" s="66"/>
      <c r="AE881" s="66"/>
      <c r="AF881" s="66"/>
      <c r="AG881" s="66"/>
      <c r="AH881" s="66"/>
      <c r="AI881" s="66"/>
      <c r="AJ881" s="66"/>
      <c r="AK881" s="66"/>
      <c r="AL881" s="66"/>
      <c r="AM881" s="66"/>
      <c r="AN881" s="66"/>
      <c r="AO881" s="66"/>
      <c r="AP881" s="66"/>
      <c r="AQ881" s="61"/>
      <c r="AR881" s="61"/>
      <c r="AS881" s="61"/>
      <c r="AT881" s="61"/>
      <c r="AU881" s="61"/>
      <c r="AV881" s="61"/>
      <c r="AW881" s="61"/>
      <c r="AX881" s="61"/>
      <c r="AY881" s="61"/>
      <c r="AZ881" s="61"/>
      <c r="BA881" s="61"/>
      <c r="BB881" s="61"/>
      <c r="BC881" s="61"/>
      <c r="BD881" s="61"/>
      <c r="BE881" s="61"/>
      <c r="BF881" s="61"/>
      <c r="BG881" s="61"/>
      <c r="BH881" s="61"/>
      <c r="BI881" s="61"/>
      <c r="BJ881" s="61"/>
      <c r="BK881" s="61"/>
      <c r="BL881" s="61"/>
      <c r="BM881" s="61"/>
      <c r="BN881" s="61"/>
      <c r="BO881" s="61"/>
      <c r="BP881" s="61"/>
      <c r="BQ881" s="61"/>
      <c r="BR881" s="61"/>
      <c r="BS881" s="61"/>
      <c r="BT881" s="61"/>
      <c r="BU881" s="61"/>
      <c r="BV881" s="61"/>
      <c r="BW881" s="61"/>
      <c r="BX881" s="61"/>
      <c r="BY881" s="61"/>
      <c r="BZ881" s="61"/>
      <c r="CA881" s="61"/>
      <c r="CB881" s="61"/>
      <c r="CC881" s="61"/>
      <c r="CD881" s="61"/>
      <c r="CE881" s="61"/>
      <c r="CF881" s="61"/>
      <c r="CG881" s="61"/>
      <c r="CH881" s="61"/>
      <c r="CI881" s="61"/>
      <c r="CJ881" s="61"/>
      <c r="CK881" s="61"/>
      <c r="CL881" s="61"/>
    </row>
    <row r="882" spans="1:90" x14ac:dyDescent="0.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D882" s="66"/>
      <c r="AE882" s="66"/>
      <c r="AF882" s="66"/>
      <c r="AG882" s="66"/>
      <c r="AH882" s="66"/>
      <c r="AI882" s="66"/>
      <c r="AJ882" s="66"/>
      <c r="AK882" s="66"/>
      <c r="AL882" s="66"/>
      <c r="AM882" s="66"/>
      <c r="AN882" s="66"/>
      <c r="AO882" s="66"/>
      <c r="AP882" s="66"/>
      <c r="AQ882" s="61"/>
      <c r="AR882" s="61"/>
      <c r="AS882" s="61"/>
      <c r="AT882" s="61"/>
      <c r="AU882" s="61"/>
      <c r="AV882" s="61"/>
      <c r="AW882" s="61"/>
      <c r="AX882" s="61"/>
      <c r="AY882" s="61"/>
      <c r="AZ882" s="61"/>
      <c r="BA882" s="61"/>
      <c r="BB882" s="61"/>
      <c r="BC882" s="61"/>
      <c r="BD882" s="61"/>
      <c r="BE882" s="61"/>
      <c r="BF882" s="61"/>
      <c r="BG882" s="61"/>
      <c r="BH882" s="61"/>
      <c r="BI882" s="61"/>
      <c r="BJ882" s="61"/>
      <c r="BK882" s="61"/>
      <c r="BL882" s="61"/>
      <c r="BM882" s="61"/>
      <c r="BN882" s="61"/>
      <c r="BO882" s="61"/>
      <c r="BP882" s="61"/>
      <c r="BQ882" s="61"/>
      <c r="BR882" s="61"/>
      <c r="BS882" s="61"/>
      <c r="BT882" s="61"/>
      <c r="BU882" s="61"/>
      <c r="BV882" s="61"/>
      <c r="BW882" s="61"/>
      <c r="BX882" s="61"/>
      <c r="BY882" s="61"/>
      <c r="BZ882" s="61"/>
      <c r="CA882" s="61"/>
      <c r="CB882" s="61"/>
      <c r="CC882" s="61"/>
      <c r="CD882" s="61"/>
      <c r="CE882" s="61"/>
      <c r="CF882" s="61"/>
      <c r="CG882" s="61"/>
      <c r="CH882" s="61"/>
      <c r="CI882" s="61"/>
      <c r="CJ882" s="61"/>
      <c r="CK882" s="61"/>
      <c r="CL882" s="61"/>
    </row>
    <row r="883" spans="1:90" x14ac:dyDescent="0.2">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D883" s="66"/>
      <c r="AE883" s="66"/>
      <c r="AF883" s="66"/>
      <c r="AG883" s="66"/>
      <c r="AH883" s="66"/>
      <c r="AI883" s="66"/>
      <c r="AJ883" s="66"/>
      <c r="AK883" s="66"/>
      <c r="AL883" s="66"/>
      <c r="AM883" s="66"/>
      <c r="AN883" s="66"/>
      <c r="AO883" s="66"/>
      <c r="AP883" s="66"/>
      <c r="AQ883" s="61"/>
      <c r="AR883" s="61"/>
      <c r="AS883" s="61"/>
      <c r="AT883" s="61"/>
      <c r="AU883" s="61"/>
      <c r="AV883" s="61"/>
      <c r="AW883" s="61"/>
      <c r="AX883" s="61"/>
      <c r="AY883" s="61"/>
      <c r="AZ883" s="61"/>
      <c r="BA883" s="61"/>
      <c r="BB883" s="61"/>
      <c r="BC883" s="61"/>
      <c r="BD883" s="61"/>
      <c r="BE883" s="61"/>
      <c r="BF883" s="61"/>
      <c r="BG883" s="61"/>
      <c r="BH883" s="61"/>
      <c r="BI883" s="61"/>
      <c r="BJ883" s="61"/>
      <c r="BK883" s="61"/>
      <c r="BL883" s="61"/>
      <c r="BM883" s="61"/>
      <c r="BN883" s="61"/>
      <c r="BO883" s="61"/>
      <c r="BP883" s="61"/>
      <c r="BQ883" s="61"/>
      <c r="BR883" s="61"/>
      <c r="BS883" s="61"/>
      <c r="BT883" s="61"/>
      <c r="BU883" s="61"/>
      <c r="BV883" s="61"/>
      <c r="BW883" s="61"/>
      <c r="BX883" s="61"/>
      <c r="BY883" s="61"/>
      <c r="BZ883" s="61"/>
      <c r="CA883" s="61"/>
      <c r="CB883" s="61"/>
      <c r="CC883" s="61"/>
      <c r="CD883" s="61"/>
      <c r="CE883" s="61"/>
      <c r="CF883" s="61"/>
      <c r="CG883" s="61"/>
      <c r="CH883" s="61"/>
      <c r="CI883" s="61"/>
      <c r="CJ883" s="61"/>
      <c r="CK883" s="61"/>
      <c r="CL883" s="61"/>
    </row>
    <row r="884" spans="1:90" x14ac:dyDescent="0.2">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D884" s="66"/>
      <c r="AE884" s="66"/>
      <c r="AF884" s="66"/>
      <c r="AG884" s="66"/>
      <c r="AH884" s="66"/>
      <c r="AI884" s="66"/>
      <c r="AJ884" s="66"/>
      <c r="AK884" s="66"/>
      <c r="AL884" s="66"/>
      <c r="AM884" s="66"/>
      <c r="AN884" s="66"/>
      <c r="AO884" s="66"/>
      <c r="AP884" s="66"/>
      <c r="AQ884" s="61"/>
      <c r="AR884" s="61"/>
      <c r="AS884" s="61"/>
      <c r="AT884" s="61"/>
      <c r="AU884" s="61"/>
      <c r="AV884" s="61"/>
      <c r="AW884" s="61"/>
      <c r="AX884" s="61"/>
      <c r="AY884" s="61"/>
      <c r="AZ884" s="61"/>
      <c r="BA884" s="61"/>
      <c r="BB884" s="61"/>
      <c r="BC884" s="61"/>
      <c r="BD884" s="61"/>
      <c r="BE884" s="61"/>
      <c r="BF884" s="61"/>
      <c r="BG884" s="61"/>
      <c r="BH884" s="61"/>
      <c r="BI884" s="61"/>
      <c r="BJ884" s="61"/>
      <c r="BK884" s="61"/>
      <c r="BL884" s="61"/>
      <c r="BM884" s="61"/>
      <c r="BN884" s="61"/>
      <c r="BO884" s="61"/>
      <c r="BP884" s="61"/>
      <c r="BQ884" s="61"/>
      <c r="BR884" s="61"/>
      <c r="BS884" s="61"/>
      <c r="BT884" s="61"/>
      <c r="BU884" s="61"/>
      <c r="BV884" s="61"/>
      <c r="BW884" s="61"/>
      <c r="BX884" s="61"/>
      <c r="BY884" s="61"/>
      <c r="BZ884" s="61"/>
      <c r="CA884" s="61"/>
      <c r="CB884" s="61"/>
      <c r="CC884" s="61"/>
      <c r="CD884" s="61"/>
      <c r="CE884" s="61"/>
      <c r="CF884" s="61"/>
      <c r="CG884" s="61"/>
      <c r="CH884" s="61"/>
      <c r="CI884" s="61"/>
      <c r="CJ884" s="61"/>
      <c r="CK884" s="61"/>
      <c r="CL884" s="61"/>
    </row>
    <row r="885" spans="1:90" x14ac:dyDescent="0.2">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D885" s="66"/>
      <c r="AE885" s="66"/>
      <c r="AF885" s="66"/>
      <c r="AG885" s="66"/>
      <c r="AH885" s="66"/>
      <c r="AI885" s="66"/>
      <c r="AJ885" s="66"/>
      <c r="AK885" s="66"/>
      <c r="AL885" s="66"/>
      <c r="AM885" s="66"/>
      <c r="AN885" s="66"/>
      <c r="AO885" s="66"/>
      <c r="AP885" s="66"/>
      <c r="AQ885" s="61"/>
      <c r="AR885" s="61"/>
      <c r="AS885" s="61"/>
      <c r="AT885" s="61"/>
      <c r="AU885" s="61"/>
      <c r="AV885" s="61"/>
      <c r="AW885" s="61"/>
      <c r="AX885" s="61"/>
      <c r="AY885" s="61"/>
      <c r="AZ885" s="61"/>
      <c r="BA885" s="61"/>
      <c r="BB885" s="61"/>
      <c r="BC885" s="61"/>
      <c r="BD885" s="61"/>
      <c r="BE885" s="61"/>
      <c r="BF885" s="61"/>
      <c r="BG885" s="61"/>
      <c r="BH885" s="61"/>
      <c r="BI885" s="61"/>
      <c r="BJ885" s="61"/>
      <c r="BK885" s="61"/>
      <c r="BL885" s="61"/>
      <c r="BM885" s="61"/>
      <c r="BN885" s="61"/>
      <c r="BO885" s="61"/>
      <c r="BP885" s="61"/>
      <c r="BQ885" s="61"/>
      <c r="BR885" s="61"/>
      <c r="BS885" s="61"/>
      <c r="BT885" s="61"/>
      <c r="BU885" s="61"/>
      <c r="BV885" s="61"/>
      <c r="BW885" s="61"/>
      <c r="BX885" s="61"/>
      <c r="BY885" s="61"/>
      <c r="BZ885" s="61"/>
      <c r="CA885" s="61"/>
      <c r="CB885" s="61"/>
      <c r="CC885" s="61"/>
      <c r="CD885" s="61"/>
      <c r="CE885" s="61"/>
      <c r="CF885" s="61"/>
      <c r="CG885" s="61"/>
      <c r="CH885" s="61"/>
      <c r="CI885" s="61"/>
      <c r="CJ885" s="61"/>
      <c r="CK885" s="61"/>
      <c r="CL885" s="61"/>
    </row>
    <row r="886" spans="1:90" x14ac:dyDescent="0.2">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D886" s="66"/>
      <c r="AE886" s="66"/>
      <c r="AF886" s="66"/>
      <c r="AG886" s="66"/>
      <c r="AH886" s="66"/>
      <c r="AI886" s="66"/>
      <c r="AJ886" s="66"/>
      <c r="AK886" s="66"/>
      <c r="AL886" s="66"/>
      <c r="AM886" s="66"/>
      <c r="AN886" s="66"/>
      <c r="AO886" s="66"/>
      <c r="AP886" s="66"/>
      <c r="AQ886" s="61"/>
      <c r="AR886" s="61"/>
      <c r="AS886" s="61"/>
      <c r="AT886" s="61"/>
      <c r="AU886" s="61"/>
      <c r="AV886" s="61"/>
      <c r="AW886" s="61"/>
      <c r="AX886" s="61"/>
      <c r="AY886" s="61"/>
      <c r="AZ886" s="61"/>
      <c r="BA886" s="61"/>
      <c r="BB886" s="61"/>
      <c r="BC886" s="61"/>
      <c r="BD886" s="61"/>
      <c r="BE886" s="61"/>
      <c r="BF886" s="61"/>
      <c r="BG886" s="61"/>
      <c r="BH886" s="61"/>
      <c r="BI886" s="61"/>
      <c r="BJ886" s="61"/>
      <c r="BK886" s="61"/>
      <c r="BL886" s="61"/>
      <c r="BM886" s="61"/>
      <c r="BN886" s="61"/>
      <c r="BO886" s="61"/>
      <c r="BP886" s="61"/>
      <c r="BQ886" s="61"/>
      <c r="BR886" s="61"/>
      <c r="BS886" s="61"/>
      <c r="BT886" s="61"/>
      <c r="BU886" s="61"/>
      <c r="BV886" s="61"/>
      <c r="BW886" s="61"/>
      <c r="BX886" s="61"/>
      <c r="BY886" s="61"/>
      <c r="BZ886" s="61"/>
      <c r="CA886" s="61"/>
      <c r="CB886" s="61"/>
      <c r="CC886" s="61"/>
      <c r="CD886" s="61"/>
      <c r="CE886" s="61"/>
      <c r="CF886" s="61"/>
      <c r="CG886" s="61"/>
      <c r="CH886" s="61"/>
      <c r="CI886" s="61"/>
      <c r="CJ886" s="61"/>
      <c r="CK886" s="61"/>
      <c r="CL886" s="61"/>
    </row>
    <row r="887" spans="1:90" x14ac:dyDescent="0.2">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D887" s="66"/>
      <c r="AE887" s="66"/>
      <c r="AF887" s="66"/>
      <c r="AG887" s="66"/>
      <c r="AH887" s="66"/>
      <c r="AI887" s="66"/>
      <c r="AJ887" s="66"/>
      <c r="AK887" s="66"/>
      <c r="AL887" s="66"/>
      <c r="AM887" s="66"/>
      <c r="AN887" s="66"/>
      <c r="AO887" s="66"/>
      <c r="AP887" s="66"/>
      <c r="AQ887" s="61"/>
      <c r="AR887" s="61"/>
      <c r="AS887" s="61"/>
      <c r="AT887" s="61"/>
      <c r="AU887" s="61"/>
      <c r="AV887" s="61"/>
      <c r="AW887" s="61"/>
      <c r="AX887" s="61"/>
      <c r="AY887" s="61"/>
      <c r="AZ887" s="61"/>
      <c r="BA887" s="61"/>
      <c r="BB887" s="61"/>
      <c r="BC887" s="61"/>
      <c r="BD887" s="61"/>
      <c r="BE887" s="61"/>
      <c r="BF887" s="61"/>
      <c r="BG887" s="61"/>
      <c r="BH887" s="61"/>
      <c r="BI887" s="61"/>
      <c r="BJ887" s="61"/>
      <c r="BK887" s="61"/>
      <c r="BL887" s="61"/>
      <c r="BM887" s="61"/>
      <c r="BN887" s="61"/>
      <c r="BO887" s="61"/>
      <c r="BP887" s="61"/>
      <c r="BQ887" s="61"/>
      <c r="BR887" s="61"/>
      <c r="BS887" s="61"/>
      <c r="BT887" s="61"/>
      <c r="BU887" s="61"/>
      <c r="BV887" s="61"/>
      <c r="BW887" s="61"/>
      <c r="BX887" s="61"/>
      <c r="BY887" s="61"/>
      <c r="BZ887" s="61"/>
      <c r="CA887" s="61"/>
      <c r="CB887" s="61"/>
      <c r="CC887" s="61"/>
      <c r="CD887" s="61"/>
      <c r="CE887" s="61"/>
      <c r="CF887" s="61"/>
      <c r="CG887" s="61"/>
      <c r="CH887" s="61"/>
      <c r="CI887" s="61"/>
      <c r="CJ887" s="61"/>
      <c r="CK887" s="61"/>
      <c r="CL887" s="61"/>
    </row>
    <row r="888" spans="1:90" x14ac:dyDescent="0.2">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D888" s="66"/>
      <c r="AE888" s="66"/>
      <c r="AF888" s="66"/>
      <c r="AG888" s="66"/>
      <c r="AH888" s="66"/>
      <c r="AI888" s="66"/>
      <c r="AJ888" s="66"/>
      <c r="AK888" s="66"/>
      <c r="AL888" s="66"/>
      <c r="AM888" s="66"/>
      <c r="AN888" s="66"/>
      <c r="AO888" s="66"/>
      <c r="AP888" s="66"/>
      <c r="AQ888" s="61"/>
      <c r="AR888" s="61"/>
      <c r="AS888" s="61"/>
      <c r="AT888" s="61"/>
      <c r="AU888" s="61"/>
      <c r="AV888" s="61"/>
      <c r="AW888" s="61"/>
      <c r="AX888" s="61"/>
      <c r="AY888" s="61"/>
      <c r="AZ888" s="61"/>
      <c r="BA888" s="61"/>
      <c r="BB888" s="61"/>
      <c r="BC888" s="61"/>
      <c r="BD888" s="61"/>
      <c r="BE888" s="61"/>
      <c r="BF888" s="61"/>
      <c r="BG888" s="61"/>
      <c r="BH888" s="61"/>
      <c r="BI888" s="61"/>
      <c r="BJ888" s="61"/>
      <c r="BK888" s="61"/>
      <c r="BL888" s="61"/>
      <c r="BM888" s="61"/>
      <c r="BN888" s="61"/>
      <c r="BO888" s="61"/>
      <c r="BP888" s="61"/>
      <c r="BQ888" s="61"/>
      <c r="BR888" s="61"/>
      <c r="BS888" s="61"/>
      <c r="BT888" s="61"/>
      <c r="BU888" s="61"/>
      <c r="BV888" s="61"/>
      <c r="BW888" s="61"/>
      <c r="BX888" s="61"/>
      <c r="BY888" s="61"/>
      <c r="BZ888" s="61"/>
      <c r="CA888" s="61"/>
      <c r="CB888" s="61"/>
      <c r="CC888" s="61"/>
      <c r="CD888" s="61"/>
      <c r="CE888" s="61"/>
      <c r="CF888" s="61"/>
      <c r="CG888" s="61"/>
      <c r="CH888" s="61"/>
      <c r="CI888" s="61"/>
      <c r="CJ888" s="61"/>
      <c r="CK888" s="61"/>
      <c r="CL888" s="61"/>
    </row>
    <row r="889" spans="1:90" x14ac:dyDescent="0.2">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D889" s="66"/>
      <c r="AE889" s="66"/>
      <c r="AF889" s="66"/>
      <c r="AG889" s="66"/>
      <c r="AH889" s="66"/>
      <c r="AI889" s="66"/>
      <c r="AJ889" s="66"/>
      <c r="AK889" s="66"/>
      <c r="AL889" s="66"/>
      <c r="AM889" s="66"/>
      <c r="AN889" s="66"/>
      <c r="AO889" s="66"/>
      <c r="AP889" s="66"/>
      <c r="AQ889" s="61"/>
      <c r="AR889" s="61"/>
      <c r="AS889" s="61"/>
      <c r="AT889" s="61"/>
      <c r="AU889" s="61"/>
      <c r="AV889" s="61"/>
      <c r="AW889" s="61"/>
      <c r="AX889" s="61"/>
      <c r="AY889" s="61"/>
      <c r="AZ889" s="61"/>
      <c r="BA889" s="61"/>
      <c r="BB889" s="61"/>
      <c r="BC889" s="61"/>
      <c r="BD889" s="61"/>
      <c r="BE889" s="61"/>
      <c r="BF889" s="61"/>
      <c r="BG889" s="61"/>
      <c r="BH889" s="61"/>
      <c r="BI889" s="61"/>
      <c r="BJ889" s="61"/>
      <c r="BK889" s="61"/>
      <c r="BL889" s="61"/>
      <c r="BM889" s="61"/>
      <c r="BN889" s="61"/>
      <c r="BO889" s="61"/>
      <c r="BP889" s="61"/>
      <c r="BQ889" s="61"/>
      <c r="BR889" s="61"/>
      <c r="BS889" s="61"/>
      <c r="BT889" s="61"/>
      <c r="BU889" s="61"/>
      <c r="BV889" s="61"/>
      <c r="BW889" s="61"/>
      <c r="BX889" s="61"/>
      <c r="BY889" s="61"/>
      <c r="BZ889" s="61"/>
      <c r="CA889" s="61"/>
      <c r="CB889" s="61"/>
      <c r="CC889" s="61"/>
      <c r="CD889" s="61"/>
      <c r="CE889" s="61"/>
      <c r="CF889" s="61"/>
      <c r="CG889" s="61"/>
      <c r="CH889" s="61"/>
      <c r="CI889" s="61"/>
      <c r="CJ889" s="61"/>
      <c r="CK889" s="61"/>
      <c r="CL889" s="61"/>
    </row>
    <row r="890" spans="1:90" x14ac:dyDescent="0.2">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D890" s="66"/>
      <c r="AE890" s="66"/>
      <c r="AF890" s="66"/>
      <c r="AG890" s="66"/>
      <c r="AH890" s="66"/>
      <c r="AI890" s="66"/>
      <c r="AJ890" s="66"/>
      <c r="AK890" s="66"/>
      <c r="AL890" s="66"/>
      <c r="AM890" s="66"/>
      <c r="AN890" s="66"/>
      <c r="AO890" s="66"/>
      <c r="AP890" s="66"/>
      <c r="AQ890" s="61"/>
      <c r="AR890" s="61"/>
      <c r="AS890" s="61"/>
      <c r="AT890" s="61"/>
      <c r="AU890" s="61"/>
      <c r="AV890" s="61"/>
      <c r="AW890" s="61"/>
      <c r="AX890" s="61"/>
      <c r="AY890" s="61"/>
      <c r="AZ890" s="61"/>
      <c r="BA890" s="61"/>
      <c r="BB890" s="61"/>
      <c r="BC890" s="61"/>
      <c r="BD890" s="61"/>
      <c r="BE890" s="61"/>
      <c r="BF890" s="61"/>
      <c r="BG890" s="61"/>
      <c r="BH890" s="61"/>
      <c r="BI890" s="61"/>
      <c r="BJ890" s="61"/>
      <c r="BK890" s="61"/>
      <c r="BL890" s="61"/>
      <c r="BM890" s="61"/>
      <c r="BN890" s="61"/>
      <c r="BO890" s="61"/>
      <c r="BP890" s="61"/>
      <c r="BQ890" s="61"/>
      <c r="BR890" s="61"/>
      <c r="BS890" s="61"/>
      <c r="BT890" s="61"/>
      <c r="BU890" s="61"/>
      <c r="BV890" s="61"/>
      <c r="BW890" s="61"/>
      <c r="BX890" s="61"/>
      <c r="BY890" s="61"/>
      <c r="BZ890" s="61"/>
      <c r="CA890" s="61"/>
      <c r="CB890" s="61"/>
      <c r="CC890" s="61"/>
      <c r="CD890" s="61"/>
      <c r="CE890" s="61"/>
      <c r="CF890" s="61"/>
      <c r="CG890" s="61"/>
      <c r="CH890" s="61"/>
      <c r="CI890" s="61"/>
      <c r="CJ890" s="61"/>
      <c r="CK890" s="61"/>
      <c r="CL890" s="61"/>
    </row>
    <row r="891" spans="1:90" x14ac:dyDescent="0.2">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D891" s="66"/>
      <c r="AE891" s="66"/>
      <c r="AF891" s="66"/>
      <c r="AG891" s="66"/>
      <c r="AH891" s="66"/>
      <c r="AI891" s="66"/>
      <c r="AJ891" s="66"/>
      <c r="AK891" s="66"/>
      <c r="AL891" s="66"/>
      <c r="AM891" s="66"/>
      <c r="AN891" s="66"/>
      <c r="AO891" s="66"/>
      <c r="AP891" s="66"/>
      <c r="AQ891" s="61"/>
      <c r="AR891" s="61"/>
      <c r="AS891" s="61"/>
      <c r="AT891" s="61"/>
      <c r="AU891" s="61"/>
      <c r="AV891" s="61"/>
      <c r="AW891" s="61"/>
      <c r="AX891" s="61"/>
      <c r="AY891" s="61"/>
      <c r="AZ891" s="61"/>
      <c r="BA891" s="61"/>
      <c r="BB891" s="61"/>
      <c r="BC891" s="61"/>
      <c r="BD891" s="61"/>
      <c r="BE891" s="61"/>
      <c r="BF891" s="61"/>
      <c r="BG891" s="61"/>
      <c r="BH891" s="61"/>
      <c r="BI891" s="61"/>
      <c r="BJ891" s="61"/>
      <c r="BK891" s="61"/>
      <c r="BL891" s="61"/>
      <c r="BM891" s="61"/>
      <c r="BN891" s="61"/>
      <c r="BO891" s="61"/>
      <c r="BP891" s="61"/>
      <c r="BQ891" s="61"/>
      <c r="BR891" s="61"/>
      <c r="BS891" s="61"/>
      <c r="BT891" s="61"/>
      <c r="BU891" s="61"/>
      <c r="BV891" s="61"/>
      <c r="BW891" s="61"/>
      <c r="BX891" s="61"/>
      <c r="BY891" s="61"/>
      <c r="BZ891" s="61"/>
      <c r="CA891" s="61"/>
      <c r="CB891" s="61"/>
      <c r="CC891" s="61"/>
      <c r="CD891" s="61"/>
      <c r="CE891" s="61"/>
      <c r="CF891" s="61"/>
      <c r="CG891" s="61"/>
      <c r="CH891" s="61"/>
      <c r="CI891" s="61"/>
      <c r="CJ891" s="61"/>
      <c r="CK891" s="61"/>
      <c r="CL891" s="61"/>
    </row>
    <row r="892" spans="1:90" x14ac:dyDescent="0.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D892" s="66"/>
      <c r="AE892" s="66"/>
      <c r="AF892" s="66"/>
      <c r="AG892" s="66"/>
      <c r="AH892" s="66"/>
      <c r="AI892" s="66"/>
      <c r="AJ892" s="66"/>
      <c r="AK892" s="66"/>
      <c r="AL892" s="66"/>
      <c r="AM892" s="66"/>
      <c r="AN892" s="66"/>
      <c r="AO892" s="66"/>
      <c r="AP892" s="66"/>
      <c r="AQ892" s="61"/>
      <c r="AR892" s="61"/>
      <c r="AS892" s="61"/>
      <c r="AT892" s="61"/>
      <c r="AU892" s="61"/>
      <c r="AV892" s="61"/>
      <c r="AW892" s="61"/>
      <c r="AX892" s="61"/>
      <c r="AY892" s="61"/>
      <c r="AZ892" s="61"/>
      <c r="BA892" s="61"/>
      <c r="BB892" s="61"/>
      <c r="BC892" s="61"/>
      <c r="BD892" s="61"/>
      <c r="BE892" s="61"/>
      <c r="BF892" s="61"/>
      <c r="BG892" s="61"/>
      <c r="BH892" s="61"/>
      <c r="BI892" s="61"/>
      <c r="BJ892" s="61"/>
      <c r="BK892" s="61"/>
      <c r="BL892" s="61"/>
      <c r="BM892" s="61"/>
      <c r="BN892" s="61"/>
      <c r="BO892" s="61"/>
      <c r="BP892" s="61"/>
      <c r="BQ892" s="61"/>
      <c r="BR892" s="61"/>
      <c r="BS892" s="61"/>
      <c r="BT892" s="61"/>
      <c r="BU892" s="61"/>
      <c r="BV892" s="61"/>
      <c r="BW892" s="61"/>
      <c r="BX892" s="61"/>
      <c r="BY892" s="61"/>
      <c r="BZ892" s="61"/>
      <c r="CA892" s="61"/>
      <c r="CB892" s="61"/>
      <c r="CC892" s="61"/>
      <c r="CD892" s="61"/>
      <c r="CE892" s="61"/>
      <c r="CF892" s="61"/>
      <c r="CG892" s="61"/>
      <c r="CH892" s="61"/>
      <c r="CI892" s="61"/>
      <c r="CJ892" s="61"/>
      <c r="CK892" s="61"/>
      <c r="CL892" s="61"/>
    </row>
    <row r="893" spans="1:90" x14ac:dyDescent="0.2">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D893" s="66"/>
      <c r="AE893" s="66"/>
      <c r="AF893" s="66"/>
      <c r="AG893" s="66"/>
      <c r="AH893" s="66"/>
      <c r="AI893" s="66"/>
      <c r="AJ893" s="66"/>
      <c r="AK893" s="66"/>
      <c r="AL893" s="66"/>
      <c r="AM893" s="66"/>
      <c r="AN893" s="66"/>
      <c r="AO893" s="66"/>
      <c r="AP893" s="66"/>
      <c r="AQ893" s="61"/>
      <c r="AR893" s="61"/>
      <c r="AS893" s="61"/>
      <c r="AT893" s="61"/>
      <c r="AU893" s="61"/>
      <c r="AV893" s="61"/>
      <c r="AW893" s="61"/>
      <c r="AX893" s="61"/>
      <c r="AY893" s="61"/>
      <c r="AZ893" s="61"/>
      <c r="BA893" s="61"/>
      <c r="BB893" s="61"/>
      <c r="BC893" s="61"/>
      <c r="BD893" s="61"/>
      <c r="BE893" s="61"/>
      <c r="BF893" s="61"/>
      <c r="BG893" s="61"/>
      <c r="BH893" s="61"/>
      <c r="BI893" s="61"/>
      <c r="BJ893" s="61"/>
      <c r="BK893" s="61"/>
      <c r="BL893" s="61"/>
      <c r="BM893" s="61"/>
      <c r="BN893" s="61"/>
      <c r="BO893" s="61"/>
      <c r="BP893" s="61"/>
      <c r="BQ893" s="61"/>
      <c r="BR893" s="61"/>
      <c r="BS893" s="61"/>
      <c r="BT893" s="61"/>
      <c r="BU893" s="61"/>
      <c r="BV893" s="61"/>
      <c r="BW893" s="61"/>
      <c r="BX893" s="61"/>
      <c r="BY893" s="61"/>
      <c r="BZ893" s="61"/>
      <c r="CA893" s="61"/>
      <c r="CB893" s="61"/>
      <c r="CC893" s="61"/>
      <c r="CD893" s="61"/>
      <c r="CE893" s="61"/>
      <c r="CF893" s="61"/>
      <c r="CG893" s="61"/>
      <c r="CH893" s="61"/>
      <c r="CI893" s="61"/>
      <c r="CJ893" s="61"/>
      <c r="CK893" s="61"/>
      <c r="CL893" s="61"/>
    </row>
    <row r="894" spans="1:90" x14ac:dyDescent="0.2">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D894" s="66"/>
      <c r="AE894" s="66"/>
      <c r="AF894" s="66"/>
      <c r="AG894" s="66"/>
      <c r="AH894" s="66"/>
      <c r="AI894" s="66"/>
      <c r="AJ894" s="66"/>
      <c r="AK894" s="66"/>
      <c r="AL894" s="66"/>
      <c r="AM894" s="66"/>
      <c r="AN894" s="66"/>
      <c r="AO894" s="66"/>
      <c r="AP894" s="66"/>
      <c r="AQ894" s="61"/>
      <c r="AR894" s="61"/>
      <c r="AS894" s="61"/>
      <c r="AT894" s="61"/>
      <c r="AU894" s="61"/>
      <c r="AV894" s="61"/>
      <c r="AW894" s="61"/>
      <c r="AX894" s="61"/>
      <c r="AY894" s="61"/>
      <c r="AZ894" s="61"/>
      <c r="BA894" s="61"/>
      <c r="BB894" s="61"/>
      <c r="BC894" s="61"/>
      <c r="BD894" s="61"/>
      <c r="BE894" s="61"/>
      <c r="BF894" s="61"/>
      <c r="BG894" s="61"/>
      <c r="BH894" s="61"/>
      <c r="BI894" s="61"/>
      <c r="BJ894" s="61"/>
      <c r="BK894" s="61"/>
      <c r="BL894" s="61"/>
      <c r="BM894" s="61"/>
      <c r="BN894" s="61"/>
      <c r="BO894" s="61"/>
      <c r="BP894" s="61"/>
      <c r="BQ894" s="61"/>
      <c r="BR894" s="61"/>
      <c r="BS894" s="61"/>
      <c r="BT894" s="61"/>
      <c r="BU894" s="61"/>
      <c r="BV894" s="61"/>
      <c r="BW894" s="61"/>
      <c r="BX894" s="61"/>
      <c r="BY894" s="61"/>
      <c r="BZ894" s="61"/>
      <c r="CA894" s="61"/>
      <c r="CB894" s="61"/>
      <c r="CC894" s="61"/>
      <c r="CD894" s="61"/>
      <c r="CE894" s="61"/>
      <c r="CF894" s="61"/>
      <c r="CG894" s="61"/>
      <c r="CH894" s="61"/>
      <c r="CI894" s="61"/>
      <c r="CJ894" s="61"/>
      <c r="CK894" s="61"/>
      <c r="CL894" s="61"/>
    </row>
    <row r="895" spans="1:90" x14ac:dyDescent="0.2">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D895" s="66"/>
      <c r="AE895" s="66"/>
      <c r="AF895" s="66"/>
      <c r="AG895" s="66"/>
      <c r="AH895" s="66"/>
      <c r="AI895" s="66"/>
      <c r="AJ895" s="66"/>
      <c r="AK895" s="66"/>
      <c r="AL895" s="66"/>
      <c r="AM895" s="66"/>
      <c r="AN895" s="66"/>
      <c r="AO895" s="66"/>
      <c r="AP895" s="66"/>
      <c r="AQ895" s="61"/>
      <c r="AR895" s="61"/>
      <c r="AS895" s="61"/>
      <c r="AT895" s="61"/>
      <c r="AU895" s="61"/>
      <c r="AV895" s="61"/>
      <c r="AW895" s="61"/>
      <c r="AX895" s="61"/>
      <c r="AY895" s="61"/>
      <c r="AZ895" s="61"/>
      <c r="BA895" s="61"/>
      <c r="BB895" s="61"/>
      <c r="BC895" s="61"/>
      <c r="BD895" s="61"/>
      <c r="BE895" s="61"/>
      <c r="BF895" s="61"/>
      <c r="BG895" s="61"/>
      <c r="BH895" s="61"/>
      <c r="BI895" s="61"/>
      <c r="BJ895" s="61"/>
      <c r="BK895" s="61"/>
      <c r="BL895" s="61"/>
      <c r="BM895" s="61"/>
      <c r="BN895" s="61"/>
      <c r="BO895" s="61"/>
      <c r="BP895" s="61"/>
      <c r="BQ895" s="61"/>
      <c r="BR895" s="61"/>
      <c r="BS895" s="61"/>
      <c r="BT895" s="61"/>
      <c r="BU895" s="61"/>
      <c r="BV895" s="61"/>
      <c r="BW895" s="61"/>
      <c r="BX895" s="61"/>
      <c r="BY895" s="61"/>
      <c r="BZ895" s="61"/>
      <c r="CA895" s="61"/>
      <c r="CB895" s="61"/>
      <c r="CC895" s="61"/>
      <c r="CD895" s="61"/>
      <c r="CE895" s="61"/>
      <c r="CF895" s="61"/>
      <c r="CG895" s="61"/>
      <c r="CH895" s="61"/>
      <c r="CI895" s="61"/>
      <c r="CJ895" s="61"/>
      <c r="CK895" s="61"/>
      <c r="CL895" s="61"/>
    </row>
    <row r="896" spans="1:90" x14ac:dyDescent="0.2">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D896" s="66"/>
      <c r="AE896" s="66"/>
      <c r="AF896" s="66"/>
      <c r="AG896" s="66"/>
      <c r="AH896" s="66"/>
      <c r="AI896" s="66"/>
      <c r="AJ896" s="66"/>
      <c r="AK896" s="66"/>
      <c r="AL896" s="66"/>
      <c r="AM896" s="66"/>
      <c r="AN896" s="66"/>
      <c r="AO896" s="66"/>
      <c r="AP896" s="66"/>
      <c r="AQ896" s="61"/>
      <c r="AR896" s="61"/>
      <c r="AS896" s="61"/>
      <c r="AT896" s="61"/>
      <c r="AU896" s="61"/>
      <c r="AV896" s="61"/>
      <c r="AW896" s="61"/>
      <c r="AX896" s="61"/>
      <c r="AY896" s="61"/>
      <c r="AZ896" s="61"/>
      <c r="BA896" s="61"/>
      <c r="BB896" s="61"/>
      <c r="BC896" s="61"/>
      <c r="BD896" s="61"/>
      <c r="BE896" s="61"/>
      <c r="BF896" s="61"/>
      <c r="BG896" s="61"/>
      <c r="BH896" s="61"/>
      <c r="BI896" s="61"/>
      <c r="BJ896" s="61"/>
      <c r="BK896" s="61"/>
      <c r="BL896" s="61"/>
      <c r="BM896" s="61"/>
      <c r="BN896" s="61"/>
      <c r="BO896" s="61"/>
      <c r="BP896" s="61"/>
      <c r="BQ896" s="61"/>
      <c r="BR896" s="61"/>
      <c r="BS896" s="61"/>
      <c r="BT896" s="61"/>
      <c r="BU896" s="61"/>
      <c r="BV896" s="61"/>
      <c r="BW896" s="61"/>
      <c r="BX896" s="61"/>
      <c r="BY896" s="61"/>
      <c r="BZ896" s="61"/>
      <c r="CA896" s="61"/>
      <c r="CB896" s="61"/>
      <c r="CC896" s="61"/>
      <c r="CD896" s="61"/>
      <c r="CE896" s="61"/>
      <c r="CF896" s="61"/>
      <c r="CG896" s="61"/>
      <c r="CH896" s="61"/>
      <c r="CI896" s="61"/>
      <c r="CJ896" s="61"/>
      <c r="CK896" s="61"/>
      <c r="CL896" s="61"/>
    </row>
    <row r="897" spans="1:90" x14ac:dyDescent="0.2">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D897" s="66"/>
      <c r="AE897" s="66"/>
      <c r="AF897" s="66"/>
      <c r="AG897" s="66"/>
      <c r="AH897" s="66"/>
      <c r="AI897" s="66"/>
      <c r="AJ897" s="66"/>
      <c r="AK897" s="66"/>
      <c r="AL897" s="66"/>
      <c r="AM897" s="66"/>
      <c r="AN897" s="66"/>
      <c r="AO897" s="66"/>
      <c r="AP897" s="66"/>
      <c r="AQ897" s="61"/>
      <c r="AR897" s="61"/>
      <c r="AS897" s="61"/>
      <c r="AT897" s="61"/>
      <c r="AU897" s="61"/>
      <c r="AV897" s="61"/>
      <c r="AW897" s="61"/>
      <c r="AX897" s="61"/>
      <c r="AY897" s="61"/>
      <c r="AZ897" s="61"/>
      <c r="BA897" s="61"/>
      <c r="BB897" s="61"/>
      <c r="BC897" s="61"/>
      <c r="BD897" s="61"/>
      <c r="BE897" s="61"/>
      <c r="BF897" s="61"/>
      <c r="BG897" s="61"/>
      <c r="BH897" s="61"/>
      <c r="BI897" s="61"/>
      <c r="BJ897" s="61"/>
      <c r="BK897" s="61"/>
      <c r="BL897" s="61"/>
      <c r="BM897" s="61"/>
      <c r="BN897" s="61"/>
      <c r="BO897" s="61"/>
      <c r="BP897" s="61"/>
      <c r="BQ897" s="61"/>
      <c r="BR897" s="61"/>
      <c r="BS897" s="61"/>
      <c r="BT897" s="61"/>
      <c r="BU897" s="61"/>
      <c r="BV897" s="61"/>
      <c r="BW897" s="61"/>
      <c r="BX897" s="61"/>
      <c r="BY897" s="61"/>
      <c r="BZ897" s="61"/>
      <c r="CA897" s="61"/>
      <c r="CB897" s="61"/>
      <c r="CC897" s="61"/>
      <c r="CD897" s="61"/>
      <c r="CE897" s="61"/>
      <c r="CF897" s="61"/>
      <c r="CG897" s="61"/>
      <c r="CH897" s="61"/>
      <c r="CI897" s="61"/>
      <c r="CJ897" s="61"/>
      <c r="CK897" s="61"/>
      <c r="CL897" s="61"/>
    </row>
    <row r="898" spans="1:90" x14ac:dyDescent="0.2">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D898" s="66"/>
      <c r="AE898" s="66"/>
      <c r="AF898" s="66"/>
      <c r="AG898" s="66"/>
      <c r="AH898" s="66"/>
      <c r="AI898" s="66"/>
      <c r="AJ898" s="66"/>
      <c r="AK898" s="66"/>
      <c r="AL898" s="66"/>
      <c r="AM898" s="66"/>
      <c r="AN898" s="66"/>
      <c r="AO898" s="66"/>
      <c r="AP898" s="66"/>
      <c r="AQ898" s="61"/>
      <c r="AR898" s="61"/>
      <c r="AS898" s="61"/>
      <c r="AT898" s="61"/>
      <c r="AU898" s="61"/>
      <c r="AV898" s="61"/>
      <c r="AW898" s="61"/>
      <c r="AX898" s="61"/>
      <c r="AY898" s="61"/>
      <c r="AZ898" s="61"/>
      <c r="BA898" s="61"/>
      <c r="BB898" s="61"/>
      <c r="BC898" s="61"/>
      <c r="BD898" s="61"/>
      <c r="BE898" s="61"/>
      <c r="BF898" s="61"/>
      <c r="BG898" s="61"/>
      <c r="BH898" s="61"/>
      <c r="BI898" s="61"/>
      <c r="BJ898" s="61"/>
      <c r="BK898" s="61"/>
      <c r="BL898" s="61"/>
      <c r="BM898" s="61"/>
      <c r="BN898" s="61"/>
      <c r="BO898" s="61"/>
      <c r="BP898" s="61"/>
      <c r="BQ898" s="61"/>
      <c r="BR898" s="61"/>
      <c r="BS898" s="61"/>
      <c r="BT898" s="61"/>
      <c r="BU898" s="61"/>
      <c r="BV898" s="61"/>
      <c r="BW898" s="61"/>
      <c r="BX898" s="61"/>
      <c r="BY898" s="61"/>
      <c r="BZ898" s="61"/>
      <c r="CA898" s="61"/>
      <c r="CB898" s="61"/>
      <c r="CC898" s="61"/>
      <c r="CD898" s="61"/>
      <c r="CE898" s="61"/>
      <c r="CF898" s="61"/>
      <c r="CG898" s="61"/>
      <c r="CH898" s="61"/>
      <c r="CI898" s="61"/>
      <c r="CJ898" s="61"/>
      <c r="CK898" s="61"/>
      <c r="CL898" s="61"/>
    </row>
    <row r="899" spans="1:90" x14ac:dyDescent="0.2">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D899" s="66"/>
      <c r="AE899" s="66"/>
      <c r="AF899" s="66"/>
      <c r="AG899" s="66"/>
      <c r="AH899" s="66"/>
      <c r="AI899" s="66"/>
      <c r="AJ899" s="66"/>
      <c r="AK899" s="66"/>
      <c r="AL899" s="66"/>
      <c r="AM899" s="66"/>
      <c r="AN899" s="66"/>
      <c r="AO899" s="66"/>
      <c r="AP899" s="66"/>
      <c r="AQ899" s="61"/>
      <c r="AR899" s="61"/>
      <c r="AS899" s="61"/>
      <c r="AT899" s="61"/>
      <c r="AU899" s="61"/>
      <c r="AV899" s="61"/>
      <c r="AW899" s="61"/>
      <c r="AX899" s="61"/>
      <c r="AY899" s="61"/>
      <c r="AZ899" s="61"/>
      <c r="BA899" s="61"/>
      <c r="BB899" s="61"/>
      <c r="BC899" s="61"/>
      <c r="BD899" s="61"/>
      <c r="BE899" s="61"/>
      <c r="BF899" s="61"/>
      <c r="BG899" s="61"/>
      <c r="BH899" s="61"/>
      <c r="BI899" s="61"/>
      <c r="BJ899" s="61"/>
      <c r="BK899" s="61"/>
      <c r="BL899" s="61"/>
      <c r="BM899" s="61"/>
      <c r="BN899" s="61"/>
      <c r="BO899" s="61"/>
      <c r="BP899" s="61"/>
      <c r="BQ899" s="61"/>
      <c r="BR899" s="61"/>
      <c r="BS899" s="61"/>
      <c r="BT899" s="61"/>
      <c r="BU899" s="61"/>
      <c r="BV899" s="61"/>
      <c r="BW899" s="61"/>
      <c r="BX899" s="61"/>
      <c r="BY899" s="61"/>
      <c r="BZ899" s="61"/>
      <c r="CA899" s="61"/>
      <c r="CB899" s="61"/>
      <c r="CC899" s="61"/>
      <c r="CD899" s="61"/>
      <c r="CE899" s="61"/>
      <c r="CF899" s="61"/>
      <c r="CG899" s="61"/>
      <c r="CH899" s="61"/>
      <c r="CI899" s="61"/>
      <c r="CJ899" s="61"/>
      <c r="CK899" s="61"/>
      <c r="CL899" s="61"/>
    </row>
    <row r="900" spans="1:90" x14ac:dyDescent="0.2">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D900" s="66"/>
      <c r="AE900" s="66"/>
      <c r="AF900" s="66"/>
      <c r="AG900" s="66"/>
      <c r="AH900" s="66"/>
      <c r="AI900" s="66"/>
      <c r="AJ900" s="66"/>
      <c r="AK900" s="66"/>
      <c r="AL900" s="66"/>
      <c r="AM900" s="66"/>
      <c r="AN900" s="66"/>
      <c r="AO900" s="66"/>
      <c r="AP900" s="66"/>
      <c r="AQ900" s="61"/>
      <c r="AR900" s="61"/>
      <c r="AS900" s="61"/>
      <c r="AT900" s="61"/>
      <c r="AU900" s="61"/>
      <c r="AV900" s="61"/>
      <c r="AW900" s="61"/>
      <c r="AX900" s="61"/>
      <c r="AY900" s="61"/>
      <c r="AZ900" s="61"/>
      <c r="BA900" s="61"/>
      <c r="BB900" s="61"/>
      <c r="BC900" s="61"/>
      <c r="BD900" s="61"/>
      <c r="BE900" s="61"/>
      <c r="BF900" s="61"/>
      <c r="BG900" s="61"/>
      <c r="BH900" s="61"/>
      <c r="BI900" s="61"/>
      <c r="BJ900" s="61"/>
      <c r="BK900" s="61"/>
      <c r="BL900" s="61"/>
      <c r="BM900" s="61"/>
      <c r="BN900" s="61"/>
      <c r="BO900" s="61"/>
      <c r="BP900" s="61"/>
      <c r="BQ900" s="61"/>
      <c r="BR900" s="61"/>
      <c r="BS900" s="61"/>
      <c r="BT900" s="61"/>
      <c r="BU900" s="61"/>
      <c r="BV900" s="61"/>
      <c r="BW900" s="61"/>
      <c r="BX900" s="61"/>
      <c r="BY900" s="61"/>
      <c r="BZ900" s="61"/>
      <c r="CA900" s="61"/>
      <c r="CB900" s="61"/>
      <c r="CC900" s="61"/>
      <c r="CD900" s="61"/>
      <c r="CE900" s="61"/>
      <c r="CF900" s="61"/>
      <c r="CG900" s="61"/>
      <c r="CH900" s="61"/>
      <c r="CI900" s="61"/>
      <c r="CJ900" s="61"/>
      <c r="CK900" s="61"/>
      <c r="CL900" s="61"/>
    </row>
    <row r="901" spans="1:90" x14ac:dyDescent="0.2">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D901" s="66"/>
      <c r="AE901" s="66"/>
      <c r="AF901" s="66"/>
      <c r="AG901" s="66"/>
      <c r="AH901" s="66"/>
      <c r="AI901" s="66"/>
      <c r="AJ901" s="66"/>
      <c r="AK901" s="66"/>
      <c r="AL901" s="66"/>
      <c r="AM901" s="66"/>
      <c r="AN901" s="66"/>
      <c r="AO901" s="66"/>
      <c r="AP901" s="66"/>
      <c r="AQ901" s="61"/>
      <c r="AR901" s="61"/>
      <c r="AS901" s="61"/>
      <c r="AT901" s="61"/>
      <c r="AU901" s="61"/>
      <c r="AV901" s="61"/>
      <c r="AW901" s="61"/>
      <c r="AX901" s="61"/>
      <c r="AY901" s="61"/>
      <c r="AZ901" s="61"/>
      <c r="BA901" s="61"/>
      <c r="BB901" s="61"/>
      <c r="BC901" s="61"/>
      <c r="BD901" s="61"/>
      <c r="BE901" s="61"/>
      <c r="BF901" s="61"/>
      <c r="BG901" s="61"/>
      <c r="BH901" s="61"/>
      <c r="BI901" s="61"/>
      <c r="BJ901" s="61"/>
      <c r="BK901" s="61"/>
      <c r="BL901" s="61"/>
      <c r="BM901" s="61"/>
      <c r="BN901" s="61"/>
      <c r="BO901" s="61"/>
      <c r="BP901" s="61"/>
      <c r="BQ901" s="61"/>
      <c r="BR901" s="61"/>
      <c r="BS901" s="61"/>
      <c r="BT901" s="61"/>
      <c r="BU901" s="61"/>
      <c r="BV901" s="61"/>
      <c r="BW901" s="61"/>
      <c r="BX901" s="61"/>
      <c r="BY901" s="61"/>
      <c r="BZ901" s="61"/>
      <c r="CA901" s="61"/>
      <c r="CB901" s="61"/>
      <c r="CC901" s="61"/>
      <c r="CD901" s="61"/>
      <c r="CE901" s="61"/>
      <c r="CF901" s="61"/>
      <c r="CG901" s="61"/>
      <c r="CH901" s="61"/>
      <c r="CI901" s="61"/>
      <c r="CJ901" s="61"/>
      <c r="CK901" s="61"/>
      <c r="CL901" s="61"/>
    </row>
    <row r="902" spans="1:90" x14ac:dyDescent="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D902" s="66"/>
      <c r="AE902" s="66"/>
      <c r="AF902" s="66"/>
      <c r="AG902" s="66"/>
      <c r="AH902" s="66"/>
      <c r="AI902" s="66"/>
      <c r="AJ902" s="66"/>
      <c r="AK902" s="66"/>
      <c r="AL902" s="66"/>
      <c r="AM902" s="66"/>
      <c r="AN902" s="66"/>
      <c r="AO902" s="66"/>
      <c r="AP902" s="66"/>
      <c r="AQ902" s="61"/>
      <c r="AR902" s="61"/>
      <c r="AS902" s="61"/>
      <c r="AT902" s="61"/>
      <c r="AU902" s="61"/>
      <c r="AV902" s="61"/>
      <c r="AW902" s="61"/>
      <c r="AX902" s="61"/>
      <c r="AY902" s="61"/>
      <c r="AZ902" s="61"/>
      <c r="BA902" s="61"/>
      <c r="BB902" s="61"/>
      <c r="BC902" s="61"/>
      <c r="BD902" s="61"/>
      <c r="BE902" s="61"/>
      <c r="BF902" s="61"/>
      <c r="BG902" s="61"/>
      <c r="BH902" s="61"/>
      <c r="BI902" s="61"/>
      <c r="BJ902" s="61"/>
      <c r="BK902" s="61"/>
      <c r="BL902" s="61"/>
      <c r="BM902" s="61"/>
      <c r="BN902" s="61"/>
      <c r="BO902" s="61"/>
      <c r="BP902" s="61"/>
      <c r="BQ902" s="61"/>
      <c r="BR902" s="61"/>
      <c r="BS902" s="61"/>
      <c r="BT902" s="61"/>
      <c r="BU902" s="61"/>
      <c r="BV902" s="61"/>
      <c r="BW902" s="61"/>
      <c r="BX902" s="61"/>
      <c r="BY902" s="61"/>
      <c r="BZ902" s="61"/>
      <c r="CA902" s="61"/>
      <c r="CB902" s="61"/>
      <c r="CC902" s="61"/>
      <c r="CD902" s="61"/>
      <c r="CE902" s="61"/>
      <c r="CF902" s="61"/>
      <c r="CG902" s="61"/>
      <c r="CH902" s="61"/>
      <c r="CI902" s="61"/>
      <c r="CJ902" s="61"/>
      <c r="CK902" s="61"/>
      <c r="CL902" s="61"/>
    </row>
    <row r="903" spans="1:90" x14ac:dyDescent="0.2">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D903" s="66"/>
      <c r="AE903" s="66"/>
      <c r="AF903" s="66"/>
      <c r="AG903" s="66"/>
      <c r="AH903" s="66"/>
      <c r="AI903" s="66"/>
      <c r="AJ903" s="66"/>
      <c r="AK903" s="66"/>
      <c r="AL903" s="66"/>
      <c r="AM903" s="66"/>
      <c r="AN903" s="66"/>
      <c r="AO903" s="66"/>
      <c r="AP903" s="66"/>
      <c r="AQ903" s="61"/>
      <c r="AR903" s="61"/>
      <c r="AS903" s="61"/>
      <c r="AT903" s="61"/>
      <c r="AU903" s="61"/>
      <c r="AV903" s="61"/>
      <c r="AW903" s="61"/>
      <c r="AX903" s="61"/>
      <c r="AY903" s="61"/>
      <c r="AZ903" s="61"/>
      <c r="BA903" s="61"/>
      <c r="BB903" s="61"/>
      <c r="BC903" s="61"/>
      <c r="BD903" s="61"/>
      <c r="BE903" s="61"/>
      <c r="BF903" s="61"/>
      <c r="BG903" s="61"/>
      <c r="BH903" s="61"/>
      <c r="BI903" s="61"/>
      <c r="BJ903" s="61"/>
      <c r="BK903" s="61"/>
      <c r="BL903" s="61"/>
      <c r="BM903" s="61"/>
      <c r="BN903" s="61"/>
      <c r="BO903" s="61"/>
      <c r="BP903" s="61"/>
      <c r="BQ903" s="61"/>
      <c r="BR903" s="61"/>
      <c r="BS903" s="61"/>
      <c r="BT903" s="61"/>
      <c r="BU903" s="61"/>
      <c r="BV903" s="61"/>
      <c r="BW903" s="61"/>
      <c r="BX903" s="61"/>
      <c r="BY903" s="61"/>
      <c r="BZ903" s="61"/>
      <c r="CA903" s="61"/>
      <c r="CB903" s="61"/>
      <c r="CC903" s="61"/>
      <c r="CD903" s="61"/>
      <c r="CE903" s="61"/>
      <c r="CF903" s="61"/>
      <c r="CG903" s="61"/>
      <c r="CH903" s="61"/>
      <c r="CI903" s="61"/>
      <c r="CJ903" s="61"/>
      <c r="CK903" s="61"/>
      <c r="CL903" s="61"/>
    </row>
    <row r="904" spans="1:90" x14ac:dyDescent="0.2">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D904" s="66"/>
      <c r="AE904" s="66"/>
      <c r="AF904" s="66"/>
      <c r="AG904" s="66"/>
      <c r="AH904" s="66"/>
      <c r="AI904" s="66"/>
      <c r="AJ904" s="66"/>
      <c r="AK904" s="66"/>
      <c r="AL904" s="66"/>
      <c r="AM904" s="66"/>
      <c r="AN904" s="66"/>
      <c r="AO904" s="66"/>
      <c r="AP904" s="66"/>
      <c r="AQ904" s="61"/>
      <c r="AR904" s="61"/>
      <c r="AS904" s="61"/>
      <c r="AT904" s="61"/>
      <c r="AU904" s="61"/>
      <c r="AV904" s="61"/>
      <c r="AW904" s="61"/>
      <c r="AX904" s="61"/>
      <c r="AY904" s="61"/>
      <c r="AZ904" s="61"/>
      <c r="BA904" s="61"/>
      <c r="BB904" s="61"/>
      <c r="BC904" s="61"/>
      <c r="BD904" s="61"/>
      <c r="BE904" s="61"/>
      <c r="BF904" s="61"/>
      <c r="BG904" s="61"/>
      <c r="BH904" s="61"/>
      <c r="BI904" s="61"/>
      <c r="BJ904" s="61"/>
      <c r="BK904" s="61"/>
      <c r="BL904" s="61"/>
      <c r="BM904" s="61"/>
      <c r="BN904" s="61"/>
      <c r="BO904" s="61"/>
      <c r="BP904" s="61"/>
      <c r="BQ904" s="61"/>
      <c r="BR904" s="61"/>
      <c r="BS904" s="61"/>
      <c r="BT904" s="61"/>
      <c r="BU904" s="61"/>
      <c r="BV904" s="61"/>
      <c r="BW904" s="61"/>
      <c r="BX904" s="61"/>
      <c r="BY904" s="61"/>
      <c r="BZ904" s="61"/>
      <c r="CA904" s="61"/>
      <c r="CB904" s="61"/>
      <c r="CC904" s="61"/>
      <c r="CD904" s="61"/>
      <c r="CE904" s="61"/>
      <c r="CF904" s="61"/>
      <c r="CG904" s="61"/>
      <c r="CH904" s="61"/>
      <c r="CI904" s="61"/>
      <c r="CJ904" s="61"/>
      <c r="CK904" s="61"/>
      <c r="CL904" s="61"/>
    </row>
    <row r="905" spans="1:90" x14ac:dyDescent="0.2">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D905" s="66"/>
      <c r="AE905" s="66"/>
      <c r="AF905" s="66"/>
      <c r="AG905" s="66"/>
      <c r="AH905" s="66"/>
      <c r="AI905" s="66"/>
      <c r="AJ905" s="66"/>
      <c r="AK905" s="66"/>
      <c r="AL905" s="66"/>
      <c r="AM905" s="66"/>
      <c r="AN905" s="66"/>
      <c r="AO905" s="66"/>
      <c r="AP905" s="66"/>
      <c r="AQ905" s="61"/>
      <c r="AR905" s="61"/>
      <c r="AS905" s="61"/>
      <c r="AT905" s="61"/>
      <c r="AU905" s="61"/>
      <c r="AV905" s="61"/>
      <c r="AW905" s="61"/>
      <c r="AX905" s="61"/>
      <c r="AY905" s="61"/>
      <c r="AZ905" s="61"/>
      <c r="BA905" s="61"/>
      <c r="BB905" s="61"/>
      <c r="BC905" s="61"/>
      <c r="BD905" s="61"/>
      <c r="BE905" s="61"/>
      <c r="BF905" s="61"/>
      <c r="BG905" s="61"/>
      <c r="BH905" s="61"/>
      <c r="BI905" s="61"/>
      <c r="BJ905" s="61"/>
      <c r="BK905" s="61"/>
      <c r="BL905" s="61"/>
      <c r="BM905" s="61"/>
      <c r="BN905" s="61"/>
      <c r="BO905" s="61"/>
      <c r="BP905" s="61"/>
      <c r="BQ905" s="61"/>
      <c r="BR905" s="61"/>
      <c r="BS905" s="61"/>
      <c r="BT905" s="61"/>
      <c r="BU905" s="61"/>
      <c r="BV905" s="61"/>
      <c r="BW905" s="61"/>
      <c r="BX905" s="61"/>
      <c r="BY905" s="61"/>
      <c r="BZ905" s="61"/>
      <c r="CA905" s="61"/>
      <c r="CB905" s="61"/>
      <c r="CC905" s="61"/>
      <c r="CD905" s="61"/>
      <c r="CE905" s="61"/>
      <c r="CF905" s="61"/>
      <c r="CG905" s="61"/>
      <c r="CH905" s="61"/>
      <c r="CI905" s="61"/>
      <c r="CJ905" s="61"/>
      <c r="CK905" s="61"/>
      <c r="CL905" s="61"/>
    </row>
    <row r="906" spans="1:90" x14ac:dyDescent="0.2">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D906" s="66"/>
      <c r="AE906" s="66"/>
      <c r="AF906" s="66"/>
      <c r="AG906" s="66"/>
      <c r="AH906" s="66"/>
      <c r="AI906" s="66"/>
      <c r="AJ906" s="66"/>
      <c r="AK906" s="66"/>
      <c r="AL906" s="66"/>
      <c r="AM906" s="66"/>
      <c r="AN906" s="66"/>
      <c r="AO906" s="66"/>
      <c r="AP906" s="66"/>
      <c r="AQ906" s="61"/>
      <c r="AR906" s="61"/>
      <c r="AS906" s="61"/>
      <c r="AT906" s="61"/>
      <c r="AU906" s="61"/>
      <c r="AV906" s="61"/>
      <c r="AW906" s="61"/>
      <c r="AX906" s="61"/>
      <c r="AY906" s="61"/>
      <c r="AZ906" s="61"/>
      <c r="BA906" s="61"/>
      <c r="BB906" s="61"/>
      <c r="BC906" s="61"/>
      <c r="BD906" s="61"/>
      <c r="BE906" s="61"/>
      <c r="BF906" s="61"/>
      <c r="BG906" s="61"/>
      <c r="BH906" s="61"/>
      <c r="BI906" s="61"/>
      <c r="BJ906" s="61"/>
      <c r="BK906" s="61"/>
      <c r="BL906" s="61"/>
      <c r="BM906" s="61"/>
      <c r="BN906" s="61"/>
      <c r="BO906" s="61"/>
      <c r="BP906" s="61"/>
      <c r="BQ906" s="61"/>
      <c r="BR906" s="61"/>
      <c r="BS906" s="61"/>
      <c r="BT906" s="61"/>
      <c r="BU906" s="61"/>
      <c r="BV906" s="61"/>
      <c r="BW906" s="61"/>
      <c r="BX906" s="61"/>
      <c r="BY906" s="61"/>
      <c r="BZ906" s="61"/>
      <c r="CA906" s="61"/>
      <c r="CB906" s="61"/>
      <c r="CC906" s="61"/>
      <c r="CD906" s="61"/>
      <c r="CE906" s="61"/>
      <c r="CF906" s="61"/>
      <c r="CG906" s="61"/>
      <c r="CH906" s="61"/>
      <c r="CI906" s="61"/>
      <c r="CJ906" s="61"/>
      <c r="CK906" s="61"/>
      <c r="CL906" s="61"/>
    </row>
    <row r="907" spans="1:90" x14ac:dyDescent="0.2">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D907" s="66"/>
      <c r="AE907" s="66"/>
      <c r="AF907" s="66"/>
      <c r="AG907" s="66"/>
      <c r="AH907" s="66"/>
      <c r="AI907" s="66"/>
      <c r="AJ907" s="66"/>
      <c r="AK907" s="66"/>
      <c r="AL907" s="66"/>
      <c r="AM907" s="66"/>
      <c r="AN907" s="66"/>
      <c r="AO907" s="66"/>
      <c r="AP907" s="66"/>
      <c r="AQ907" s="61"/>
      <c r="AR907" s="61"/>
      <c r="AS907" s="61"/>
      <c r="AT907" s="61"/>
      <c r="AU907" s="61"/>
      <c r="AV907" s="61"/>
      <c r="AW907" s="61"/>
      <c r="AX907" s="61"/>
      <c r="AY907" s="61"/>
      <c r="AZ907" s="61"/>
      <c r="BA907" s="61"/>
      <c r="BB907" s="61"/>
      <c r="BC907" s="61"/>
      <c r="BD907" s="61"/>
      <c r="BE907" s="61"/>
      <c r="BF907" s="61"/>
      <c r="BG907" s="61"/>
      <c r="BH907" s="61"/>
      <c r="BI907" s="61"/>
      <c r="BJ907" s="61"/>
      <c r="BK907" s="61"/>
      <c r="BL907" s="61"/>
      <c r="BM907" s="61"/>
      <c r="BN907" s="61"/>
      <c r="BO907" s="61"/>
      <c r="BP907" s="61"/>
      <c r="BQ907" s="61"/>
      <c r="BR907" s="61"/>
      <c r="BS907" s="61"/>
      <c r="BT907" s="61"/>
      <c r="BU907" s="61"/>
      <c r="BV907" s="61"/>
      <c r="BW907" s="61"/>
      <c r="BX907" s="61"/>
      <c r="BY907" s="61"/>
      <c r="BZ907" s="61"/>
      <c r="CA907" s="61"/>
      <c r="CB907" s="61"/>
      <c r="CC907" s="61"/>
      <c r="CD907" s="61"/>
      <c r="CE907" s="61"/>
      <c r="CF907" s="61"/>
      <c r="CG907" s="61"/>
      <c r="CH907" s="61"/>
      <c r="CI907" s="61"/>
      <c r="CJ907" s="61"/>
      <c r="CK907" s="61"/>
      <c r="CL907" s="61"/>
    </row>
    <row r="908" spans="1:90" x14ac:dyDescent="0.2">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D908" s="66"/>
      <c r="AE908" s="66"/>
      <c r="AF908" s="66"/>
      <c r="AG908" s="66"/>
      <c r="AH908" s="66"/>
      <c r="AI908" s="66"/>
      <c r="AJ908" s="66"/>
      <c r="AK908" s="66"/>
      <c r="AL908" s="66"/>
      <c r="AM908" s="66"/>
      <c r="AN908" s="66"/>
      <c r="AO908" s="66"/>
      <c r="AP908" s="66"/>
      <c r="AQ908" s="61"/>
      <c r="AR908" s="61"/>
      <c r="AS908" s="61"/>
      <c r="AT908" s="61"/>
      <c r="AU908" s="61"/>
      <c r="AV908" s="61"/>
      <c r="AW908" s="61"/>
      <c r="AX908" s="61"/>
      <c r="AY908" s="61"/>
      <c r="AZ908" s="61"/>
      <c r="BA908" s="61"/>
      <c r="BB908" s="61"/>
      <c r="BC908" s="61"/>
      <c r="BD908" s="61"/>
      <c r="BE908" s="61"/>
      <c r="BF908" s="61"/>
      <c r="BG908" s="61"/>
      <c r="BH908" s="61"/>
      <c r="BI908" s="61"/>
      <c r="BJ908" s="61"/>
      <c r="BK908" s="61"/>
      <c r="BL908" s="61"/>
      <c r="BM908" s="61"/>
      <c r="BN908" s="61"/>
      <c r="BO908" s="61"/>
      <c r="BP908" s="61"/>
      <c r="BQ908" s="61"/>
      <c r="BR908" s="61"/>
      <c r="BS908" s="61"/>
      <c r="BT908" s="61"/>
      <c r="BU908" s="61"/>
      <c r="BV908" s="61"/>
      <c r="BW908" s="61"/>
      <c r="BX908" s="61"/>
      <c r="BY908" s="61"/>
      <c r="BZ908" s="61"/>
      <c r="CA908" s="61"/>
      <c r="CB908" s="61"/>
      <c r="CC908" s="61"/>
      <c r="CD908" s="61"/>
      <c r="CE908" s="61"/>
      <c r="CF908" s="61"/>
      <c r="CG908" s="61"/>
      <c r="CH908" s="61"/>
      <c r="CI908" s="61"/>
      <c r="CJ908" s="61"/>
      <c r="CK908" s="61"/>
      <c r="CL908" s="61"/>
    </row>
    <row r="909" spans="1:90" x14ac:dyDescent="0.2">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D909" s="66"/>
      <c r="AE909" s="66"/>
      <c r="AF909" s="66"/>
      <c r="AG909" s="66"/>
      <c r="AH909" s="66"/>
      <c r="AI909" s="66"/>
      <c r="AJ909" s="66"/>
      <c r="AK909" s="66"/>
      <c r="AL909" s="66"/>
      <c r="AM909" s="66"/>
      <c r="AN909" s="66"/>
      <c r="AO909" s="66"/>
      <c r="AP909" s="66"/>
      <c r="AQ909" s="61"/>
      <c r="AR909" s="61"/>
      <c r="AS909" s="61"/>
      <c r="AT909" s="61"/>
      <c r="AU909" s="61"/>
      <c r="AV909" s="61"/>
      <c r="AW909" s="61"/>
      <c r="AX909" s="61"/>
      <c r="AY909" s="61"/>
      <c r="AZ909" s="61"/>
      <c r="BA909" s="61"/>
      <c r="BB909" s="61"/>
      <c r="BC909" s="61"/>
      <c r="BD909" s="61"/>
      <c r="BE909" s="61"/>
      <c r="BF909" s="61"/>
      <c r="BG909" s="61"/>
      <c r="BH909" s="61"/>
      <c r="BI909" s="61"/>
      <c r="BJ909" s="61"/>
      <c r="BK909" s="61"/>
      <c r="BL909" s="61"/>
      <c r="BM909" s="61"/>
      <c r="BN909" s="61"/>
      <c r="BO909" s="61"/>
      <c r="BP909" s="61"/>
      <c r="BQ909" s="61"/>
      <c r="BR909" s="61"/>
      <c r="BS909" s="61"/>
      <c r="BT909" s="61"/>
      <c r="BU909" s="61"/>
      <c r="BV909" s="61"/>
      <c r="BW909" s="61"/>
      <c r="BX909" s="61"/>
      <c r="BY909" s="61"/>
      <c r="BZ909" s="61"/>
      <c r="CA909" s="61"/>
      <c r="CB909" s="61"/>
      <c r="CC909" s="61"/>
      <c r="CD909" s="61"/>
      <c r="CE909" s="61"/>
      <c r="CF909" s="61"/>
      <c r="CG909" s="61"/>
      <c r="CH909" s="61"/>
      <c r="CI909" s="61"/>
      <c r="CJ909" s="61"/>
      <c r="CK909" s="61"/>
      <c r="CL909" s="61"/>
    </row>
    <row r="910" spans="1:90" x14ac:dyDescent="0.2">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D910" s="66"/>
      <c r="AE910" s="66"/>
      <c r="AF910" s="66"/>
      <c r="AG910" s="66"/>
      <c r="AH910" s="66"/>
      <c r="AI910" s="66"/>
      <c r="AJ910" s="66"/>
      <c r="AK910" s="66"/>
      <c r="AL910" s="66"/>
      <c r="AM910" s="66"/>
      <c r="AN910" s="66"/>
      <c r="AO910" s="66"/>
      <c r="AP910" s="66"/>
      <c r="AQ910" s="61"/>
      <c r="AR910" s="61"/>
      <c r="AS910" s="61"/>
      <c r="AT910" s="61"/>
      <c r="AU910" s="61"/>
      <c r="AV910" s="61"/>
      <c r="AW910" s="61"/>
      <c r="AX910" s="61"/>
      <c r="AY910" s="61"/>
      <c r="AZ910" s="61"/>
      <c r="BA910" s="61"/>
      <c r="BB910" s="61"/>
      <c r="BC910" s="61"/>
      <c r="BD910" s="61"/>
      <c r="BE910" s="61"/>
      <c r="BF910" s="61"/>
      <c r="BG910" s="61"/>
      <c r="BH910" s="61"/>
      <c r="BI910" s="61"/>
      <c r="BJ910" s="61"/>
      <c r="BK910" s="61"/>
      <c r="BL910" s="61"/>
      <c r="BM910" s="61"/>
      <c r="BN910" s="61"/>
      <c r="BO910" s="61"/>
      <c r="BP910" s="61"/>
      <c r="BQ910" s="61"/>
      <c r="BR910" s="61"/>
      <c r="BS910" s="61"/>
      <c r="BT910" s="61"/>
      <c r="BU910" s="61"/>
      <c r="BV910" s="61"/>
      <c r="BW910" s="61"/>
      <c r="BX910" s="61"/>
      <c r="BY910" s="61"/>
      <c r="BZ910" s="61"/>
      <c r="CA910" s="61"/>
      <c r="CB910" s="61"/>
      <c r="CC910" s="61"/>
      <c r="CD910" s="61"/>
      <c r="CE910" s="61"/>
      <c r="CF910" s="61"/>
      <c r="CG910" s="61"/>
      <c r="CH910" s="61"/>
      <c r="CI910" s="61"/>
      <c r="CJ910" s="61"/>
      <c r="CK910" s="61"/>
      <c r="CL910" s="61"/>
    </row>
    <row r="911" spans="1:90" x14ac:dyDescent="0.2">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D911" s="66"/>
      <c r="AE911" s="66"/>
      <c r="AF911" s="66"/>
      <c r="AG911" s="66"/>
      <c r="AH911" s="66"/>
      <c r="AI911" s="66"/>
      <c r="AJ911" s="66"/>
      <c r="AK911" s="66"/>
      <c r="AL911" s="66"/>
      <c r="AM911" s="66"/>
      <c r="AN911" s="66"/>
      <c r="AO911" s="66"/>
      <c r="AP911" s="66"/>
      <c r="AQ911" s="61"/>
      <c r="AR911" s="61"/>
      <c r="AS911" s="61"/>
      <c r="AT911" s="61"/>
      <c r="AU911" s="61"/>
      <c r="AV911" s="61"/>
      <c r="AW911" s="61"/>
      <c r="AX911" s="61"/>
      <c r="AY911" s="61"/>
      <c r="AZ911" s="61"/>
      <c r="BA911" s="61"/>
      <c r="BB911" s="61"/>
      <c r="BC911" s="61"/>
      <c r="BD911" s="61"/>
      <c r="BE911" s="61"/>
      <c r="BF911" s="61"/>
      <c r="BG911" s="61"/>
      <c r="BH911" s="61"/>
      <c r="BI911" s="61"/>
      <c r="BJ911" s="61"/>
      <c r="BK911" s="61"/>
      <c r="BL911" s="61"/>
      <c r="BM911" s="61"/>
      <c r="BN911" s="61"/>
      <c r="BO911" s="61"/>
      <c r="BP911" s="61"/>
      <c r="BQ911" s="61"/>
      <c r="BR911" s="61"/>
      <c r="BS911" s="61"/>
      <c r="BT911" s="61"/>
      <c r="BU911" s="61"/>
      <c r="BV911" s="61"/>
      <c r="BW911" s="61"/>
      <c r="BX911" s="61"/>
      <c r="BY911" s="61"/>
      <c r="BZ911" s="61"/>
      <c r="CA911" s="61"/>
      <c r="CB911" s="61"/>
      <c r="CC911" s="61"/>
      <c r="CD911" s="61"/>
      <c r="CE911" s="61"/>
      <c r="CF911" s="61"/>
      <c r="CG911" s="61"/>
      <c r="CH911" s="61"/>
      <c r="CI911" s="61"/>
      <c r="CJ911" s="61"/>
      <c r="CK911" s="61"/>
      <c r="CL911" s="61"/>
    </row>
    <row r="912" spans="1:90" x14ac:dyDescent="0.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D912" s="66"/>
      <c r="AE912" s="66"/>
      <c r="AF912" s="66"/>
      <c r="AG912" s="66"/>
      <c r="AH912" s="66"/>
      <c r="AI912" s="66"/>
      <c r="AJ912" s="66"/>
      <c r="AK912" s="66"/>
      <c r="AL912" s="66"/>
      <c r="AM912" s="66"/>
      <c r="AN912" s="66"/>
      <c r="AO912" s="66"/>
      <c r="AP912" s="66"/>
      <c r="AQ912" s="61"/>
      <c r="AR912" s="61"/>
      <c r="AS912" s="61"/>
      <c r="AT912" s="61"/>
      <c r="AU912" s="61"/>
      <c r="AV912" s="61"/>
      <c r="AW912" s="61"/>
      <c r="AX912" s="61"/>
      <c r="AY912" s="61"/>
      <c r="AZ912" s="61"/>
      <c r="BA912" s="61"/>
      <c r="BB912" s="61"/>
      <c r="BC912" s="61"/>
      <c r="BD912" s="61"/>
      <c r="BE912" s="61"/>
      <c r="BF912" s="61"/>
      <c r="BG912" s="61"/>
      <c r="BH912" s="61"/>
      <c r="BI912" s="61"/>
      <c r="BJ912" s="61"/>
      <c r="BK912" s="61"/>
      <c r="BL912" s="61"/>
      <c r="BM912" s="61"/>
      <c r="BN912" s="61"/>
      <c r="BO912" s="61"/>
      <c r="BP912" s="61"/>
      <c r="BQ912" s="61"/>
      <c r="BR912" s="61"/>
      <c r="BS912" s="61"/>
      <c r="BT912" s="61"/>
      <c r="BU912" s="61"/>
      <c r="BV912" s="61"/>
      <c r="BW912" s="61"/>
      <c r="BX912" s="61"/>
      <c r="BY912" s="61"/>
      <c r="BZ912" s="61"/>
      <c r="CA912" s="61"/>
      <c r="CB912" s="61"/>
      <c r="CC912" s="61"/>
      <c r="CD912" s="61"/>
      <c r="CE912" s="61"/>
      <c r="CF912" s="61"/>
      <c r="CG912" s="61"/>
      <c r="CH912" s="61"/>
      <c r="CI912" s="61"/>
      <c r="CJ912" s="61"/>
      <c r="CK912" s="61"/>
      <c r="CL912" s="61"/>
    </row>
    <row r="913" spans="1:90" x14ac:dyDescent="0.2">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D913" s="66"/>
      <c r="AE913" s="66"/>
      <c r="AF913" s="66"/>
      <c r="AG913" s="66"/>
      <c r="AH913" s="66"/>
      <c r="AI913" s="66"/>
      <c r="AJ913" s="66"/>
      <c r="AK913" s="66"/>
      <c r="AL913" s="66"/>
      <c r="AM913" s="66"/>
      <c r="AN913" s="66"/>
      <c r="AO913" s="66"/>
      <c r="AP913" s="66"/>
      <c r="AQ913" s="61"/>
      <c r="AR913" s="61"/>
      <c r="AS913" s="61"/>
      <c r="AT913" s="61"/>
      <c r="AU913" s="61"/>
      <c r="AV913" s="61"/>
      <c r="AW913" s="61"/>
      <c r="AX913" s="61"/>
      <c r="AY913" s="61"/>
      <c r="AZ913" s="61"/>
      <c r="BA913" s="61"/>
      <c r="BB913" s="61"/>
      <c r="BC913" s="61"/>
      <c r="BD913" s="61"/>
      <c r="BE913" s="61"/>
      <c r="BF913" s="61"/>
      <c r="BG913" s="61"/>
      <c r="BH913" s="61"/>
      <c r="BI913" s="61"/>
      <c r="BJ913" s="61"/>
      <c r="BK913" s="61"/>
      <c r="BL913" s="61"/>
      <c r="BM913" s="61"/>
      <c r="BN913" s="61"/>
      <c r="BO913" s="61"/>
      <c r="BP913" s="61"/>
      <c r="BQ913" s="61"/>
      <c r="BR913" s="61"/>
      <c r="BS913" s="61"/>
      <c r="BT913" s="61"/>
      <c r="BU913" s="61"/>
      <c r="BV913" s="61"/>
      <c r="BW913" s="61"/>
      <c r="BX913" s="61"/>
      <c r="BY913" s="61"/>
      <c r="BZ913" s="61"/>
      <c r="CA913" s="61"/>
      <c r="CB913" s="61"/>
      <c r="CC913" s="61"/>
      <c r="CD913" s="61"/>
      <c r="CE913" s="61"/>
      <c r="CF913" s="61"/>
      <c r="CG913" s="61"/>
      <c r="CH913" s="61"/>
      <c r="CI913" s="61"/>
      <c r="CJ913" s="61"/>
      <c r="CK913" s="61"/>
      <c r="CL913" s="61"/>
    </row>
    <row r="914" spans="1:90" x14ac:dyDescent="0.2">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D914" s="66"/>
      <c r="AE914" s="66"/>
      <c r="AF914" s="66"/>
      <c r="AG914" s="66"/>
      <c r="AH914" s="66"/>
      <c r="AI914" s="66"/>
      <c r="AJ914" s="66"/>
      <c r="AK914" s="66"/>
      <c r="AL914" s="66"/>
      <c r="AM914" s="66"/>
      <c r="AN914" s="66"/>
      <c r="AO914" s="66"/>
      <c r="AP914" s="66"/>
      <c r="AQ914" s="61"/>
      <c r="AR914" s="61"/>
      <c r="AS914" s="61"/>
      <c r="AT914" s="61"/>
      <c r="AU914" s="61"/>
      <c r="AV914" s="61"/>
      <c r="AW914" s="61"/>
      <c r="AX914" s="61"/>
      <c r="AY914" s="61"/>
      <c r="AZ914" s="61"/>
      <c r="BA914" s="61"/>
      <c r="BB914" s="61"/>
      <c r="BC914" s="61"/>
      <c r="BD914" s="61"/>
      <c r="BE914" s="61"/>
      <c r="BF914" s="61"/>
      <c r="BG914" s="61"/>
      <c r="BH914" s="61"/>
      <c r="BI914" s="61"/>
      <c r="BJ914" s="61"/>
      <c r="BK914" s="61"/>
      <c r="BL914" s="61"/>
      <c r="BM914" s="61"/>
      <c r="BN914" s="61"/>
      <c r="BO914" s="61"/>
      <c r="BP914" s="61"/>
      <c r="BQ914" s="61"/>
      <c r="BR914" s="61"/>
      <c r="BS914" s="61"/>
      <c r="BT914" s="61"/>
      <c r="BU914" s="61"/>
      <c r="BV914" s="61"/>
      <c r="BW914" s="61"/>
      <c r="BX914" s="61"/>
      <c r="BY914" s="61"/>
      <c r="BZ914" s="61"/>
      <c r="CA914" s="61"/>
      <c r="CB914" s="61"/>
      <c r="CC914" s="61"/>
      <c r="CD914" s="61"/>
      <c r="CE914" s="61"/>
      <c r="CF914" s="61"/>
      <c r="CG914" s="61"/>
      <c r="CH914" s="61"/>
      <c r="CI914" s="61"/>
      <c r="CJ914" s="61"/>
      <c r="CK914" s="61"/>
      <c r="CL914" s="61"/>
    </row>
    <row r="915" spans="1:90" x14ac:dyDescent="0.2">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D915" s="66"/>
      <c r="AE915" s="66"/>
      <c r="AF915" s="66"/>
      <c r="AG915" s="66"/>
      <c r="AH915" s="66"/>
      <c r="AI915" s="66"/>
      <c r="AJ915" s="66"/>
      <c r="AK915" s="66"/>
      <c r="AL915" s="66"/>
      <c r="AM915" s="66"/>
      <c r="AN915" s="66"/>
      <c r="AO915" s="66"/>
      <c r="AP915" s="66"/>
      <c r="AQ915" s="61"/>
      <c r="AR915" s="61"/>
      <c r="AS915" s="61"/>
      <c r="AT915" s="61"/>
      <c r="AU915" s="61"/>
      <c r="AV915" s="61"/>
      <c r="AW915" s="61"/>
      <c r="AX915" s="61"/>
      <c r="AY915" s="61"/>
      <c r="AZ915" s="61"/>
      <c r="BA915" s="61"/>
      <c r="BB915" s="61"/>
      <c r="BC915" s="61"/>
      <c r="BD915" s="61"/>
      <c r="BE915" s="61"/>
      <c r="BF915" s="61"/>
      <c r="BG915" s="61"/>
      <c r="BH915" s="61"/>
      <c r="BI915" s="61"/>
      <c r="BJ915" s="61"/>
      <c r="BK915" s="61"/>
      <c r="BL915" s="61"/>
      <c r="BM915" s="61"/>
      <c r="BN915" s="61"/>
      <c r="BO915" s="61"/>
      <c r="BP915" s="61"/>
      <c r="BQ915" s="61"/>
      <c r="BR915" s="61"/>
      <c r="BS915" s="61"/>
      <c r="BT915" s="61"/>
      <c r="BU915" s="61"/>
      <c r="BV915" s="61"/>
      <c r="BW915" s="61"/>
      <c r="BX915" s="61"/>
      <c r="BY915" s="61"/>
      <c r="BZ915" s="61"/>
      <c r="CA915" s="61"/>
      <c r="CB915" s="61"/>
      <c r="CC915" s="61"/>
      <c r="CD915" s="61"/>
      <c r="CE915" s="61"/>
      <c r="CF915" s="61"/>
      <c r="CG915" s="61"/>
      <c r="CH915" s="61"/>
      <c r="CI915" s="61"/>
      <c r="CJ915" s="61"/>
      <c r="CK915" s="61"/>
      <c r="CL915" s="61"/>
    </row>
    <row r="916" spans="1:90" x14ac:dyDescent="0.2">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D916" s="66"/>
      <c r="AE916" s="66"/>
      <c r="AF916" s="66"/>
      <c r="AG916" s="66"/>
      <c r="AH916" s="66"/>
      <c r="AI916" s="66"/>
      <c r="AJ916" s="66"/>
      <c r="AK916" s="66"/>
      <c r="AL916" s="66"/>
      <c r="AM916" s="66"/>
      <c r="AN916" s="66"/>
      <c r="AO916" s="66"/>
      <c r="AP916" s="66"/>
      <c r="AQ916" s="61"/>
      <c r="AR916" s="61"/>
      <c r="AS916" s="61"/>
      <c r="AT916" s="61"/>
      <c r="AU916" s="61"/>
      <c r="AV916" s="61"/>
      <c r="AW916" s="61"/>
      <c r="AX916" s="61"/>
      <c r="AY916" s="61"/>
      <c r="AZ916" s="61"/>
      <c r="BA916" s="61"/>
      <c r="BB916" s="61"/>
      <c r="BC916" s="61"/>
      <c r="BD916" s="61"/>
      <c r="BE916" s="61"/>
      <c r="BF916" s="61"/>
      <c r="BG916" s="61"/>
      <c r="BH916" s="61"/>
      <c r="BI916" s="61"/>
      <c r="BJ916" s="61"/>
      <c r="BK916" s="61"/>
      <c r="BL916" s="61"/>
      <c r="BM916" s="61"/>
      <c r="BN916" s="61"/>
      <c r="BO916" s="61"/>
      <c r="BP916" s="61"/>
      <c r="BQ916" s="61"/>
      <c r="BR916" s="61"/>
      <c r="BS916" s="61"/>
      <c r="BT916" s="61"/>
      <c r="BU916" s="61"/>
      <c r="BV916" s="61"/>
      <c r="BW916" s="61"/>
      <c r="BX916" s="61"/>
      <c r="BY916" s="61"/>
      <c r="BZ916" s="61"/>
      <c r="CA916" s="61"/>
      <c r="CB916" s="61"/>
      <c r="CC916" s="61"/>
      <c r="CD916" s="61"/>
      <c r="CE916" s="61"/>
      <c r="CF916" s="61"/>
      <c r="CG916" s="61"/>
      <c r="CH916" s="61"/>
      <c r="CI916" s="61"/>
      <c r="CJ916" s="61"/>
      <c r="CK916" s="61"/>
      <c r="CL916" s="61"/>
    </row>
    <row r="917" spans="1:90" x14ac:dyDescent="0.2">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D917" s="66"/>
      <c r="AE917" s="66"/>
      <c r="AF917" s="66"/>
      <c r="AG917" s="66"/>
      <c r="AH917" s="66"/>
      <c r="AI917" s="66"/>
      <c r="AJ917" s="66"/>
      <c r="AK917" s="66"/>
      <c r="AL917" s="66"/>
      <c r="AM917" s="66"/>
      <c r="AN917" s="66"/>
      <c r="AO917" s="66"/>
      <c r="AP917" s="66"/>
      <c r="AQ917" s="61"/>
      <c r="AR917" s="61"/>
      <c r="AS917" s="61"/>
      <c r="AT917" s="61"/>
      <c r="AU917" s="61"/>
      <c r="AV917" s="61"/>
      <c r="AW917" s="61"/>
      <c r="AX917" s="61"/>
      <c r="AY917" s="61"/>
      <c r="AZ917" s="61"/>
      <c r="BA917" s="61"/>
      <c r="BB917" s="61"/>
      <c r="BC917" s="61"/>
      <c r="BD917" s="61"/>
      <c r="BE917" s="61"/>
      <c r="BF917" s="61"/>
      <c r="BG917" s="61"/>
      <c r="BH917" s="61"/>
      <c r="BI917" s="61"/>
      <c r="BJ917" s="61"/>
      <c r="BK917" s="61"/>
      <c r="BL917" s="61"/>
      <c r="BM917" s="61"/>
      <c r="BN917" s="61"/>
      <c r="BO917" s="61"/>
      <c r="BP917" s="61"/>
      <c r="BQ917" s="61"/>
      <c r="BR917" s="61"/>
      <c r="BS917" s="61"/>
      <c r="BT917" s="61"/>
      <c r="BU917" s="61"/>
      <c r="BV917" s="61"/>
      <c r="BW917" s="61"/>
      <c r="BX917" s="61"/>
      <c r="BY917" s="61"/>
      <c r="BZ917" s="61"/>
      <c r="CA917" s="61"/>
      <c r="CB917" s="61"/>
      <c r="CC917" s="61"/>
      <c r="CD917" s="61"/>
      <c r="CE917" s="61"/>
      <c r="CF917" s="61"/>
      <c r="CG917" s="61"/>
      <c r="CH917" s="61"/>
      <c r="CI917" s="61"/>
      <c r="CJ917" s="61"/>
      <c r="CK917" s="61"/>
      <c r="CL917" s="61"/>
    </row>
    <row r="918" spans="1:90" x14ac:dyDescent="0.2">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D918" s="66"/>
      <c r="AE918" s="66"/>
      <c r="AF918" s="66"/>
      <c r="AG918" s="66"/>
      <c r="AH918" s="66"/>
      <c r="AI918" s="66"/>
      <c r="AJ918" s="66"/>
      <c r="AK918" s="66"/>
      <c r="AL918" s="66"/>
      <c r="AM918" s="66"/>
      <c r="AN918" s="66"/>
      <c r="AO918" s="66"/>
      <c r="AP918" s="66"/>
      <c r="AQ918" s="61"/>
      <c r="AR918" s="61"/>
      <c r="AS918" s="61"/>
      <c r="AT918" s="61"/>
      <c r="AU918" s="61"/>
      <c r="AV918" s="61"/>
      <c r="AW918" s="61"/>
      <c r="AX918" s="61"/>
      <c r="AY918" s="61"/>
      <c r="AZ918" s="61"/>
      <c r="BA918" s="61"/>
      <c r="BB918" s="61"/>
      <c r="BC918" s="61"/>
      <c r="BD918" s="61"/>
      <c r="BE918" s="61"/>
      <c r="BF918" s="61"/>
      <c r="BG918" s="61"/>
      <c r="BH918" s="61"/>
      <c r="BI918" s="61"/>
      <c r="BJ918" s="61"/>
      <c r="BK918" s="61"/>
      <c r="BL918" s="61"/>
      <c r="BM918" s="61"/>
      <c r="BN918" s="61"/>
      <c r="BO918" s="61"/>
      <c r="BP918" s="61"/>
      <c r="BQ918" s="61"/>
      <c r="BR918" s="61"/>
      <c r="BS918" s="61"/>
      <c r="BT918" s="61"/>
      <c r="BU918" s="61"/>
      <c r="BV918" s="61"/>
      <c r="BW918" s="61"/>
      <c r="BX918" s="61"/>
      <c r="BY918" s="61"/>
      <c r="BZ918" s="61"/>
      <c r="CA918" s="61"/>
      <c r="CB918" s="61"/>
      <c r="CC918" s="61"/>
      <c r="CD918" s="61"/>
      <c r="CE918" s="61"/>
      <c r="CF918" s="61"/>
      <c r="CG918" s="61"/>
      <c r="CH918" s="61"/>
      <c r="CI918" s="61"/>
      <c r="CJ918" s="61"/>
      <c r="CK918" s="61"/>
      <c r="CL918" s="61"/>
    </row>
    <row r="919" spans="1:90" x14ac:dyDescent="0.2">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D919" s="66"/>
      <c r="AE919" s="66"/>
      <c r="AF919" s="66"/>
      <c r="AG919" s="66"/>
      <c r="AH919" s="66"/>
      <c r="AI919" s="66"/>
      <c r="AJ919" s="66"/>
      <c r="AK919" s="66"/>
      <c r="AL919" s="66"/>
      <c r="AM919" s="66"/>
      <c r="AN919" s="66"/>
      <c r="AO919" s="66"/>
      <c r="AP919" s="66"/>
      <c r="AQ919" s="61"/>
      <c r="AR919" s="61"/>
      <c r="AS919" s="61"/>
      <c r="AT919" s="61"/>
      <c r="AU919" s="61"/>
      <c r="AV919" s="61"/>
      <c r="AW919" s="61"/>
      <c r="AX919" s="61"/>
      <c r="AY919" s="61"/>
      <c r="AZ919" s="61"/>
      <c r="BA919" s="61"/>
      <c r="BB919" s="61"/>
      <c r="BC919" s="61"/>
      <c r="BD919" s="61"/>
      <c r="BE919" s="61"/>
      <c r="BF919" s="61"/>
      <c r="BG919" s="61"/>
      <c r="BH919" s="61"/>
      <c r="BI919" s="61"/>
      <c r="BJ919" s="61"/>
      <c r="BK919" s="61"/>
      <c r="BL919" s="61"/>
      <c r="BM919" s="61"/>
      <c r="BN919" s="61"/>
      <c r="BO919" s="61"/>
      <c r="BP919" s="61"/>
      <c r="BQ919" s="61"/>
      <c r="BR919" s="61"/>
      <c r="BS919" s="61"/>
      <c r="BT919" s="61"/>
      <c r="BU919" s="61"/>
      <c r="BV919" s="61"/>
      <c r="BW919" s="61"/>
      <c r="BX919" s="61"/>
      <c r="BY919" s="61"/>
      <c r="BZ919" s="61"/>
      <c r="CA919" s="61"/>
      <c r="CB919" s="61"/>
      <c r="CC919" s="61"/>
      <c r="CD919" s="61"/>
      <c r="CE919" s="61"/>
      <c r="CF919" s="61"/>
      <c r="CG919" s="61"/>
      <c r="CH919" s="61"/>
      <c r="CI919" s="61"/>
      <c r="CJ919" s="61"/>
      <c r="CK919" s="61"/>
      <c r="CL919" s="61"/>
    </row>
    <row r="920" spans="1:90" x14ac:dyDescent="0.2">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D920" s="66"/>
      <c r="AE920" s="66"/>
      <c r="AF920" s="66"/>
      <c r="AG920" s="66"/>
      <c r="AH920" s="66"/>
      <c r="AI920" s="66"/>
      <c r="AJ920" s="66"/>
      <c r="AK920" s="66"/>
      <c r="AL920" s="66"/>
      <c r="AM920" s="66"/>
      <c r="AN920" s="66"/>
      <c r="AO920" s="66"/>
      <c r="AP920" s="66"/>
      <c r="AQ920" s="61"/>
      <c r="AR920" s="61"/>
      <c r="AS920" s="61"/>
      <c r="AT920" s="61"/>
      <c r="AU920" s="61"/>
      <c r="AV920" s="61"/>
      <c r="AW920" s="61"/>
      <c r="AX920" s="61"/>
      <c r="AY920" s="61"/>
      <c r="AZ920" s="61"/>
      <c r="BA920" s="61"/>
      <c r="BB920" s="61"/>
      <c r="BC920" s="61"/>
      <c r="BD920" s="61"/>
      <c r="BE920" s="61"/>
      <c r="BF920" s="61"/>
      <c r="BG920" s="61"/>
      <c r="BH920" s="61"/>
      <c r="BI920" s="61"/>
      <c r="BJ920" s="61"/>
      <c r="BK920" s="61"/>
      <c r="BL920" s="61"/>
      <c r="BM920" s="61"/>
      <c r="BN920" s="61"/>
      <c r="BO920" s="61"/>
      <c r="BP920" s="61"/>
      <c r="BQ920" s="61"/>
      <c r="BR920" s="61"/>
      <c r="BS920" s="61"/>
      <c r="BT920" s="61"/>
      <c r="BU920" s="61"/>
      <c r="BV920" s="61"/>
      <c r="BW920" s="61"/>
      <c r="BX920" s="61"/>
      <c r="BY920" s="61"/>
      <c r="BZ920" s="61"/>
      <c r="CA920" s="61"/>
      <c r="CB920" s="61"/>
      <c r="CC920" s="61"/>
      <c r="CD920" s="61"/>
      <c r="CE920" s="61"/>
      <c r="CF920" s="61"/>
      <c r="CG920" s="61"/>
      <c r="CH920" s="61"/>
      <c r="CI920" s="61"/>
      <c r="CJ920" s="61"/>
      <c r="CK920" s="61"/>
      <c r="CL920" s="61"/>
    </row>
    <row r="921" spans="1:90" x14ac:dyDescent="0.2">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D921" s="66"/>
      <c r="AE921" s="66"/>
      <c r="AF921" s="66"/>
      <c r="AG921" s="66"/>
      <c r="AH921" s="66"/>
      <c r="AI921" s="66"/>
      <c r="AJ921" s="66"/>
      <c r="AK921" s="66"/>
      <c r="AL921" s="66"/>
      <c r="AM921" s="66"/>
      <c r="AN921" s="66"/>
      <c r="AO921" s="66"/>
      <c r="AP921" s="66"/>
      <c r="AQ921" s="61"/>
      <c r="AR921" s="61"/>
      <c r="AS921" s="61"/>
      <c r="AT921" s="61"/>
      <c r="AU921" s="61"/>
      <c r="AV921" s="61"/>
      <c r="AW921" s="61"/>
      <c r="AX921" s="61"/>
      <c r="AY921" s="61"/>
      <c r="AZ921" s="61"/>
      <c r="BA921" s="61"/>
      <c r="BB921" s="61"/>
      <c r="BC921" s="61"/>
      <c r="BD921" s="61"/>
      <c r="BE921" s="61"/>
      <c r="BF921" s="61"/>
      <c r="BG921" s="61"/>
      <c r="BH921" s="61"/>
      <c r="BI921" s="61"/>
      <c r="BJ921" s="61"/>
      <c r="BK921" s="61"/>
      <c r="BL921" s="61"/>
      <c r="BM921" s="61"/>
      <c r="BN921" s="61"/>
      <c r="BO921" s="61"/>
      <c r="BP921" s="61"/>
      <c r="BQ921" s="61"/>
      <c r="BR921" s="61"/>
      <c r="BS921" s="61"/>
      <c r="BT921" s="61"/>
      <c r="BU921" s="61"/>
      <c r="BV921" s="61"/>
      <c r="BW921" s="61"/>
      <c r="BX921" s="61"/>
      <c r="BY921" s="61"/>
      <c r="BZ921" s="61"/>
      <c r="CA921" s="61"/>
      <c r="CB921" s="61"/>
      <c r="CC921" s="61"/>
      <c r="CD921" s="61"/>
      <c r="CE921" s="61"/>
      <c r="CF921" s="61"/>
      <c r="CG921" s="61"/>
      <c r="CH921" s="61"/>
      <c r="CI921" s="61"/>
      <c r="CJ921" s="61"/>
      <c r="CK921" s="61"/>
      <c r="CL921" s="61"/>
    </row>
    <row r="922" spans="1:90" x14ac:dyDescent="0.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D922" s="66"/>
      <c r="AE922" s="66"/>
      <c r="AF922" s="66"/>
      <c r="AG922" s="66"/>
      <c r="AH922" s="66"/>
      <c r="AI922" s="66"/>
      <c r="AJ922" s="66"/>
      <c r="AK922" s="66"/>
      <c r="AL922" s="66"/>
      <c r="AM922" s="66"/>
      <c r="AN922" s="66"/>
      <c r="AO922" s="66"/>
      <c r="AP922" s="66"/>
      <c r="AQ922" s="61"/>
      <c r="AR922" s="61"/>
      <c r="AS922" s="61"/>
      <c r="AT922" s="61"/>
      <c r="AU922" s="61"/>
      <c r="AV922" s="61"/>
      <c r="AW922" s="61"/>
      <c r="AX922" s="61"/>
      <c r="AY922" s="61"/>
      <c r="AZ922" s="61"/>
      <c r="BA922" s="61"/>
      <c r="BB922" s="61"/>
      <c r="BC922" s="61"/>
      <c r="BD922" s="61"/>
      <c r="BE922" s="61"/>
      <c r="BF922" s="61"/>
      <c r="BG922" s="61"/>
      <c r="BH922" s="61"/>
      <c r="BI922" s="61"/>
      <c r="BJ922" s="61"/>
      <c r="BK922" s="61"/>
      <c r="BL922" s="61"/>
      <c r="BM922" s="61"/>
      <c r="BN922" s="61"/>
      <c r="BO922" s="61"/>
      <c r="BP922" s="61"/>
      <c r="BQ922" s="61"/>
      <c r="BR922" s="61"/>
      <c r="BS922" s="61"/>
      <c r="BT922" s="61"/>
      <c r="BU922" s="61"/>
      <c r="BV922" s="61"/>
      <c r="BW922" s="61"/>
      <c r="BX922" s="61"/>
      <c r="BY922" s="61"/>
      <c r="BZ922" s="61"/>
      <c r="CA922" s="61"/>
      <c r="CB922" s="61"/>
      <c r="CC922" s="61"/>
      <c r="CD922" s="61"/>
      <c r="CE922" s="61"/>
      <c r="CF922" s="61"/>
      <c r="CG922" s="61"/>
      <c r="CH922" s="61"/>
      <c r="CI922" s="61"/>
      <c r="CJ922" s="61"/>
      <c r="CK922" s="61"/>
      <c r="CL922" s="61"/>
    </row>
    <row r="923" spans="1:90" x14ac:dyDescent="0.2">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D923" s="66"/>
      <c r="AE923" s="66"/>
      <c r="AF923" s="66"/>
      <c r="AG923" s="66"/>
      <c r="AH923" s="66"/>
      <c r="AI923" s="66"/>
      <c r="AJ923" s="66"/>
      <c r="AK923" s="66"/>
      <c r="AL923" s="66"/>
      <c r="AM923" s="66"/>
      <c r="AN923" s="66"/>
      <c r="AO923" s="66"/>
      <c r="AP923" s="66"/>
      <c r="AQ923" s="61"/>
      <c r="AR923" s="61"/>
      <c r="AS923" s="61"/>
      <c r="AT923" s="61"/>
      <c r="AU923" s="61"/>
      <c r="AV923" s="61"/>
      <c r="AW923" s="61"/>
      <c r="AX923" s="61"/>
      <c r="AY923" s="61"/>
      <c r="AZ923" s="61"/>
      <c r="BA923" s="61"/>
      <c r="BB923" s="61"/>
      <c r="BC923" s="61"/>
      <c r="BD923" s="61"/>
      <c r="BE923" s="61"/>
      <c r="BF923" s="61"/>
      <c r="BG923" s="61"/>
      <c r="BH923" s="61"/>
      <c r="BI923" s="61"/>
      <c r="BJ923" s="61"/>
      <c r="BK923" s="61"/>
      <c r="BL923" s="61"/>
      <c r="BM923" s="61"/>
      <c r="BN923" s="61"/>
      <c r="BO923" s="61"/>
      <c r="BP923" s="61"/>
      <c r="BQ923" s="61"/>
      <c r="BR923" s="61"/>
      <c r="BS923" s="61"/>
      <c r="BT923" s="61"/>
      <c r="BU923" s="61"/>
      <c r="BV923" s="61"/>
      <c r="BW923" s="61"/>
      <c r="BX923" s="61"/>
      <c r="BY923" s="61"/>
      <c r="BZ923" s="61"/>
      <c r="CA923" s="61"/>
      <c r="CB923" s="61"/>
      <c r="CC923" s="61"/>
      <c r="CD923" s="61"/>
      <c r="CE923" s="61"/>
      <c r="CF923" s="61"/>
      <c r="CG923" s="61"/>
      <c r="CH923" s="61"/>
      <c r="CI923" s="61"/>
      <c r="CJ923" s="61"/>
      <c r="CK923" s="61"/>
      <c r="CL923" s="61"/>
    </row>
    <row r="924" spans="1:90" x14ac:dyDescent="0.2">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D924" s="66"/>
      <c r="AE924" s="66"/>
      <c r="AF924" s="66"/>
      <c r="AG924" s="66"/>
      <c r="AH924" s="66"/>
      <c r="AI924" s="66"/>
      <c r="AJ924" s="66"/>
      <c r="AK924" s="66"/>
      <c r="AL924" s="66"/>
      <c r="AM924" s="66"/>
      <c r="AN924" s="66"/>
      <c r="AO924" s="66"/>
      <c r="AP924" s="66"/>
      <c r="AQ924" s="61"/>
      <c r="AR924" s="61"/>
      <c r="AS924" s="61"/>
      <c r="AT924" s="61"/>
      <c r="AU924" s="61"/>
      <c r="AV924" s="61"/>
      <c r="AW924" s="61"/>
      <c r="AX924" s="61"/>
      <c r="AY924" s="61"/>
      <c r="AZ924" s="61"/>
      <c r="BA924" s="61"/>
      <c r="BB924" s="61"/>
      <c r="BC924" s="61"/>
      <c r="BD924" s="61"/>
      <c r="BE924" s="61"/>
      <c r="BF924" s="61"/>
      <c r="BG924" s="61"/>
      <c r="BH924" s="61"/>
      <c r="BI924" s="61"/>
      <c r="BJ924" s="61"/>
      <c r="BK924" s="61"/>
      <c r="BL924" s="61"/>
      <c r="BM924" s="61"/>
      <c r="BN924" s="61"/>
      <c r="BO924" s="61"/>
      <c r="BP924" s="61"/>
      <c r="BQ924" s="61"/>
      <c r="BR924" s="61"/>
      <c r="BS924" s="61"/>
      <c r="BT924" s="61"/>
      <c r="BU924" s="61"/>
      <c r="BV924" s="61"/>
      <c r="BW924" s="61"/>
      <c r="BX924" s="61"/>
      <c r="BY924" s="61"/>
      <c r="BZ924" s="61"/>
      <c r="CA924" s="61"/>
      <c r="CB924" s="61"/>
      <c r="CC924" s="61"/>
      <c r="CD924" s="61"/>
      <c r="CE924" s="61"/>
      <c r="CF924" s="61"/>
      <c r="CG924" s="61"/>
      <c r="CH924" s="61"/>
      <c r="CI924" s="61"/>
      <c r="CJ924" s="61"/>
      <c r="CK924" s="61"/>
      <c r="CL924" s="61"/>
    </row>
    <row r="925" spans="1:90" x14ac:dyDescent="0.2">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D925" s="66"/>
      <c r="AE925" s="66"/>
      <c r="AF925" s="66"/>
      <c r="AG925" s="66"/>
      <c r="AH925" s="66"/>
      <c r="AI925" s="66"/>
      <c r="AJ925" s="66"/>
      <c r="AK925" s="66"/>
      <c r="AL925" s="66"/>
      <c r="AM925" s="66"/>
      <c r="AN925" s="66"/>
      <c r="AO925" s="66"/>
      <c r="AP925" s="66"/>
      <c r="AQ925" s="61"/>
      <c r="AR925" s="61"/>
      <c r="AS925" s="61"/>
      <c r="AT925" s="61"/>
      <c r="AU925" s="61"/>
      <c r="AV925" s="61"/>
      <c r="AW925" s="61"/>
      <c r="AX925" s="61"/>
      <c r="AY925" s="61"/>
      <c r="AZ925" s="61"/>
      <c r="BA925" s="61"/>
      <c r="BB925" s="61"/>
      <c r="BC925" s="61"/>
      <c r="BD925" s="61"/>
      <c r="BE925" s="61"/>
      <c r="BF925" s="61"/>
      <c r="BG925" s="61"/>
      <c r="BH925" s="61"/>
      <c r="BI925" s="61"/>
      <c r="BJ925" s="61"/>
      <c r="BK925" s="61"/>
      <c r="BL925" s="61"/>
      <c r="BM925" s="61"/>
      <c r="BN925" s="61"/>
      <c r="BO925" s="61"/>
      <c r="BP925" s="61"/>
      <c r="BQ925" s="61"/>
      <c r="BR925" s="61"/>
      <c r="BS925" s="61"/>
      <c r="BT925" s="61"/>
      <c r="BU925" s="61"/>
      <c r="BV925" s="61"/>
      <c r="BW925" s="61"/>
      <c r="BX925" s="61"/>
      <c r="BY925" s="61"/>
      <c r="BZ925" s="61"/>
      <c r="CA925" s="61"/>
      <c r="CB925" s="61"/>
      <c r="CC925" s="61"/>
      <c r="CD925" s="61"/>
      <c r="CE925" s="61"/>
      <c r="CF925" s="61"/>
      <c r="CG925" s="61"/>
      <c r="CH925" s="61"/>
      <c r="CI925" s="61"/>
      <c r="CJ925" s="61"/>
      <c r="CK925" s="61"/>
      <c r="CL925" s="61"/>
    </row>
    <row r="926" spans="1:90" x14ac:dyDescent="0.2">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D926" s="66"/>
      <c r="AE926" s="66"/>
      <c r="AF926" s="66"/>
      <c r="AG926" s="66"/>
      <c r="AH926" s="66"/>
      <c r="AI926" s="66"/>
      <c r="AJ926" s="66"/>
      <c r="AK926" s="66"/>
      <c r="AL926" s="66"/>
      <c r="AM926" s="66"/>
      <c r="AN926" s="66"/>
      <c r="AO926" s="66"/>
      <c r="AP926" s="66"/>
      <c r="AQ926" s="61"/>
      <c r="AR926" s="61"/>
      <c r="AS926" s="61"/>
      <c r="AT926" s="61"/>
      <c r="AU926" s="61"/>
      <c r="AV926" s="61"/>
      <c r="AW926" s="61"/>
      <c r="AX926" s="61"/>
      <c r="AY926" s="61"/>
      <c r="AZ926" s="61"/>
      <c r="BA926" s="61"/>
      <c r="BB926" s="61"/>
      <c r="BC926" s="61"/>
      <c r="BD926" s="61"/>
      <c r="BE926" s="61"/>
      <c r="BF926" s="61"/>
      <c r="BG926" s="61"/>
      <c r="BH926" s="61"/>
      <c r="BI926" s="61"/>
      <c r="BJ926" s="61"/>
      <c r="BK926" s="61"/>
      <c r="BL926" s="61"/>
      <c r="BM926" s="61"/>
      <c r="BN926" s="61"/>
      <c r="BO926" s="61"/>
      <c r="BP926" s="61"/>
      <c r="BQ926" s="61"/>
      <c r="BR926" s="61"/>
      <c r="BS926" s="61"/>
      <c r="BT926" s="61"/>
      <c r="BU926" s="61"/>
      <c r="BV926" s="61"/>
      <c r="BW926" s="61"/>
      <c r="BX926" s="61"/>
      <c r="BY926" s="61"/>
      <c r="BZ926" s="61"/>
      <c r="CA926" s="61"/>
      <c r="CB926" s="61"/>
      <c r="CC926" s="61"/>
      <c r="CD926" s="61"/>
      <c r="CE926" s="61"/>
      <c r="CF926" s="61"/>
      <c r="CG926" s="61"/>
      <c r="CH926" s="61"/>
      <c r="CI926" s="61"/>
      <c r="CJ926" s="61"/>
      <c r="CK926" s="61"/>
      <c r="CL926" s="61"/>
    </row>
    <row r="927" spans="1:90" x14ac:dyDescent="0.2">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D927" s="66"/>
      <c r="AE927" s="66"/>
      <c r="AF927" s="66"/>
      <c r="AG927" s="66"/>
      <c r="AH927" s="66"/>
      <c r="AI927" s="66"/>
      <c r="AJ927" s="66"/>
      <c r="AK927" s="66"/>
      <c r="AL927" s="66"/>
      <c r="AM927" s="66"/>
      <c r="AN927" s="66"/>
      <c r="AO927" s="66"/>
      <c r="AP927" s="66"/>
      <c r="AQ927" s="61"/>
      <c r="AR927" s="61"/>
      <c r="AS927" s="61"/>
      <c r="AT927" s="61"/>
      <c r="AU927" s="61"/>
      <c r="AV927" s="61"/>
      <c r="AW927" s="61"/>
      <c r="AX927" s="61"/>
      <c r="AY927" s="61"/>
      <c r="AZ927" s="61"/>
      <c r="BA927" s="61"/>
      <c r="BB927" s="61"/>
      <c r="BC927" s="61"/>
      <c r="BD927" s="61"/>
      <c r="BE927" s="61"/>
      <c r="BF927" s="61"/>
      <c r="BG927" s="61"/>
      <c r="BH927" s="61"/>
      <c r="BI927" s="61"/>
      <c r="BJ927" s="61"/>
      <c r="BK927" s="61"/>
      <c r="BL927" s="61"/>
      <c r="BM927" s="61"/>
      <c r="BN927" s="61"/>
      <c r="BO927" s="61"/>
      <c r="BP927" s="61"/>
      <c r="BQ927" s="61"/>
      <c r="BR927" s="61"/>
      <c r="BS927" s="61"/>
      <c r="BT927" s="61"/>
      <c r="BU927" s="61"/>
      <c r="BV927" s="61"/>
      <c r="BW927" s="61"/>
      <c r="BX927" s="61"/>
      <c r="BY927" s="61"/>
      <c r="BZ927" s="61"/>
      <c r="CA927" s="61"/>
      <c r="CB927" s="61"/>
      <c r="CC927" s="61"/>
      <c r="CD927" s="61"/>
      <c r="CE927" s="61"/>
      <c r="CF927" s="61"/>
      <c r="CG927" s="61"/>
      <c r="CH927" s="61"/>
      <c r="CI927" s="61"/>
      <c r="CJ927" s="61"/>
      <c r="CK927" s="61"/>
      <c r="CL927" s="61"/>
    </row>
    <row r="928" spans="1:90" x14ac:dyDescent="0.2">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D928" s="66"/>
      <c r="AE928" s="66"/>
      <c r="AF928" s="66"/>
      <c r="AG928" s="66"/>
      <c r="AH928" s="66"/>
      <c r="AI928" s="66"/>
      <c r="AJ928" s="66"/>
      <c r="AK928" s="66"/>
      <c r="AL928" s="66"/>
      <c r="AM928" s="66"/>
      <c r="AN928" s="66"/>
      <c r="AO928" s="66"/>
      <c r="AP928" s="66"/>
      <c r="AQ928" s="61"/>
      <c r="AR928" s="61"/>
      <c r="AS928" s="61"/>
      <c r="AT928" s="61"/>
      <c r="AU928" s="61"/>
      <c r="AV928" s="61"/>
      <c r="AW928" s="61"/>
      <c r="AX928" s="61"/>
      <c r="AY928" s="61"/>
      <c r="AZ928" s="61"/>
      <c r="BA928" s="61"/>
      <c r="BB928" s="61"/>
      <c r="BC928" s="61"/>
      <c r="BD928" s="61"/>
      <c r="BE928" s="61"/>
      <c r="BF928" s="61"/>
      <c r="BG928" s="61"/>
      <c r="BH928" s="61"/>
      <c r="BI928" s="61"/>
      <c r="BJ928" s="61"/>
      <c r="BK928" s="61"/>
      <c r="BL928" s="61"/>
      <c r="BM928" s="61"/>
      <c r="BN928" s="61"/>
      <c r="BO928" s="61"/>
      <c r="BP928" s="61"/>
      <c r="BQ928" s="61"/>
      <c r="BR928" s="61"/>
      <c r="BS928" s="61"/>
      <c r="BT928" s="61"/>
      <c r="BU928" s="61"/>
      <c r="BV928" s="61"/>
      <c r="BW928" s="61"/>
      <c r="BX928" s="61"/>
      <c r="BY928" s="61"/>
      <c r="BZ928" s="61"/>
      <c r="CA928" s="61"/>
      <c r="CB928" s="61"/>
      <c r="CC928" s="61"/>
      <c r="CD928" s="61"/>
      <c r="CE928" s="61"/>
      <c r="CF928" s="61"/>
      <c r="CG928" s="61"/>
      <c r="CH928" s="61"/>
      <c r="CI928" s="61"/>
      <c r="CJ928" s="61"/>
      <c r="CK928" s="61"/>
      <c r="CL928" s="61"/>
    </row>
    <row r="929" spans="1:90" x14ac:dyDescent="0.2">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D929" s="66"/>
      <c r="AE929" s="66"/>
      <c r="AF929" s="66"/>
      <c r="AG929" s="66"/>
      <c r="AH929" s="66"/>
      <c r="AI929" s="66"/>
      <c r="AJ929" s="66"/>
      <c r="AK929" s="66"/>
      <c r="AL929" s="66"/>
      <c r="AM929" s="66"/>
      <c r="AN929" s="66"/>
      <c r="AO929" s="66"/>
      <c r="AP929" s="66"/>
      <c r="AQ929" s="61"/>
      <c r="AR929" s="61"/>
      <c r="AS929" s="61"/>
      <c r="AT929" s="61"/>
      <c r="AU929" s="61"/>
      <c r="AV929" s="61"/>
      <c r="AW929" s="61"/>
      <c r="AX929" s="61"/>
      <c r="AY929" s="61"/>
      <c r="AZ929" s="61"/>
      <c r="BA929" s="61"/>
      <c r="BB929" s="61"/>
      <c r="BC929" s="61"/>
      <c r="BD929" s="61"/>
      <c r="BE929" s="61"/>
      <c r="BF929" s="61"/>
      <c r="BG929" s="61"/>
      <c r="BH929" s="61"/>
      <c r="BI929" s="61"/>
      <c r="BJ929" s="61"/>
      <c r="BK929" s="61"/>
      <c r="BL929" s="61"/>
      <c r="BM929" s="61"/>
      <c r="BN929" s="61"/>
      <c r="BO929" s="61"/>
      <c r="BP929" s="61"/>
      <c r="BQ929" s="61"/>
      <c r="BR929" s="61"/>
      <c r="BS929" s="61"/>
      <c r="BT929" s="61"/>
      <c r="BU929" s="61"/>
      <c r="BV929" s="61"/>
      <c r="BW929" s="61"/>
      <c r="BX929" s="61"/>
      <c r="BY929" s="61"/>
      <c r="BZ929" s="61"/>
      <c r="CA929" s="61"/>
      <c r="CB929" s="61"/>
      <c r="CC929" s="61"/>
      <c r="CD929" s="61"/>
      <c r="CE929" s="61"/>
      <c r="CF929" s="61"/>
      <c r="CG929" s="61"/>
      <c r="CH929" s="61"/>
      <c r="CI929" s="61"/>
      <c r="CJ929" s="61"/>
      <c r="CK929" s="61"/>
      <c r="CL929" s="61"/>
    </row>
    <row r="930" spans="1:90" x14ac:dyDescent="0.2">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D930" s="66"/>
      <c r="AE930" s="66"/>
      <c r="AF930" s="66"/>
      <c r="AG930" s="66"/>
      <c r="AH930" s="66"/>
      <c r="AI930" s="66"/>
      <c r="AJ930" s="66"/>
      <c r="AK930" s="66"/>
      <c r="AL930" s="66"/>
      <c r="AM930" s="66"/>
      <c r="AN930" s="66"/>
      <c r="AO930" s="66"/>
      <c r="AP930" s="66"/>
      <c r="AQ930" s="61"/>
      <c r="AR930" s="61"/>
      <c r="AS930" s="61"/>
      <c r="AT930" s="61"/>
      <c r="AU930" s="61"/>
      <c r="AV930" s="61"/>
      <c r="AW930" s="61"/>
      <c r="AX930" s="61"/>
      <c r="AY930" s="61"/>
      <c r="AZ930" s="61"/>
      <c r="BA930" s="61"/>
      <c r="BB930" s="61"/>
      <c r="BC930" s="61"/>
      <c r="BD930" s="61"/>
      <c r="BE930" s="61"/>
      <c r="BF930" s="61"/>
      <c r="BG930" s="61"/>
      <c r="BH930" s="61"/>
      <c r="BI930" s="61"/>
      <c r="BJ930" s="61"/>
      <c r="BK930" s="61"/>
      <c r="BL930" s="61"/>
      <c r="BM930" s="61"/>
      <c r="BN930" s="61"/>
      <c r="BO930" s="61"/>
      <c r="BP930" s="61"/>
      <c r="BQ930" s="61"/>
      <c r="BR930" s="61"/>
      <c r="BS930" s="61"/>
      <c r="BT930" s="61"/>
      <c r="BU930" s="61"/>
      <c r="BV930" s="61"/>
      <c r="BW930" s="61"/>
      <c r="BX930" s="61"/>
      <c r="BY930" s="61"/>
      <c r="BZ930" s="61"/>
      <c r="CA930" s="61"/>
      <c r="CB930" s="61"/>
      <c r="CC930" s="61"/>
      <c r="CD930" s="61"/>
      <c r="CE930" s="61"/>
      <c r="CF930" s="61"/>
      <c r="CG930" s="61"/>
      <c r="CH930" s="61"/>
      <c r="CI930" s="61"/>
      <c r="CJ930" s="61"/>
      <c r="CK930" s="61"/>
      <c r="CL930" s="61"/>
    </row>
    <row r="931" spans="1:90" x14ac:dyDescent="0.2">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D931" s="66"/>
      <c r="AE931" s="66"/>
      <c r="AF931" s="66"/>
      <c r="AG931" s="66"/>
      <c r="AH931" s="66"/>
      <c r="AI931" s="66"/>
      <c r="AJ931" s="66"/>
      <c r="AK931" s="66"/>
      <c r="AL931" s="66"/>
      <c r="AM931" s="66"/>
      <c r="AN931" s="66"/>
      <c r="AO931" s="66"/>
      <c r="AP931" s="66"/>
      <c r="AQ931" s="61"/>
      <c r="AR931" s="61"/>
      <c r="AS931" s="61"/>
      <c r="AT931" s="61"/>
      <c r="AU931" s="61"/>
      <c r="AV931" s="61"/>
      <c r="AW931" s="61"/>
      <c r="AX931" s="61"/>
      <c r="AY931" s="61"/>
      <c r="AZ931" s="61"/>
      <c r="BA931" s="61"/>
      <c r="BB931" s="61"/>
      <c r="BC931" s="61"/>
      <c r="BD931" s="61"/>
      <c r="BE931" s="61"/>
      <c r="BF931" s="61"/>
      <c r="BG931" s="61"/>
      <c r="BH931" s="61"/>
      <c r="BI931" s="61"/>
      <c r="BJ931" s="61"/>
      <c r="BK931" s="61"/>
      <c r="BL931" s="61"/>
      <c r="BM931" s="61"/>
      <c r="BN931" s="61"/>
      <c r="BO931" s="61"/>
      <c r="BP931" s="61"/>
      <c r="BQ931" s="61"/>
      <c r="BR931" s="61"/>
      <c r="BS931" s="61"/>
      <c r="BT931" s="61"/>
      <c r="BU931" s="61"/>
      <c r="BV931" s="61"/>
      <c r="BW931" s="61"/>
      <c r="BX931" s="61"/>
      <c r="BY931" s="61"/>
      <c r="BZ931" s="61"/>
      <c r="CA931" s="61"/>
      <c r="CB931" s="61"/>
      <c r="CC931" s="61"/>
      <c r="CD931" s="61"/>
      <c r="CE931" s="61"/>
      <c r="CF931" s="61"/>
      <c r="CG931" s="61"/>
      <c r="CH931" s="61"/>
      <c r="CI931" s="61"/>
      <c r="CJ931" s="61"/>
      <c r="CK931" s="61"/>
      <c r="CL931" s="61"/>
    </row>
    <row r="932" spans="1:90" x14ac:dyDescent="0.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D932" s="66"/>
      <c r="AE932" s="66"/>
      <c r="AF932" s="66"/>
      <c r="AG932" s="66"/>
      <c r="AH932" s="66"/>
      <c r="AI932" s="66"/>
      <c r="AJ932" s="66"/>
      <c r="AK932" s="66"/>
      <c r="AL932" s="66"/>
      <c r="AM932" s="66"/>
      <c r="AN932" s="66"/>
      <c r="AO932" s="66"/>
      <c r="AP932" s="66"/>
      <c r="AQ932" s="61"/>
      <c r="AR932" s="61"/>
      <c r="AS932" s="61"/>
      <c r="AT932" s="61"/>
      <c r="AU932" s="61"/>
      <c r="AV932" s="61"/>
      <c r="AW932" s="61"/>
      <c r="AX932" s="61"/>
      <c r="AY932" s="61"/>
      <c r="AZ932" s="61"/>
      <c r="BA932" s="61"/>
      <c r="BB932" s="61"/>
      <c r="BC932" s="61"/>
      <c r="BD932" s="61"/>
      <c r="BE932" s="61"/>
      <c r="BF932" s="61"/>
      <c r="BG932" s="61"/>
      <c r="BH932" s="61"/>
      <c r="BI932" s="61"/>
      <c r="BJ932" s="61"/>
      <c r="BK932" s="61"/>
      <c r="BL932" s="61"/>
      <c r="BM932" s="61"/>
      <c r="BN932" s="61"/>
      <c r="BO932" s="61"/>
      <c r="BP932" s="61"/>
      <c r="BQ932" s="61"/>
      <c r="BR932" s="61"/>
      <c r="BS932" s="61"/>
      <c r="BT932" s="61"/>
      <c r="BU932" s="61"/>
      <c r="BV932" s="61"/>
      <c r="BW932" s="61"/>
      <c r="BX932" s="61"/>
      <c r="BY932" s="61"/>
      <c r="BZ932" s="61"/>
      <c r="CA932" s="61"/>
      <c r="CB932" s="61"/>
      <c r="CC932" s="61"/>
      <c r="CD932" s="61"/>
      <c r="CE932" s="61"/>
      <c r="CF932" s="61"/>
      <c r="CG932" s="61"/>
      <c r="CH932" s="61"/>
      <c r="CI932" s="61"/>
      <c r="CJ932" s="61"/>
      <c r="CK932" s="61"/>
      <c r="CL932" s="61"/>
    </row>
    <row r="933" spans="1:90" x14ac:dyDescent="0.2">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D933" s="66"/>
      <c r="AE933" s="66"/>
      <c r="AF933" s="66"/>
      <c r="AG933" s="66"/>
      <c r="AH933" s="66"/>
      <c r="AI933" s="66"/>
      <c r="AJ933" s="66"/>
      <c r="AK933" s="66"/>
      <c r="AL933" s="66"/>
      <c r="AM933" s="66"/>
      <c r="AN933" s="66"/>
      <c r="AO933" s="66"/>
      <c r="AP933" s="66"/>
      <c r="AQ933" s="61"/>
      <c r="AR933" s="61"/>
      <c r="AS933" s="61"/>
      <c r="AT933" s="61"/>
      <c r="AU933" s="61"/>
      <c r="AV933" s="61"/>
      <c r="AW933" s="61"/>
      <c r="AX933" s="61"/>
      <c r="AY933" s="61"/>
      <c r="AZ933" s="61"/>
      <c r="BA933" s="61"/>
      <c r="BB933" s="61"/>
      <c r="BC933" s="61"/>
      <c r="BD933" s="61"/>
      <c r="BE933" s="61"/>
      <c r="BF933" s="61"/>
      <c r="BG933" s="61"/>
      <c r="BH933" s="61"/>
      <c r="BI933" s="61"/>
      <c r="BJ933" s="61"/>
      <c r="BK933" s="61"/>
      <c r="BL933" s="61"/>
      <c r="BM933" s="61"/>
      <c r="BN933" s="61"/>
      <c r="BO933" s="61"/>
      <c r="BP933" s="61"/>
      <c r="BQ933" s="61"/>
      <c r="BR933" s="61"/>
      <c r="BS933" s="61"/>
      <c r="BT933" s="61"/>
      <c r="BU933" s="61"/>
      <c r="BV933" s="61"/>
      <c r="BW933" s="61"/>
      <c r="BX933" s="61"/>
      <c r="BY933" s="61"/>
      <c r="BZ933" s="61"/>
      <c r="CA933" s="61"/>
      <c r="CB933" s="61"/>
      <c r="CC933" s="61"/>
      <c r="CD933" s="61"/>
      <c r="CE933" s="61"/>
      <c r="CF933" s="61"/>
      <c r="CG933" s="61"/>
      <c r="CH933" s="61"/>
      <c r="CI933" s="61"/>
      <c r="CJ933" s="61"/>
      <c r="CK933" s="61"/>
      <c r="CL933" s="61"/>
    </row>
    <row r="934" spans="1:90" x14ac:dyDescent="0.2">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D934" s="66"/>
      <c r="AE934" s="66"/>
      <c r="AF934" s="66"/>
      <c r="AG934" s="66"/>
      <c r="AH934" s="66"/>
      <c r="AI934" s="66"/>
      <c r="AJ934" s="66"/>
      <c r="AK934" s="66"/>
      <c r="AL934" s="66"/>
      <c r="AM934" s="66"/>
      <c r="AN934" s="66"/>
      <c r="AO934" s="66"/>
      <c r="AP934" s="66"/>
      <c r="AQ934" s="61"/>
      <c r="AR934" s="61"/>
      <c r="AS934" s="61"/>
      <c r="AT934" s="61"/>
      <c r="AU934" s="61"/>
      <c r="AV934" s="61"/>
      <c r="AW934" s="61"/>
      <c r="AX934" s="61"/>
      <c r="AY934" s="61"/>
      <c r="AZ934" s="61"/>
      <c r="BA934" s="61"/>
      <c r="BB934" s="61"/>
      <c r="BC934" s="61"/>
      <c r="BD934" s="61"/>
      <c r="BE934" s="61"/>
      <c r="BF934" s="61"/>
      <c r="BG934" s="61"/>
      <c r="BH934" s="61"/>
      <c r="BI934" s="61"/>
      <c r="BJ934" s="61"/>
      <c r="BK934" s="61"/>
      <c r="BL934" s="61"/>
      <c r="BM934" s="61"/>
      <c r="BN934" s="61"/>
      <c r="BO934" s="61"/>
      <c r="BP934" s="61"/>
      <c r="BQ934" s="61"/>
      <c r="BR934" s="61"/>
      <c r="BS934" s="61"/>
      <c r="BT934" s="61"/>
      <c r="BU934" s="61"/>
      <c r="BV934" s="61"/>
      <c r="BW934" s="61"/>
      <c r="BX934" s="61"/>
      <c r="BY934" s="61"/>
      <c r="BZ934" s="61"/>
      <c r="CA934" s="61"/>
      <c r="CB934" s="61"/>
      <c r="CC934" s="61"/>
      <c r="CD934" s="61"/>
      <c r="CE934" s="61"/>
      <c r="CF934" s="61"/>
      <c r="CG934" s="61"/>
      <c r="CH934" s="61"/>
      <c r="CI934" s="61"/>
      <c r="CJ934" s="61"/>
      <c r="CK934" s="61"/>
      <c r="CL934" s="61"/>
    </row>
    <row r="935" spans="1:90" x14ac:dyDescent="0.2">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D935" s="66"/>
      <c r="AE935" s="66"/>
      <c r="AF935" s="66"/>
      <c r="AG935" s="66"/>
      <c r="AH935" s="66"/>
      <c r="AI935" s="66"/>
      <c r="AJ935" s="66"/>
      <c r="AK935" s="66"/>
      <c r="AL935" s="66"/>
      <c r="AM935" s="66"/>
      <c r="AN935" s="66"/>
      <c r="AO935" s="66"/>
      <c r="AP935" s="66"/>
      <c r="AQ935" s="61"/>
      <c r="AR935" s="61"/>
      <c r="AS935" s="61"/>
      <c r="AT935" s="61"/>
      <c r="AU935" s="61"/>
      <c r="AV935" s="61"/>
      <c r="AW935" s="61"/>
      <c r="AX935" s="61"/>
      <c r="AY935" s="61"/>
      <c r="AZ935" s="61"/>
      <c r="BA935" s="61"/>
      <c r="BB935" s="61"/>
      <c r="BC935" s="61"/>
      <c r="BD935" s="61"/>
      <c r="BE935" s="61"/>
      <c r="BF935" s="61"/>
      <c r="BG935" s="61"/>
      <c r="BH935" s="61"/>
      <c r="BI935" s="61"/>
      <c r="BJ935" s="61"/>
      <c r="BK935" s="61"/>
      <c r="BL935" s="61"/>
      <c r="BM935" s="61"/>
      <c r="BN935" s="61"/>
      <c r="BO935" s="61"/>
      <c r="BP935" s="61"/>
      <c r="BQ935" s="61"/>
      <c r="BR935" s="61"/>
      <c r="BS935" s="61"/>
      <c r="BT935" s="61"/>
      <c r="BU935" s="61"/>
      <c r="BV935" s="61"/>
      <c r="BW935" s="61"/>
      <c r="BX935" s="61"/>
      <c r="BY935" s="61"/>
      <c r="BZ935" s="61"/>
      <c r="CA935" s="61"/>
      <c r="CB935" s="61"/>
      <c r="CC935" s="61"/>
      <c r="CD935" s="61"/>
      <c r="CE935" s="61"/>
      <c r="CF935" s="61"/>
      <c r="CG935" s="61"/>
      <c r="CH935" s="61"/>
      <c r="CI935" s="61"/>
      <c r="CJ935" s="61"/>
      <c r="CK935" s="61"/>
      <c r="CL935" s="61"/>
    </row>
    <row r="936" spans="1:90" x14ac:dyDescent="0.2">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D936" s="66"/>
      <c r="AE936" s="66"/>
      <c r="AF936" s="66"/>
      <c r="AG936" s="66"/>
      <c r="AH936" s="66"/>
      <c r="AI936" s="66"/>
      <c r="AJ936" s="66"/>
      <c r="AK936" s="66"/>
      <c r="AL936" s="66"/>
      <c r="AM936" s="66"/>
      <c r="AN936" s="66"/>
      <c r="AO936" s="66"/>
      <c r="AP936" s="66"/>
      <c r="AQ936" s="61"/>
      <c r="AR936" s="61"/>
      <c r="AS936" s="61"/>
      <c r="AT936" s="61"/>
      <c r="AU936" s="61"/>
      <c r="AV936" s="61"/>
      <c r="AW936" s="61"/>
      <c r="AX936" s="61"/>
      <c r="AY936" s="61"/>
      <c r="AZ936" s="61"/>
      <c r="BA936" s="61"/>
      <c r="BB936" s="61"/>
      <c r="BC936" s="61"/>
      <c r="BD936" s="61"/>
      <c r="BE936" s="61"/>
      <c r="BF936" s="61"/>
      <c r="BG936" s="61"/>
      <c r="BH936" s="61"/>
      <c r="BI936" s="61"/>
      <c r="BJ936" s="61"/>
      <c r="BK936" s="61"/>
      <c r="BL936" s="61"/>
      <c r="BM936" s="61"/>
      <c r="BN936" s="61"/>
      <c r="BO936" s="61"/>
      <c r="BP936" s="61"/>
      <c r="BQ936" s="61"/>
      <c r="BR936" s="61"/>
      <c r="BS936" s="61"/>
      <c r="BT936" s="61"/>
      <c r="BU936" s="61"/>
      <c r="BV936" s="61"/>
      <c r="BW936" s="61"/>
      <c r="BX936" s="61"/>
      <c r="BY936" s="61"/>
      <c r="BZ936" s="61"/>
      <c r="CA936" s="61"/>
      <c r="CB936" s="61"/>
      <c r="CC936" s="61"/>
      <c r="CD936" s="61"/>
      <c r="CE936" s="61"/>
      <c r="CF936" s="61"/>
      <c r="CG936" s="61"/>
      <c r="CH936" s="61"/>
      <c r="CI936" s="61"/>
      <c r="CJ936" s="61"/>
      <c r="CK936" s="61"/>
      <c r="CL936" s="61"/>
    </row>
    <row r="937" spans="1:90" x14ac:dyDescent="0.2">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D937" s="66"/>
      <c r="AE937" s="66"/>
      <c r="AF937" s="66"/>
      <c r="AG937" s="66"/>
      <c r="AH937" s="66"/>
      <c r="AI937" s="66"/>
      <c r="AJ937" s="66"/>
      <c r="AK937" s="66"/>
      <c r="AL937" s="66"/>
      <c r="AM937" s="66"/>
      <c r="AN937" s="66"/>
      <c r="AO937" s="66"/>
      <c r="AP937" s="66"/>
      <c r="AQ937" s="61"/>
      <c r="AR937" s="61"/>
      <c r="AS937" s="61"/>
      <c r="AT937" s="61"/>
      <c r="AU937" s="61"/>
      <c r="AV937" s="61"/>
      <c r="AW937" s="61"/>
      <c r="AX937" s="61"/>
      <c r="AY937" s="61"/>
      <c r="AZ937" s="61"/>
      <c r="BA937" s="61"/>
      <c r="BB937" s="61"/>
      <c r="BC937" s="61"/>
      <c r="BD937" s="61"/>
      <c r="BE937" s="61"/>
      <c r="BF937" s="61"/>
      <c r="BG937" s="61"/>
      <c r="BH937" s="61"/>
      <c r="BI937" s="61"/>
      <c r="BJ937" s="61"/>
      <c r="BK937" s="61"/>
      <c r="BL937" s="61"/>
      <c r="BM937" s="61"/>
      <c r="BN937" s="61"/>
      <c r="BO937" s="61"/>
      <c r="BP937" s="61"/>
      <c r="BQ937" s="61"/>
      <c r="BR937" s="61"/>
      <c r="BS937" s="61"/>
      <c r="BT937" s="61"/>
      <c r="BU937" s="61"/>
      <c r="BV937" s="61"/>
      <c r="BW937" s="61"/>
      <c r="BX937" s="61"/>
      <c r="BY937" s="61"/>
      <c r="BZ937" s="61"/>
      <c r="CA937" s="61"/>
      <c r="CB937" s="61"/>
      <c r="CC937" s="61"/>
      <c r="CD937" s="61"/>
      <c r="CE937" s="61"/>
      <c r="CF937" s="61"/>
      <c r="CG937" s="61"/>
      <c r="CH937" s="61"/>
      <c r="CI937" s="61"/>
      <c r="CJ937" s="61"/>
      <c r="CK937" s="61"/>
      <c r="CL937" s="61"/>
    </row>
    <row r="938" spans="1:90" x14ac:dyDescent="0.2">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D938" s="66"/>
      <c r="AE938" s="66"/>
      <c r="AF938" s="66"/>
      <c r="AG938" s="66"/>
      <c r="AH938" s="66"/>
      <c r="AI938" s="66"/>
      <c r="AJ938" s="66"/>
      <c r="AK938" s="66"/>
      <c r="AL938" s="66"/>
      <c r="AM938" s="66"/>
      <c r="AN938" s="66"/>
      <c r="AO938" s="66"/>
      <c r="AP938" s="66"/>
      <c r="AQ938" s="61"/>
      <c r="AR938" s="61"/>
      <c r="AS938" s="61"/>
      <c r="AT938" s="61"/>
      <c r="AU938" s="61"/>
      <c r="AV938" s="61"/>
      <c r="AW938" s="61"/>
      <c r="AX938" s="61"/>
      <c r="AY938" s="61"/>
      <c r="AZ938" s="61"/>
      <c r="BA938" s="61"/>
      <c r="BB938" s="61"/>
      <c r="BC938" s="61"/>
      <c r="BD938" s="61"/>
      <c r="BE938" s="61"/>
      <c r="BF938" s="61"/>
      <c r="BG938" s="61"/>
      <c r="BH938" s="61"/>
      <c r="BI938" s="61"/>
      <c r="BJ938" s="61"/>
      <c r="BK938" s="61"/>
      <c r="BL938" s="61"/>
      <c r="BM938" s="61"/>
      <c r="BN938" s="61"/>
      <c r="BO938" s="61"/>
      <c r="BP938" s="61"/>
      <c r="BQ938" s="61"/>
      <c r="BR938" s="61"/>
      <c r="BS938" s="61"/>
      <c r="BT938" s="61"/>
      <c r="BU938" s="61"/>
      <c r="BV938" s="61"/>
      <c r="BW938" s="61"/>
      <c r="BX938" s="61"/>
      <c r="BY938" s="61"/>
      <c r="BZ938" s="61"/>
      <c r="CA938" s="61"/>
      <c r="CB938" s="61"/>
      <c r="CC938" s="61"/>
      <c r="CD938" s="61"/>
      <c r="CE938" s="61"/>
      <c r="CF938" s="61"/>
      <c r="CG938" s="61"/>
      <c r="CH938" s="61"/>
      <c r="CI938" s="61"/>
      <c r="CJ938" s="61"/>
      <c r="CK938" s="61"/>
      <c r="CL938" s="61"/>
    </row>
    <row r="939" spans="1:90" x14ac:dyDescent="0.2">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D939" s="66"/>
      <c r="AE939" s="66"/>
      <c r="AF939" s="66"/>
      <c r="AG939" s="66"/>
      <c r="AH939" s="66"/>
      <c r="AI939" s="66"/>
      <c r="AJ939" s="66"/>
      <c r="AK939" s="66"/>
      <c r="AL939" s="66"/>
      <c r="AM939" s="66"/>
      <c r="AN939" s="66"/>
      <c r="AO939" s="66"/>
      <c r="AP939" s="66"/>
      <c r="AQ939" s="61"/>
      <c r="AR939" s="61"/>
      <c r="AS939" s="61"/>
      <c r="AT939" s="61"/>
      <c r="AU939" s="61"/>
      <c r="AV939" s="61"/>
      <c r="AW939" s="61"/>
      <c r="AX939" s="61"/>
      <c r="AY939" s="61"/>
      <c r="AZ939" s="61"/>
      <c r="BA939" s="61"/>
      <c r="BB939" s="61"/>
      <c r="BC939" s="61"/>
      <c r="BD939" s="61"/>
      <c r="BE939" s="61"/>
      <c r="BF939" s="61"/>
      <c r="BG939" s="61"/>
      <c r="BH939" s="61"/>
      <c r="BI939" s="61"/>
      <c r="BJ939" s="61"/>
      <c r="BK939" s="61"/>
      <c r="BL939" s="61"/>
      <c r="BM939" s="61"/>
      <c r="BN939" s="61"/>
      <c r="BO939" s="61"/>
      <c r="BP939" s="61"/>
      <c r="BQ939" s="61"/>
      <c r="BR939" s="61"/>
      <c r="BS939" s="61"/>
      <c r="BT939" s="61"/>
      <c r="BU939" s="61"/>
      <c r="BV939" s="61"/>
      <c r="BW939" s="61"/>
      <c r="BX939" s="61"/>
      <c r="BY939" s="61"/>
      <c r="BZ939" s="61"/>
      <c r="CA939" s="61"/>
      <c r="CB939" s="61"/>
      <c r="CC939" s="61"/>
      <c r="CD939" s="61"/>
      <c r="CE939" s="61"/>
      <c r="CF939" s="61"/>
      <c r="CG939" s="61"/>
      <c r="CH939" s="61"/>
      <c r="CI939" s="61"/>
      <c r="CJ939" s="61"/>
      <c r="CK939" s="61"/>
      <c r="CL939" s="61"/>
    </row>
    <row r="940" spans="1:90" x14ac:dyDescent="0.2">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D940" s="66"/>
      <c r="AE940" s="66"/>
      <c r="AF940" s="66"/>
      <c r="AG940" s="66"/>
      <c r="AH940" s="66"/>
      <c r="AI940" s="66"/>
      <c r="AJ940" s="66"/>
      <c r="AK940" s="66"/>
      <c r="AL940" s="66"/>
      <c r="AM940" s="66"/>
      <c r="AN940" s="66"/>
      <c r="AO940" s="66"/>
      <c r="AP940" s="66"/>
      <c r="AQ940" s="61"/>
      <c r="AR940" s="61"/>
      <c r="AS940" s="61"/>
      <c r="AT940" s="61"/>
      <c r="AU940" s="61"/>
      <c r="AV940" s="61"/>
      <c r="AW940" s="61"/>
      <c r="AX940" s="61"/>
      <c r="AY940" s="61"/>
      <c r="AZ940" s="61"/>
      <c r="BA940" s="61"/>
      <c r="BB940" s="61"/>
      <c r="BC940" s="61"/>
      <c r="BD940" s="61"/>
      <c r="BE940" s="61"/>
      <c r="BF940" s="61"/>
      <c r="BG940" s="61"/>
      <c r="BH940" s="61"/>
      <c r="BI940" s="61"/>
      <c r="BJ940" s="61"/>
      <c r="BK940" s="61"/>
      <c r="BL940" s="61"/>
      <c r="BM940" s="61"/>
      <c r="BN940" s="61"/>
      <c r="BO940" s="61"/>
      <c r="BP940" s="61"/>
      <c r="BQ940" s="61"/>
      <c r="BR940" s="61"/>
      <c r="BS940" s="61"/>
      <c r="BT940" s="61"/>
      <c r="BU940" s="61"/>
      <c r="BV940" s="61"/>
      <c r="BW940" s="61"/>
      <c r="BX940" s="61"/>
      <c r="BY940" s="61"/>
      <c r="BZ940" s="61"/>
      <c r="CA940" s="61"/>
      <c r="CB940" s="61"/>
      <c r="CC940" s="61"/>
      <c r="CD940" s="61"/>
      <c r="CE940" s="61"/>
      <c r="CF940" s="61"/>
      <c r="CG940" s="61"/>
      <c r="CH940" s="61"/>
      <c r="CI940" s="61"/>
      <c r="CJ940" s="61"/>
      <c r="CK940" s="61"/>
      <c r="CL940" s="61"/>
    </row>
    <row r="941" spans="1:90" x14ac:dyDescent="0.2">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D941" s="66"/>
      <c r="AE941" s="66"/>
      <c r="AF941" s="66"/>
      <c r="AG941" s="66"/>
      <c r="AH941" s="66"/>
      <c r="AI941" s="66"/>
      <c r="AJ941" s="66"/>
      <c r="AK941" s="66"/>
      <c r="AL941" s="66"/>
      <c r="AM941" s="66"/>
      <c r="AN941" s="66"/>
      <c r="AO941" s="66"/>
      <c r="AP941" s="66"/>
      <c r="AQ941" s="61"/>
      <c r="AR941" s="61"/>
      <c r="AS941" s="61"/>
      <c r="AT941" s="61"/>
      <c r="AU941" s="61"/>
      <c r="AV941" s="61"/>
      <c r="AW941" s="61"/>
      <c r="AX941" s="61"/>
      <c r="AY941" s="61"/>
      <c r="AZ941" s="61"/>
      <c r="BA941" s="61"/>
      <c r="BB941" s="61"/>
      <c r="BC941" s="61"/>
      <c r="BD941" s="61"/>
      <c r="BE941" s="61"/>
      <c r="BF941" s="61"/>
      <c r="BG941" s="61"/>
      <c r="BH941" s="61"/>
      <c r="BI941" s="61"/>
      <c r="BJ941" s="61"/>
      <c r="BK941" s="61"/>
      <c r="BL941" s="61"/>
      <c r="BM941" s="61"/>
      <c r="BN941" s="61"/>
      <c r="BO941" s="61"/>
      <c r="BP941" s="61"/>
      <c r="BQ941" s="61"/>
      <c r="BR941" s="61"/>
      <c r="BS941" s="61"/>
      <c r="BT941" s="61"/>
      <c r="BU941" s="61"/>
      <c r="BV941" s="61"/>
      <c r="BW941" s="61"/>
      <c r="BX941" s="61"/>
      <c r="BY941" s="61"/>
      <c r="BZ941" s="61"/>
      <c r="CA941" s="61"/>
      <c r="CB941" s="61"/>
      <c r="CC941" s="61"/>
      <c r="CD941" s="61"/>
      <c r="CE941" s="61"/>
      <c r="CF941" s="61"/>
      <c r="CG941" s="61"/>
      <c r="CH941" s="61"/>
      <c r="CI941" s="61"/>
      <c r="CJ941" s="61"/>
      <c r="CK941" s="61"/>
      <c r="CL941" s="61"/>
    </row>
    <row r="942" spans="1:90" x14ac:dyDescent="0.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D942" s="66"/>
      <c r="AE942" s="66"/>
      <c r="AF942" s="66"/>
      <c r="AG942" s="66"/>
      <c r="AH942" s="66"/>
      <c r="AI942" s="66"/>
      <c r="AJ942" s="66"/>
      <c r="AK942" s="66"/>
      <c r="AL942" s="66"/>
      <c r="AM942" s="66"/>
      <c r="AN942" s="66"/>
      <c r="AO942" s="66"/>
      <c r="AP942" s="66"/>
      <c r="AQ942" s="61"/>
      <c r="AR942" s="61"/>
      <c r="AS942" s="61"/>
      <c r="AT942" s="61"/>
      <c r="AU942" s="61"/>
      <c r="AV942" s="61"/>
      <c r="AW942" s="61"/>
      <c r="AX942" s="61"/>
      <c r="AY942" s="61"/>
      <c r="AZ942" s="61"/>
      <c r="BA942" s="61"/>
      <c r="BB942" s="61"/>
      <c r="BC942" s="61"/>
      <c r="BD942" s="61"/>
      <c r="BE942" s="61"/>
      <c r="BF942" s="61"/>
      <c r="BG942" s="61"/>
      <c r="BH942" s="61"/>
      <c r="BI942" s="61"/>
      <c r="BJ942" s="61"/>
      <c r="BK942" s="61"/>
      <c r="BL942" s="61"/>
      <c r="BM942" s="61"/>
      <c r="BN942" s="61"/>
      <c r="BO942" s="61"/>
      <c r="BP942" s="61"/>
      <c r="BQ942" s="61"/>
      <c r="BR942" s="61"/>
      <c r="BS942" s="61"/>
      <c r="BT942" s="61"/>
      <c r="BU942" s="61"/>
      <c r="BV942" s="61"/>
      <c r="BW942" s="61"/>
      <c r="BX942" s="61"/>
      <c r="BY942" s="61"/>
      <c r="BZ942" s="61"/>
      <c r="CA942" s="61"/>
      <c r="CB942" s="61"/>
      <c r="CC942" s="61"/>
      <c r="CD942" s="61"/>
      <c r="CE942" s="61"/>
      <c r="CF942" s="61"/>
      <c r="CG942" s="61"/>
      <c r="CH942" s="61"/>
      <c r="CI942" s="61"/>
      <c r="CJ942" s="61"/>
      <c r="CK942" s="61"/>
      <c r="CL942" s="61"/>
    </row>
    <row r="943" spans="1:90" x14ac:dyDescent="0.2">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D943" s="66"/>
      <c r="AE943" s="66"/>
      <c r="AF943" s="66"/>
      <c r="AG943" s="66"/>
      <c r="AH943" s="66"/>
      <c r="AI943" s="66"/>
      <c r="AJ943" s="66"/>
      <c r="AK943" s="66"/>
      <c r="AL943" s="66"/>
      <c r="AM943" s="66"/>
      <c r="AN943" s="66"/>
      <c r="AO943" s="66"/>
      <c r="AP943" s="66"/>
      <c r="AQ943" s="61"/>
      <c r="AR943" s="61"/>
      <c r="AS943" s="61"/>
      <c r="AT943" s="61"/>
      <c r="AU943" s="61"/>
      <c r="AV943" s="61"/>
      <c r="AW943" s="61"/>
      <c r="AX943" s="61"/>
      <c r="AY943" s="61"/>
      <c r="AZ943" s="61"/>
      <c r="BA943" s="61"/>
      <c r="BB943" s="61"/>
      <c r="BC943" s="61"/>
      <c r="BD943" s="61"/>
      <c r="BE943" s="61"/>
      <c r="BF943" s="61"/>
      <c r="BG943" s="61"/>
      <c r="BH943" s="61"/>
      <c r="BI943" s="61"/>
      <c r="BJ943" s="61"/>
      <c r="BK943" s="61"/>
      <c r="BL943" s="61"/>
      <c r="BM943" s="61"/>
      <c r="BN943" s="61"/>
      <c r="BO943" s="61"/>
      <c r="BP943" s="61"/>
      <c r="BQ943" s="61"/>
      <c r="BR943" s="61"/>
      <c r="BS943" s="61"/>
      <c r="BT943" s="61"/>
      <c r="BU943" s="61"/>
      <c r="BV943" s="61"/>
      <c r="BW943" s="61"/>
      <c r="BX943" s="61"/>
      <c r="BY943" s="61"/>
      <c r="BZ943" s="61"/>
      <c r="CA943" s="61"/>
      <c r="CB943" s="61"/>
      <c r="CC943" s="61"/>
      <c r="CD943" s="61"/>
      <c r="CE943" s="61"/>
      <c r="CF943" s="61"/>
      <c r="CG943" s="61"/>
      <c r="CH943" s="61"/>
      <c r="CI943" s="61"/>
      <c r="CJ943" s="61"/>
      <c r="CK943" s="61"/>
      <c r="CL943" s="61"/>
    </row>
    <row r="944" spans="1:90" x14ac:dyDescent="0.2">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D944" s="66"/>
      <c r="AE944" s="66"/>
      <c r="AF944" s="66"/>
      <c r="AG944" s="66"/>
      <c r="AH944" s="66"/>
      <c r="AI944" s="66"/>
      <c r="AJ944" s="66"/>
      <c r="AK944" s="66"/>
      <c r="AL944" s="66"/>
      <c r="AM944" s="66"/>
      <c r="AN944" s="66"/>
      <c r="AO944" s="66"/>
      <c r="AP944" s="66"/>
      <c r="AQ944" s="61"/>
      <c r="AR944" s="61"/>
      <c r="AS944" s="61"/>
      <c r="AT944" s="61"/>
      <c r="AU944" s="61"/>
      <c r="AV944" s="61"/>
      <c r="AW944" s="61"/>
      <c r="AX944" s="61"/>
      <c r="AY944" s="61"/>
      <c r="AZ944" s="61"/>
      <c r="BA944" s="61"/>
      <c r="BB944" s="61"/>
      <c r="BC944" s="61"/>
      <c r="BD944" s="61"/>
      <c r="BE944" s="61"/>
      <c r="BF944" s="61"/>
      <c r="BG944" s="61"/>
      <c r="BH944" s="61"/>
      <c r="BI944" s="61"/>
      <c r="BJ944" s="61"/>
      <c r="BK944" s="61"/>
      <c r="BL944" s="61"/>
      <c r="BM944" s="61"/>
      <c r="BN944" s="61"/>
      <c r="BO944" s="61"/>
      <c r="BP944" s="61"/>
      <c r="BQ944" s="61"/>
      <c r="BR944" s="61"/>
      <c r="BS944" s="61"/>
      <c r="BT944" s="61"/>
      <c r="BU944" s="61"/>
      <c r="BV944" s="61"/>
      <c r="BW944" s="61"/>
      <c r="BX944" s="61"/>
      <c r="BY944" s="61"/>
      <c r="BZ944" s="61"/>
      <c r="CA944" s="61"/>
      <c r="CB944" s="61"/>
      <c r="CC944" s="61"/>
      <c r="CD944" s="61"/>
      <c r="CE944" s="61"/>
      <c r="CF944" s="61"/>
      <c r="CG944" s="61"/>
      <c r="CH944" s="61"/>
      <c r="CI944" s="61"/>
      <c r="CJ944" s="61"/>
      <c r="CK944" s="61"/>
      <c r="CL944" s="61"/>
    </row>
    <row r="945" spans="1:90" x14ac:dyDescent="0.2">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D945" s="66"/>
      <c r="AE945" s="66"/>
      <c r="AF945" s="66"/>
      <c r="AG945" s="66"/>
      <c r="AH945" s="66"/>
      <c r="AI945" s="66"/>
      <c r="AJ945" s="66"/>
      <c r="AK945" s="66"/>
      <c r="AL945" s="66"/>
      <c r="AM945" s="66"/>
      <c r="AN945" s="66"/>
      <c r="AO945" s="66"/>
      <c r="AP945" s="66"/>
      <c r="AQ945" s="61"/>
      <c r="AR945" s="61"/>
      <c r="AS945" s="61"/>
      <c r="AT945" s="61"/>
      <c r="AU945" s="61"/>
      <c r="AV945" s="61"/>
      <c r="AW945" s="61"/>
      <c r="AX945" s="61"/>
      <c r="AY945" s="61"/>
      <c r="AZ945" s="61"/>
      <c r="BA945" s="61"/>
      <c r="BB945" s="61"/>
      <c r="BC945" s="61"/>
      <c r="BD945" s="61"/>
      <c r="BE945" s="61"/>
      <c r="BF945" s="61"/>
      <c r="BG945" s="61"/>
      <c r="BH945" s="61"/>
      <c r="BI945" s="61"/>
      <c r="BJ945" s="61"/>
      <c r="BK945" s="61"/>
      <c r="BL945" s="61"/>
      <c r="BM945" s="61"/>
      <c r="BN945" s="61"/>
      <c r="BO945" s="61"/>
      <c r="BP945" s="61"/>
      <c r="BQ945" s="61"/>
      <c r="BR945" s="61"/>
      <c r="BS945" s="61"/>
      <c r="BT945" s="61"/>
      <c r="BU945" s="61"/>
      <c r="BV945" s="61"/>
      <c r="BW945" s="61"/>
      <c r="BX945" s="61"/>
      <c r="BY945" s="61"/>
      <c r="BZ945" s="61"/>
      <c r="CA945" s="61"/>
      <c r="CB945" s="61"/>
      <c r="CC945" s="61"/>
      <c r="CD945" s="61"/>
      <c r="CE945" s="61"/>
      <c r="CF945" s="61"/>
      <c r="CG945" s="61"/>
      <c r="CH945" s="61"/>
      <c r="CI945" s="61"/>
      <c r="CJ945" s="61"/>
      <c r="CK945" s="61"/>
      <c r="CL945" s="61"/>
    </row>
    <row r="946" spans="1:90" x14ac:dyDescent="0.2">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D946" s="66"/>
      <c r="AE946" s="66"/>
      <c r="AF946" s="66"/>
      <c r="AG946" s="66"/>
      <c r="AH946" s="66"/>
      <c r="AI946" s="66"/>
      <c r="AJ946" s="66"/>
      <c r="AK946" s="66"/>
      <c r="AL946" s="66"/>
      <c r="AM946" s="66"/>
      <c r="AN946" s="66"/>
      <c r="AO946" s="66"/>
      <c r="AP946" s="66"/>
      <c r="AQ946" s="61"/>
      <c r="AR946" s="61"/>
      <c r="AS946" s="61"/>
      <c r="AT946" s="61"/>
      <c r="AU946" s="61"/>
      <c r="AV946" s="61"/>
      <c r="AW946" s="61"/>
      <c r="AX946" s="61"/>
      <c r="AY946" s="61"/>
      <c r="AZ946" s="61"/>
      <c r="BA946" s="61"/>
      <c r="BB946" s="61"/>
      <c r="BC946" s="61"/>
      <c r="BD946" s="61"/>
      <c r="BE946" s="61"/>
      <c r="BF946" s="61"/>
      <c r="BG946" s="61"/>
      <c r="BH946" s="61"/>
      <c r="BI946" s="61"/>
      <c r="BJ946" s="61"/>
      <c r="BK946" s="61"/>
      <c r="BL946" s="61"/>
      <c r="BM946" s="61"/>
      <c r="BN946" s="61"/>
      <c r="BO946" s="61"/>
      <c r="BP946" s="61"/>
      <c r="BQ946" s="61"/>
      <c r="BR946" s="61"/>
      <c r="BS946" s="61"/>
      <c r="BT946" s="61"/>
      <c r="BU946" s="61"/>
      <c r="BV946" s="61"/>
      <c r="BW946" s="61"/>
      <c r="BX946" s="61"/>
      <c r="BY946" s="61"/>
      <c r="BZ946" s="61"/>
      <c r="CA946" s="61"/>
      <c r="CB946" s="61"/>
      <c r="CC946" s="61"/>
      <c r="CD946" s="61"/>
      <c r="CE946" s="61"/>
      <c r="CF946" s="61"/>
      <c r="CG946" s="61"/>
      <c r="CH946" s="61"/>
      <c r="CI946" s="61"/>
      <c r="CJ946" s="61"/>
      <c r="CK946" s="61"/>
      <c r="CL946" s="61"/>
    </row>
    <row r="947" spans="1:90" x14ac:dyDescent="0.2">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D947" s="66"/>
      <c r="AE947" s="66"/>
      <c r="AF947" s="66"/>
      <c r="AG947" s="66"/>
      <c r="AH947" s="66"/>
      <c r="AI947" s="66"/>
      <c r="AJ947" s="66"/>
      <c r="AK947" s="66"/>
      <c r="AL947" s="66"/>
      <c r="AM947" s="66"/>
      <c r="AN947" s="66"/>
      <c r="AO947" s="66"/>
      <c r="AP947" s="66"/>
      <c r="AQ947" s="61"/>
      <c r="AR947" s="61"/>
      <c r="AS947" s="61"/>
      <c r="AT947" s="61"/>
      <c r="AU947" s="61"/>
      <c r="AV947" s="61"/>
      <c r="AW947" s="61"/>
      <c r="AX947" s="61"/>
      <c r="AY947" s="61"/>
      <c r="AZ947" s="61"/>
      <c r="BA947" s="61"/>
      <c r="BB947" s="61"/>
      <c r="BC947" s="61"/>
      <c r="BD947" s="61"/>
      <c r="BE947" s="61"/>
      <c r="BF947" s="61"/>
      <c r="BG947" s="61"/>
      <c r="BH947" s="61"/>
      <c r="BI947" s="61"/>
      <c r="BJ947" s="61"/>
      <c r="BK947" s="61"/>
      <c r="BL947" s="61"/>
      <c r="BM947" s="61"/>
      <c r="BN947" s="61"/>
      <c r="BO947" s="61"/>
      <c r="BP947" s="61"/>
      <c r="BQ947" s="61"/>
      <c r="BR947" s="61"/>
      <c r="BS947" s="61"/>
      <c r="BT947" s="61"/>
      <c r="BU947" s="61"/>
      <c r="BV947" s="61"/>
      <c r="BW947" s="61"/>
      <c r="BX947" s="61"/>
      <c r="BY947" s="61"/>
      <c r="BZ947" s="61"/>
      <c r="CA947" s="61"/>
      <c r="CB947" s="61"/>
      <c r="CC947" s="61"/>
      <c r="CD947" s="61"/>
      <c r="CE947" s="61"/>
      <c r="CF947" s="61"/>
      <c r="CG947" s="61"/>
      <c r="CH947" s="61"/>
      <c r="CI947" s="61"/>
      <c r="CJ947" s="61"/>
      <c r="CK947" s="61"/>
      <c r="CL947" s="61"/>
    </row>
    <row r="948" spans="1:90" x14ac:dyDescent="0.2">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D948" s="66"/>
      <c r="AE948" s="66"/>
      <c r="AF948" s="66"/>
      <c r="AG948" s="66"/>
      <c r="AH948" s="66"/>
      <c r="AI948" s="66"/>
      <c r="AJ948" s="66"/>
      <c r="AK948" s="66"/>
      <c r="AL948" s="66"/>
      <c r="AM948" s="66"/>
      <c r="AN948" s="66"/>
      <c r="AO948" s="66"/>
      <c r="AP948" s="66"/>
      <c r="AQ948" s="61"/>
      <c r="AR948" s="61"/>
      <c r="AS948" s="61"/>
      <c r="AT948" s="61"/>
      <c r="AU948" s="61"/>
      <c r="AV948" s="61"/>
      <c r="AW948" s="61"/>
      <c r="AX948" s="61"/>
      <c r="AY948" s="61"/>
      <c r="AZ948" s="61"/>
      <c r="BA948" s="61"/>
      <c r="BB948" s="61"/>
      <c r="BC948" s="61"/>
      <c r="BD948" s="61"/>
      <c r="BE948" s="61"/>
      <c r="BF948" s="61"/>
      <c r="BG948" s="61"/>
      <c r="BH948" s="61"/>
      <c r="BI948" s="61"/>
      <c r="BJ948" s="61"/>
      <c r="BK948" s="61"/>
      <c r="BL948" s="61"/>
      <c r="BM948" s="61"/>
      <c r="BN948" s="61"/>
      <c r="BO948" s="61"/>
      <c r="BP948" s="61"/>
      <c r="BQ948" s="61"/>
      <c r="BR948" s="61"/>
      <c r="BS948" s="61"/>
      <c r="BT948" s="61"/>
      <c r="BU948" s="61"/>
      <c r="BV948" s="61"/>
      <c r="BW948" s="61"/>
      <c r="BX948" s="61"/>
      <c r="BY948" s="61"/>
      <c r="BZ948" s="61"/>
      <c r="CA948" s="61"/>
      <c r="CB948" s="61"/>
      <c r="CC948" s="61"/>
      <c r="CD948" s="61"/>
      <c r="CE948" s="61"/>
      <c r="CF948" s="61"/>
      <c r="CG948" s="61"/>
      <c r="CH948" s="61"/>
      <c r="CI948" s="61"/>
      <c r="CJ948" s="61"/>
      <c r="CK948" s="61"/>
      <c r="CL948" s="61"/>
    </row>
    <row r="949" spans="1:90" x14ac:dyDescent="0.2">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D949" s="66"/>
      <c r="AE949" s="66"/>
      <c r="AF949" s="66"/>
      <c r="AG949" s="66"/>
      <c r="AH949" s="66"/>
      <c r="AI949" s="66"/>
      <c r="AJ949" s="66"/>
      <c r="AK949" s="66"/>
      <c r="AL949" s="66"/>
      <c r="AM949" s="66"/>
      <c r="AN949" s="66"/>
      <c r="AO949" s="66"/>
      <c r="AP949" s="66"/>
      <c r="AQ949" s="61"/>
      <c r="AR949" s="61"/>
      <c r="AS949" s="61"/>
      <c r="AT949" s="61"/>
      <c r="AU949" s="61"/>
      <c r="AV949" s="61"/>
      <c r="AW949" s="61"/>
      <c r="AX949" s="61"/>
      <c r="AY949" s="61"/>
      <c r="AZ949" s="61"/>
      <c r="BA949" s="61"/>
      <c r="BB949" s="61"/>
      <c r="BC949" s="61"/>
      <c r="BD949" s="61"/>
      <c r="BE949" s="61"/>
      <c r="BF949" s="61"/>
      <c r="BG949" s="61"/>
      <c r="BH949" s="61"/>
      <c r="BI949" s="61"/>
      <c r="BJ949" s="61"/>
      <c r="BK949" s="61"/>
      <c r="BL949" s="61"/>
      <c r="BM949" s="61"/>
      <c r="BN949" s="61"/>
      <c r="BO949" s="61"/>
      <c r="BP949" s="61"/>
      <c r="BQ949" s="61"/>
      <c r="BR949" s="61"/>
      <c r="BS949" s="61"/>
      <c r="BT949" s="61"/>
      <c r="BU949" s="61"/>
      <c r="BV949" s="61"/>
      <c r="BW949" s="61"/>
      <c r="BX949" s="61"/>
      <c r="BY949" s="61"/>
      <c r="BZ949" s="61"/>
      <c r="CA949" s="61"/>
      <c r="CB949" s="61"/>
      <c r="CC949" s="61"/>
      <c r="CD949" s="61"/>
      <c r="CE949" s="61"/>
      <c r="CF949" s="61"/>
      <c r="CG949" s="61"/>
      <c r="CH949" s="61"/>
      <c r="CI949" s="61"/>
      <c r="CJ949" s="61"/>
      <c r="CK949" s="61"/>
      <c r="CL949" s="61"/>
    </row>
    <row r="950" spans="1:90" x14ac:dyDescent="0.2">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D950" s="66"/>
      <c r="AE950" s="66"/>
      <c r="AF950" s="66"/>
      <c r="AG950" s="66"/>
      <c r="AH950" s="66"/>
      <c r="AI950" s="66"/>
      <c r="AJ950" s="66"/>
      <c r="AK950" s="66"/>
      <c r="AL950" s="66"/>
      <c r="AM950" s="66"/>
      <c r="AN950" s="66"/>
      <c r="AO950" s="66"/>
      <c r="AP950" s="66"/>
      <c r="AQ950" s="61"/>
      <c r="AR950" s="61"/>
      <c r="AS950" s="61"/>
      <c r="AT950" s="61"/>
      <c r="AU950" s="61"/>
      <c r="AV950" s="61"/>
      <c r="AW950" s="61"/>
      <c r="AX950" s="61"/>
      <c r="AY950" s="61"/>
      <c r="AZ950" s="61"/>
      <c r="BA950" s="61"/>
      <c r="BB950" s="61"/>
      <c r="BC950" s="61"/>
      <c r="BD950" s="61"/>
      <c r="BE950" s="61"/>
      <c r="BF950" s="61"/>
      <c r="BG950" s="61"/>
      <c r="BH950" s="61"/>
      <c r="BI950" s="61"/>
      <c r="BJ950" s="61"/>
      <c r="BK950" s="61"/>
      <c r="BL950" s="61"/>
      <c r="BM950" s="61"/>
      <c r="BN950" s="61"/>
      <c r="BO950" s="61"/>
      <c r="BP950" s="61"/>
      <c r="BQ950" s="61"/>
      <c r="BR950" s="61"/>
      <c r="BS950" s="61"/>
      <c r="BT950" s="61"/>
      <c r="BU950" s="61"/>
      <c r="BV950" s="61"/>
      <c r="BW950" s="61"/>
      <c r="BX950" s="61"/>
      <c r="BY950" s="61"/>
      <c r="BZ950" s="61"/>
      <c r="CA950" s="61"/>
      <c r="CB950" s="61"/>
      <c r="CC950" s="61"/>
      <c r="CD950" s="61"/>
      <c r="CE950" s="61"/>
      <c r="CF950" s="61"/>
      <c r="CG950" s="61"/>
      <c r="CH950" s="61"/>
      <c r="CI950" s="61"/>
      <c r="CJ950" s="61"/>
      <c r="CK950" s="61"/>
      <c r="CL950" s="61"/>
    </row>
    <row r="951" spans="1:90" x14ac:dyDescent="0.2">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D951" s="66"/>
      <c r="AE951" s="66"/>
      <c r="AF951" s="66"/>
      <c r="AG951" s="66"/>
      <c r="AH951" s="66"/>
      <c r="AI951" s="66"/>
      <c r="AJ951" s="66"/>
      <c r="AK951" s="66"/>
      <c r="AL951" s="66"/>
      <c r="AM951" s="66"/>
      <c r="AN951" s="66"/>
      <c r="AO951" s="66"/>
      <c r="AP951" s="66"/>
      <c r="AQ951" s="61"/>
      <c r="AR951" s="61"/>
      <c r="AS951" s="61"/>
      <c r="AT951" s="61"/>
      <c r="AU951" s="61"/>
      <c r="AV951" s="61"/>
      <c r="AW951" s="61"/>
      <c r="AX951" s="61"/>
      <c r="AY951" s="61"/>
      <c r="AZ951" s="61"/>
      <c r="BA951" s="61"/>
      <c r="BB951" s="61"/>
      <c r="BC951" s="61"/>
      <c r="BD951" s="61"/>
      <c r="BE951" s="61"/>
      <c r="BF951" s="61"/>
      <c r="BG951" s="61"/>
      <c r="BH951" s="61"/>
      <c r="BI951" s="61"/>
      <c r="BJ951" s="61"/>
      <c r="BK951" s="61"/>
      <c r="BL951" s="61"/>
      <c r="BM951" s="61"/>
      <c r="BN951" s="61"/>
      <c r="BO951" s="61"/>
      <c r="BP951" s="61"/>
      <c r="BQ951" s="61"/>
      <c r="BR951" s="61"/>
      <c r="BS951" s="61"/>
      <c r="BT951" s="61"/>
      <c r="BU951" s="61"/>
      <c r="BV951" s="61"/>
      <c r="BW951" s="61"/>
      <c r="BX951" s="61"/>
      <c r="BY951" s="61"/>
      <c r="BZ951" s="61"/>
      <c r="CA951" s="61"/>
      <c r="CB951" s="61"/>
      <c r="CC951" s="61"/>
      <c r="CD951" s="61"/>
      <c r="CE951" s="61"/>
      <c r="CF951" s="61"/>
      <c r="CG951" s="61"/>
      <c r="CH951" s="61"/>
      <c r="CI951" s="61"/>
      <c r="CJ951" s="61"/>
      <c r="CK951" s="61"/>
      <c r="CL951" s="61"/>
    </row>
    <row r="952" spans="1:90" x14ac:dyDescent="0.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D952" s="66"/>
      <c r="AE952" s="66"/>
      <c r="AF952" s="66"/>
      <c r="AG952" s="66"/>
      <c r="AH952" s="66"/>
      <c r="AI952" s="66"/>
      <c r="AJ952" s="66"/>
      <c r="AK952" s="66"/>
      <c r="AL952" s="66"/>
      <c r="AM952" s="66"/>
      <c r="AN952" s="66"/>
      <c r="AO952" s="66"/>
      <c r="AP952" s="66"/>
      <c r="AQ952" s="61"/>
      <c r="AR952" s="61"/>
      <c r="AS952" s="61"/>
      <c r="AT952" s="61"/>
      <c r="AU952" s="61"/>
      <c r="AV952" s="61"/>
      <c r="AW952" s="61"/>
      <c r="AX952" s="61"/>
      <c r="AY952" s="61"/>
      <c r="AZ952" s="61"/>
      <c r="BA952" s="61"/>
      <c r="BB952" s="61"/>
      <c r="BC952" s="61"/>
      <c r="BD952" s="61"/>
      <c r="BE952" s="61"/>
      <c r="BF952" s="61"/>
      <c r="BG952" s="61"/>
      <c r="BH952" s="61"/>
      <c r="BI952" s="61"/>
      <c r="BJ952" s="61"/>
      <c r="BK952" s="61"/>
      <c r="BL952" s="61"/>
      <c r="BM952" s="61"/>
      <c r="BN952" s="61"/>
      <c r="BO952" s="61"/>
      <c r="BP952" s="61"/>
      <c r="BQ952" s="61"/>
      <c r="BR952" s="61"/>
      <c r="BS952" s="61"/>
      <c r="BT952" s="61"/>
      <c r="BU952" s="61"/>
      <c r="BV952" s="61"/>
      <c r="BW952" s="61"/>
      <c r="BX952" s="61"/>
      <c r="BY952" s="61"/>
      <c r="BZ952" s="61"/>
      <c r="CA952" s="61"/>
      <c r="CB952" s="61"/>
      <c r="CC952" s="61"/>
      <c r="CD952" s="61"/>
      <c r="CE952" s="61"/>
      <c r="CF952" s="61"/>
      <c r="CG952" s="61"/>
      <c r="CH952" s="61"/>
      <c r="CI952" s="61"/>
      <c r="CJ952" s="61"/>
      <c r="CK952" s="61"/>
      <c r="CL952" s="61"/>
    </row>
    <row r="953" spans="1:90" x14ac:dyDescent="0.2">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D953" s="66"/>
      <c r="AE953" s="66"/>
      <c r="AF953" s="66"/>
      <c r="AG953" s="66"/>
      <c r="AH953" s="66"/>
      <c r="AI953" s="66"/>
      <c r="AJ953" s="66"/>
      <c r="AK953" s="66"/>
      <c r="AL953" s="66"/>
      <c r="AM953" s="66"/>
      <c r="AN953" s="66"/>
      <c r="AO953" s="66"/>
      <c r="AP953" s="66"/>
      <c r="AQ953" s="61"/>
      <c r="AR953" s="61"/>
      <c r="AS953" s="61"/>
      <c r="AT953" s="61"/>
      <c r="AU953" s="61"/>
      <c r="AV953" s="61"/>
      <c r="AW953" s="61"/>
      <c r="AX953" s="61"/>
      <c r="AY953" s="61"/>
      <c r="AZ953" s="61"/>
      <c r="BA953" s="61"/>
      <c r="BB953" s="61"/>
      <c r="BC953" s="61"/>
      <c r="BD953" s="61"/>
      <c r="BE953" s="61"/>
      <c r="BF953" s="61"/>
      <c r="BG953" s="61"/>
      <c r="BH953" s="61"/>
      <c r="BI953" s="61"/>
      <c r="BJ953" s="61"/>
      <c r="BK953" s="61"/>
      <c r="BL953" s="61"/>
      <c r="BM953" s="61"/>
      <c r="BN953" s="61"/>
      <c r="BO953" s="61"/>
      <c r="BP953" s="61"/>
      <c r="BQ953" s="61"/>
      <c r="BR953" s="61"/>
      <c r="BS953" s="61"/>
      <c r="BT953" s="61"/>
      <c r="BU953" s="61"/>
      <c r="BV953" s="61"/>
      <c r="BW953" s="61"/>
      <c r="BX953" s="61"/>
      <c r="BY953" s="61"/>
      <c r="BZ953" s="61"/>
      <c r="CA953" s="61"/>
      <c r="CB953" s="61"/>
      <c r="CC953" s="61"/>
      <c r="CD953" s="61"/>
      <c r="CE953" s="61"/>
      <c r="CF953" s="61"/>
      <c r="CG953" s="61"/>
      <c r="CH953" s="61"/>
      <c r="CI953" s="61"/>
      <c r="CJ953" s="61"/>
      <c r="CK953" s="61"/>
      <c r="CL953" s="61"/>
    </row>
    <row r="954" spans="1:90" x14ac:dyDescent="0.2">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D954" s="66"/>
      <c r="AE954" s="66"/>
      <c r="AF954" s="66"/>
      <c r="AG954" s="66"/>
      <c r="AH954" s="66"/>
      <c r="AI954" s="66"/>
      <c r="AJ954" s="66"/>
      <c r="AK954" s="66"/>
      <c r="AL954" s="66"/>
      <c r="AM954" s="66"/>
      <c r="AN954" s="66"/>
      <c r="AO954" s="66"/>
      <c r="AP954" s="66"/>
      <c r="AQ954" s="61"/>
      <c r="AR954" s="61"/>
      <c r="AS954" s="61"/>
      <c r="AT954" s="61"/>
      <c r="AU954" s="61"/>
      <c r="AV954" s="61"/>
      <c r="AW954" s="61"/>
      <c r="AX954" s="61"/>
      <c r="AY954" s="61"/>
      <c r="AZ954" s="61"/>
      <c r="BA954" s="61"/>
      <c r="BB954" s="61"/>
      <c r="BC954" s="61"/>
      <c r="BD954" s="61"/>
      <c r="BE954" s="61"/>
      <c r="BF954" s="61"/>
      <c r="BG954" s="61"/>
      <c r="BH954" s="61"/>
      <c r="BI954" s="61"/>
      <c r="BJ954" s="61"/>
      <c r="BK954" s="61"/>
      <c r="BL954" s="61"/>
      <c r="BM954" s="61"/>
      <c r="BN954" s="61"/>
      <c r="BO954" s="61"/>
      <c r="BP954" s="61"/>
      <c r="BQ954" s="61"/>
      <c r="BR954" s="61"/>
      <c r="BS954" s="61"/>
      <c r="BT954" s="61"/>
      <c r="BU954" s="61"/>
      <c r="BV954" s="61"/>
      <c r="BW954" s="61"/>
      <c r="BX954" s="61"/>
      <c r="BY954" s="61"/>
      <c r="BZ954" s="61"/>
      <c r="CA954" s="61"/>
      <c r="CB954" s="61"/>
      <c r="CC954" s="61"/>
      <c r="CD954" s="61"/>
      <c r="CE954" s="61"/>
      <c r="CF954" s="61"/>
      <c r="CG954" s="61"/>
      <c r="CH954" s="61"/>
      <c r="CI954" s="61"/>
      <c r="CJ954" s="61"/>
      <c r="CK954" s="61"/>
      <c r="CL954" s="61"/>
    </row>
    <row r="955" spans="1:90" x14ac:dyDescent="0.2">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D955" s="66"/>
      <c r="AE955" s="66"/>
      <c r="AF955" s="66"/>
      <c r="AG955" s="66"/>
      <c r="AH955" s="66"/>
      <c r="AI955" s="66"/>
      <c r="AJ955" s="66"/>
      <c r="AK955" s="66"/>
      <c r="AL955" s="66"/>
      <c r="AM955" s="66"/>
      <c r="AN955" s="66"/>
      <c r="AO955" s="66"/>
      <c r="AP955" s="66"/>
      <c r="AQ955" s="61"/>
      <c r="AR955" s="61"/>
      <c r="AS955" s="61"/>
      <c r="AT955" s="61"/>
      <c r="AU955" s="61"/>
      <c r="AV955" s="61"/>
      <c r="AW955" s="61"/>
      <c r="AX955" s="61"/>
      <c r="AY955" s="61"/>
      <c r="AZ955" s="61"/>
      <c r="BA955" s="61"/>
      <c r="BB955" s="61"/>
      <c r="BC955" s="61"/>
      <c r="BD955" s="61"/>
      <c r="BE955" s="61"/>
      <c r="BF955" s="61"/>
      <c r="BG955" s="61"/>
      <c r="BH955" s="61"/>
      <c r="BI955" s="61"/>
      <c r="BJ955" s="61"/>
      <c r="BK955" s="61"/>
      <c r="BL955" s="61"/>
      <c r="BM955" s="61"/>
      <c r="BN955" s="61"/>
      <c r="BO955" s="61"/>
      <c r="BP955" s="61"/>
      <c r="BQ955" s="61"/>
      <c r="BR955" s="61"/>
      <c r="BS955" s="61"/>
      <c r="BT955" s="61"/>
      <c r="BU955" s="61"/>
      <c r="BV955" s="61"/>
      <c r="BW955" s="61"/>
      <c r="BX955" s="61"/>
      <c r="BY955" s="61"/>
      <c r="BZ955" s="61"/>
      <c r="CA955" s="61"/>
      <c r="CB955" s="61"/>
      <c r="CC955" s="61"/>
      <c r="CD955" s="61"/>
      <c r="CE955" s="61"/>
      <c r="CF955" s="61"/>
      <c r="CG955" s="61"/>
      <c r="CH955" s="61"/>
      <c r="CI955" s="61"/>
      <c r="CJ955" s="61"/>
      <c r="CK955" s="61"/>
      <c r="CL955" s="61"/>
    </row>
    <row r="956" spans="1:90" x14ac:dyDescent="0.2">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D956" s="66"/>
      <c r="AE956" s="66"/>
      <c r="AF956" s="66"/>
      <c r="AG956" s="66"/>
      <c r="AH956" s="66"/>
      <c r="AI956" s="66"/>
      <c r="AJ956" s="66"/>
      <c r="AK956" s="66"/>
      <c r="AL956" s="66"/>
      <c r="AM956" s="66"/>
      <c r="AN956" s="66"/>
      <c r="AO956" s="66"/>
      <c r="AP956" s="66"/>
      <c r="AQ956" s="61"/>
      <c r="AR956" s="61"/>
      <c r="AS956" s="61"/>
      <c r="AT956" s="61"/>
      <c r="AU956" s="61"/>
      <c r="AV956" s="61"/>
      <c r="AW956" s="61"/>
      <c r="AX956" s="61"/>
      <c r="AY956" s="61"/>
      <c r="AZ956" s="61"/>
      <c r="BA956" s="61"/>
      <c r="BB956" s="61"/>
      <c r="BC956" s="61"/>
      <c r="BD956" s="61"/>
      <c r="BE956" s="61"/>
      <c r="BF956" s="61"/>
      <c r="BG956" s="61"/>
      <c r="BH956" s="61"/>
      <c r="BI956" s="61"/>
      <c r="BJ956" s="61"/>
      <c r="BK956" s="61"/>
      <c r="BL956" s="61"/>
      <c r="BM956" s="61"/>
      <c r="BN956" s="61"/>
      <c r="BO956" s="61"/>
      <c r="BP956" s="61"/>
      <c r="BQ956" s="61"/>
      <c r="BR956" s="61"/>
      <c r="BS956" s="61"/>
      <c r="BT956" s="61"/>
      <c r="BU956" s="61"/>
      <c r="BV956" s="61"/>
      <c r="BW956" s="61"/>
      <c r="BX956" s="61"/>
      <c r="BY956" s="61"/>
      <c r="BZ956" s="61"/>
      <c r="CA956" s="61"/>
      <c r="CB956" s="61"/>
      <c r="CC956" s="61"/>
      <c r="CD956" s="61"/>
      <c r="CE956" s="61"/>
      <c r="CF956" s="61"/>
      <c r="CG956" s="61"/>
      <c r="CH956" s="61"/>
      <c r="CI956" s="61"/>
      <c r="CJ956" s="61"/>
      <c r="CK956" s="61"/>
      <c r="CL956" s="61"/>
    </row>
    <row r="957" spans="1:90" x14ac:dyDescent="0.2">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D957" s="66"/>
      <c r="AE957" s="66"/>
      <c r="AF957" s="66"/>
      <c r="AG957" s="66"/>
      <c r="AH957" s="66"/>
      <c r="AI957" s="66"/>
      <c r="AJ957" s="66"/>
      <c r="AK957" s="66"/>
      <c r="AL957" s="66"/>
      <c r="AM957" s="66"/>
      <c r="AN957" s="66"/>
      <c r="AO957" s="66"/>
      <c r="AP957" s="66"/>
      <c r="AQ957" s="61"/>
      <c r="AR957" s="61"/>
      <c r="AS957" s="61"/>
      <c r="AT957" s="61"/>
      <c r="AU957" s="61"/>
      <c r="AV957" s="61"/>
      <c r="AW957" s="61"/>
      <c r="AX957" s="61"/>
      <c r="AY957" s="61"/>
      <c r="AZ957" s="61"/>
      <c r="BA957" s="61"/>
      <c r="BB957" s="61"/>
      <c r="BC957" s="61"/>
      <c r="BD957" s="61"/>
      <c r="BE957" s="61"/>
      <c r="BF957" s="61"/>
      <c r="BG957" s="61"/>
      <c r="BH957" s="61"/>
      <c r="BI957" s="61"/>
      <c r="BJ957" s="61"/>
      <c r="BK957" s="61"/>
      <c r="BL957" s="61"/>
      <c r="BM957" s="61"/>
      <c r="BN957" s="61"/>
      <c r="BO957" s="61"/>
      <c r="BP957" s="61"/>
      <c r="BQ957" s="61"/>
      <c r="BR957" s="61"/>
      <c r="BS957" s="61"/>
      <c r="BT957" s="61"/>
      <c r="BU957" s="61"/>
      <c r="BV957" s="61"/>
      <c r="BW957" s="61"/>
      <c r="BX957" s="61"/>
      <c r="BY957" s="61"/>
      <c r="BZ957" s="61"/>
      <c r="CA957" s="61"/>
      <c r="CB957" s="61"/>
      <c r="CC957" s="61"/>
      <c r="CD957" s="61"/>
      <c r="CE957" s="61"/>
      <c r="CF957" s="61"/>
      <c r="CG957" s="61"/>
      <c r="CH957" s="61"/>
      <c r="CI957" s="61"/>
      <c r="CJ957" s="61"/>
      <c r="CK957" s="61"/>
      <c r="CL957" s="61"/>
    </row>
    <row r="958" spans="1:90" x14ac:dyDescent="0.2">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D958" s="66"/>
      <c r="AE958" s="66"/>
      <c r="AF958" s="66"/>
      <c r="AG958" s="66"/>
      <c r="AH958" s="66"/>
      <c r="AI958" s="66"/>
      <c r="AJ958" s="66"/>
      <c r="AK958" s="66"/>
      <c r="AL958" s="66"/>
      <c r="AM958" s="66"/>
      <c r="AN958" s="66"/>
      <c r="AO958" s="66"/>
      <c r="AP958" s="66"/>
      <c r="AQ958" s="61"/>
      <c r="AR958" s="61"/>
      <c r="AS958" s="61"/>
      <c r="AT958" s="61"/>
      <c r="AU958" s="61"/>
      <c r="AV958" s="61"/>
      <c r="AW958" s="61"/>
      <c r="AX958" s="61"/>
      <c r="AY958" s="61"/>
      <c r="AZ958" s="61"/>
      <c r="BA958" s="61"/>
      <c r="BB958" s="61"/>
      <c r="BC958" s="61"/>
      <c r="BD958" s="61"/>
      <c r="BE958" s="61"/>
      <c r="BF958" s="61"/>
      <c r="BG958" s="61"/>
      <c r="BH958" s="61"/>
      <c r="BI958" s="61"/>
      <c r="BJ958" s="61"/>
      <c r="BK958" s="61"/>
      <c r="BL958" s="61"/>
      <c r="BM958" s="61"/>
      <c r="BN958" s="61"/>
      <c r="BO958" s="61"/>
      <c r="BP958" s="61"/>
      <c r="BQ958" s="61"/>
      <c r="BR958" s="61"/>
      <c r="BS958" s="61"/>
      <c r="BT958" s="61"/>
      <c r="BU958" s="61"/>
      <c r="BV958" s="61"/>
      <c r="BW958" s="61"/>
      <c r="BX958" s="61"/>
      <c r="BY958" s="61"/>
      <c r="BZ958" s="61"/>
      <c r="CA958" s="61"/>
      <c r="CB958" s="61"/>
      <c r="CC958" s="61"/>
      <c r="CD958" s="61"/>
      <c r="CE958" s="61"/>
      <c r="CF958" s="61"/>
      <c r="CG958" s="61"/>
      <c r="CH958" s="61"/>
      <c r="CI958" s="61"/>
      <c r="CJ958" s="61"/>
      <c r="CK958" s="61"/>
      <c r="CL958" s="61"/>
    </row>
    <row r="959" spans="1:90" x14ac:dyDescent="0.2">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D959" s="66"/>
      <c r="AE959" s="66"/>
      <c r="AF959" s="66"/>
      <c r="AG959" s="66"/>
      <c r="AH959" s="66"/>
      <c r="AI959" s="66"/>
      <c r="AJ959" s="66"/>
      <c r="AK959" s="66"/>
      <c r="AL959" s="66"/>
      <c r="AM959" s="66"/>
      <c r="AN959" s="66"/>
      <c r="AO959" s="66"/>
      <c r="AP959" s="66"/>
      <c r="AQ959" s="61"/>
      <c r="AR959" s="61"/>
      <c r="AS959" s="61"/>
      <c r="AT959" s="61"/>
      <c r="AU959" s="61"/>
      <c r="AV959" s="61"/>
      <c r="AW959" s="61"/>
      <c r="AX959" s="61"/>
      <c r="AY959" s="61"/>
      <c r="AZ959" s="61"/>
      <c r="BA959" s="61"/>
      <c r="BB959" s="61"/>
      <c r="BC959" s="61"/>
      <c r="BD959" s="61"/>
      <c r="BE959" s="61"/>
      <c r="BF959" s="61"/>
      <c r="BG959" s="61"/>
      <c r="BH959" s="61"/>
      <c r="BI959" s="61"/>
      <c r="BJ959" s="61"/>
      <c r="BK959" s="61"/>
      <c r="BL959" s="61"/>
      <c r="BM959" s="61"/>
      <c r="BN959" s="61"/>
      <c r="BO959" s="61"/>
      <c r="BP959" s="61"/>
      <c r="BQ959" s="61"/>
      <c r="BR959" s="61"/>
      <c r="BS959" s="61"/>
      <c r="BT959" s="61"/>
      <c r="BU959" s="61"/>
      <c r="BV959" s="61"/>
      <c r="BW959" s="61"/>
      <c r="BX959" s="61"/>
      <c r="BY959" s="61"/>
      <c r="BZ959" s="61"/>
      <c r="CA959" s="61"/>
      <c r="CB959" s="61"/>
      <c r="CC959" s="61"/>
      <c r="CD959" s="61"/>
      <c r="CE959" s="61"/>
      <c r="CF959" s="61"/>
      <c r="CG959" s="61"/>
      <c r="CH959" s="61"/>
      <c r="CI959" s="61"/>
      <c r="CJ959" s="61"/>
      <c r="CK959" s="61"/>
      <c r="CL959" s="61"/>
    </row>
    <row r="960" spans="1:90" x14ac:dyDescent="0.2">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D960" s="66"/>
      <c r="AE960" s="66"/>
      <c r="AF960" s="66"/>
      <c r="AG960" s="66"/>
      <c r="AH960" s="66"/>
      <c r="AI960" s="66"/>
      <c r="AJ960" s="66"/>
      <c r="AK960" s="66"/>
      <c r="AL960" s="66"/>
      <c r="AM960" s="66"/>
      <c r="AN960" s="66"/>
      <c r="AO960" s="66"/>
      <c r="AP960" s="66"/>
      <c r="AQ960" s="61"/>
      <c r="AR960" s="61"/>
      <c r="AS960" s="61"/>
      <c r="AT960" s="61"/>
      <c r="AU960" s="61"/>
      <c r="AV960" s="61"/>
      <c r="AW960" s="61"/>
      <c r="AX960" s="61"/>
      <c r="AY960" s="61"/>
      <c r="AZ960" s="61"/>
      <c r="BA960" s="61"/>
      <c r="BB960" s="61"/>
      <c r="BC960" s="61"/>
      <c r="BD960" s="61"/>
      <c r="BE960" s="61"/>
      <c r="BF960" s="61"/>
      <c r="BG960" s="61"/>
      <c r="BH960" s="61"/>
      <c r="BI960" s="61"/>
      <c r="BJ960" s="61"/>
      <c r="BK960" s="61"/>
      <c r="BL960" s="61"/>
      <c r="BM960" s="61"/>
      <c r="BN960" s="61"/>
      <c r="BO960" s="61"/>
      <c r="BP960" s="61"/>
      <c r="BQ960" s="61"/>
      <c r="BR960" s="61"/>
      <c r="BS960" s="61"/>
      <c r="BT960" s="61"/>
      <c r="BU960" s="61"/>
      <c r="BV960" s="61"/>
      <c r="BW960" s="61"/>
      <c r="BX960" s="61"/>
      <c r="BY960" s="61"/>
      <c r="BZ960" s="61"/>
      <c r="CA960" s="61"/>
      <c r="CB960" s="61"/>
      <c r="CC960" s="61"/>
      <c r="CD960" s="61"/>
      <c r="CE960" s="61"/>
      <c r="CF960" s="61"/>
      <c r="CG960" s="61"/>
      <c r="CH960" s="61"/>
      <c r="CI960" s="61"/>
      <c r="CJ960" s="61"/>
      <c r="CK960" s="61"/>
      <c r="CL960" s="61"/>
    </row>
    <row r="961" spans="1:90" x14ac:dyDescent="0.2">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D961" s="66"/>
      <c r="AE961" s="66"/>
      <c r="AF961" s="66"/>
      <c r="AG961" s="66"/>
      <c r="AH961" s="66"/>
      <c r="AI961" s="66"/>
      <c r="AJ961" s="66"/>
      <c r="AK961" s="66"/>
      <c r="AL961" s="66"/>
      <c r="AM961" s="66"/>
      <c r="AN961" s="66"/>
      <c r="AO961" s="66"/>
      <c r="AP961" s="66"/>
      <c r="AQ961" s="61"/>
      <c r="AR961" s="61"/>
      <c r="AS961" s="61"/>
      <c r="AT961" s="61"/>
      <c r="AU961" s="61"/>
      <c r="AV961" s="61"/>
      <c r="AW961" s="61"/>
      <c r="AX961" s="61"/>
      <c r="AY961" s="61"/>
      <c r="AZ961" s="61"/>
      <c r="BA961" s="61"/>
      <c r="BB961" s="61"/>
      <c r="BC961" s="61"/>
      <c r="BD961" s="61"/>
      <c r="BE961" s="61"/>
      <c r="BF961" s="61"/>
      <c r="BG961" s="61"/>
      <c r="BH961" s="61"/>
      <c r="BI961" s="61"/>
      <c r="BJ961" s="61"/>
      <c r="BK961" s="61"/>
      <c r="BL961" s="61"/>
      <c r="BM961" s="61"/>
      <c r="BN961" s="61"/>
      <c r="BO961" s="61"/>
      <c r="BP961" s="61"/>
      <c r="BQ961" s="61"/>
      <c r="BR961" s="61"/>
      <c r="BS961" s="61"/>
      <c r="BT961" s="61"/>
      <c r="BU961" s="61"/>
      <c r="BV961" s="61"/>
      <c r="BW961" s="61"/>
      <c r="BX961" s="61"/>
      <c r="BY961" s="61"/>
      <c r="BZ961" s="61"/>
      <c r="CA961" s="61"/>
      <c r="CB961" s="61"/>
      <c r="CC961" s="61"/>
      <c r="CD961" s="61"/>
      <c r="CE961" s="61"/>
      <c r="CF961" s="61"/>
      <c r="CG961" s="61"/>
      <c r="CH961" s="61"/>
      <c r="CI961" s="61"/>
      <c r="CJ961" s="61"/>
      <c r="CK961" s="61"/>
      <c r="CL961" s="61"/>
    </row>
    <row r="962" spans="1:90" x14ac:dyDescent="0.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D962" s="66"/>
      <c r="AE962" s="66"/>
      <c r="AF962" s="66"/>
      <c r="AG962" s="66"/>
      <c r="AH962" s="66"/>
      <c r="AI962" s="66"/>
      <c r="AJ962" s="66"/>
      <c r="AK962" s="66"/>
      <c r="AL962" s="66"/>
      <c r="AM962" s="66"/>
      <c r="AN962" s="66"/>
      <c r="AO962" s="66"/>
      <c r="AP962" s="66"/>
      <c r="AQ962" s="61"/>
      <c r="AR962" s="61"/>
      <c r="AS962" s="61"/>
      <c r="AT962" s="61"/>
      <c r="AU962" s="61"/>
      <c r="AV962" s="61"/>
      <c r="AW962" s="61"/>
      <c r="AX962" s="61"/>
      <c r="AY962" s="61"/>
      <c r="AZ962" s="61"/>
      <c r="BA962" s="61"/>
      <c r="BB962" s="61"/>
      <c r="BC962" s="61"/>
      <c r="BD962" s="61"/>
      <c r="BE962" s="61"/>
      <c r="BF962" s="61"/>
      <c r="BG962" s="61"/>
      <c r="BH962" s="61"/>
      <c r="BI962" s="61"/>
      <c r="BJ962" s="61"/>
      <c r="BK962" s="61"/>
      <c r="BL962" s="61"/>
      <c r="BM962" s="61"/>
      <c r="BN962" s="61"/>
      <c r="BO962" s="61"/>
      <c r="BP962" s="61"/>
      <c r="BQ962" s="61"/>
      <c r="BR962" s="61"/>
      <c r="BS962" s="61"/>
      <c r="BT962" s="61"/>
      <c r="BU962" s="61"/>
      <c r="BV962" s="61"/>
      <c r="BW962" s="61"/>
      <c r="BX962" s="61"/>
      <c r="BY962" s="61"/>
      <c r="BZ962" s="61"/>
      <c r="CA962" s="61"/>
      <c r="CB962" s="61"/>
      <c r="CC962" s="61"/>
      <c r="CD962" s="61"/>
      <c r="CE962" s="61"/>
      <c r="CF962" s="61"/>
      <c r="CG962" s="61"/>
      <c r="CH962" s="61"/>
      <c r="CI962" s="61"/>
      <c r="CJ962" s="61"/>
      <c r="CK962" s="61"/>
      <c r="CL962" s="61"/>
    </row>
    <row r="963" spans="1:90" x14ac:dyDescent="0.2">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D963" s="66"/>
      <c r="AE963" s="66"/>
      <c r="AF963" s="66"/>
      <c r="AG963" s="66"/>
      <c r="AH963" s="66"/>
      <c r="AI963" s="66"/>
      <c r="AJ963" s="66"/>
      <c r="AK963" s="66"/>
      <c r="AL963" s="66"/>
      <c r="AM963" s="66"/>
      <c r="AN963" s="66"/>
      <c r="AO963" s="66"/>
      <c r="AP963" s="66"/>
      <c r="AQ963" s="61"/>
      <c r="AR963" s="61"/>
      <c r="AS963" s="61"/>
      <c r="AT963" s="61"/>
      <c r="AU963" s="61"/>
      <c r="AV963" s="61"/>
      <c r="AW963" s="61"/>
      <c r="AX963" s="61"/>
      <c r="AY963" s="61"/>
      <c r="AZ963" s="61"/>
      <c r="BA963" s="61"/>
      <c r="BB963" s="61"/>
      <c r="BC963" s="61"/>
      <c r="BD963" s="61"/>
      <c r="BE963" s="61"/>
      <c r="BF963" s="61"/>
      <c r="BG963" s="61"/>
      <c r="BH963" s="61"/>
      <c r="BI963" s="61"/>
      <c r="BJ963" s="61"/>
      <c r="BK963" s="61"/>
      <c r="BL963" s="61"/>
      <c r="BM963" s="61"/>
      <c r="BN963" s="61"/>
      <c r="BO963" s="61"/>
      <c r="BP963" s="61"/>
      <c r="BQ963" s="61"/>
      <c r="BR963" s="61"/>
      <c r="BS963" s="61"/>
      <c r="BT963" s="61"/>
      <c r="BU963" s="61"/>
      <c r="BV963" s="61"/>
      <c r="BW963" s="61"/>
      <c r="BX963" s="61"/>
      <c r="BY963" s="61"/>
      <c r="BZ963" s="61"/>
      <c r="CA963" s="61"/>
      <c r="CB963" s="61"/>
      <c r="CC963" s="61"/>
      <c r="CD963" s="61"/>
      <c r="CE963" s="61"/>
      <c r="CF963" s="61"/>
      <c r="CG963" s="61"/>
      <c r="CH963" s="61"/>
      <c r="CI963" s="61"/>
      <c r="CJ963" s="61"/>
      <c r="CK963" s="61"/>
      <c r="CL963" s="61"/>
    </row>
    <row r="964" spans="1:90" x14ac:dyDescent="0.2">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D964" s="66"/>
      <c r="AE964" s="66"/>
      <c r="AF964" s="66"/>
      <c r="AG964" s="66"/>
      <c r="AH964" s="66"/>
      <c r="AI964" s="66"/>
      <c r="AJ964" s="66"/>
      <c r="AK964" s="66"/>
      <c r="AL964" s="66"/>
      <c r="AM964" s="66"/>
      <c r="AN964" s="66"/>
      <c r="AO964" s="66"/>
      <c r="AP964" s="66"/>
      <c r="AQ964" s="61"/>
      <c r="AR964" s="61"/>
      <c r="AS964" s="61"/>
      <c r="AT964" s="61"/>
      <c r="AU964" s="61"/>
      <c r="AV964" s="61"/>
      <c r="AW964" s="61"/>
      <c r="AX964" s="61"/>
      <c r="AY964" s="61"/>
      <c r="AZ964" s="61"/>
      <c r="BA964" s="61"/>
      <c r="BB964" s="61"/>
      <c r="BC964" s="61"/>
      <c r="BD964" s="61"/>
      <c r="BE964" s="61"/>
      <c r="BF964" s="61"/>
      <c r="BG964" s="61"/>
      <c r="BH964" s="61"/>
      <c r="BI964" s="61"/>
      <c r="BJ964" s="61"/>
      <c r="BK964" s="61"/>
      <c r="BL964" s="61"/>
      <c r="BM964" s="61"/>
      <c r="BN964" s="61"/>
      <c r="BO964" s="61"/>
      <c r="BP964" s="61"/>
      <c r="BQ964" s="61"/>
      <c r="BR964" s="61"/>
      <c r="BS964" s="61"/>
      <c r="BT964" s="61"/>
      <c r="BU964" s="61"/>
      <c r="BV964" s="61"/>
      <c r="BW964" s="61"/>
      <c r="BX964" s="61"/>
      <c r="BY964" s="61"/>
      <c r="BZ964" s="61"/>
      <c r="CA964" s="61"/>
      <c r="CB964" s="61"/>
      <c r="CC964" s="61"/>
      <c r="CD964" s="61"/>
      <c r="CE964" s="61"/>
      <c r="CF964" s="61"/>
      <c r="CG964" s="61"/>
      <c r="CH964" s="61"/>
      <c r="CI964" s="61"/>
      <c r="CJ964" s="61"/>
      <c r="CK964" s="61"/>
      <c r="CL964" s="61"/>
    </row>
    <row r="965" spans="1:90" x14ac:dyDescent="0.2">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D965" s="66"/>
      <c r="AE965" s="66"/>
      <c r="AF965" s="66"/>
      <c r="AG965" s="66"/>
      <c r="AH965" s="66"/>
      <c r="AI965" s="66"/>
      <c r="AJ965" s="66"/>
      <c r="AK965" s="66"/>
      <c r="AL965" s="66"/>
      <c r="AM965" s="66"/>
      <c r="AN965" s="66"/>
      <c r="AO965" s="66"/>
      <c r="AP965" s="66"/>
      <c r="AQ965" s="61"/>
      <c r="AR965" s="61"/>
      <c r="AS965" s="61"/>
      <c r="AT965" s="61"/>
      <c r="AU965" s="61"/>
      <c r="AV965" s="61"/>
      <c r="AW965" s="61"/>
      <c r="AX965" s="61"/>
      <c r="AY965" s="61"/>
      <c r="AZ965" s="61"/>
      <c r="BA965" s="61"/>
      <c r="BB965" s="61"/>
      <c r="BC965" s="61"/>
      <c r="BD965" s="61"/>
      <c r="BE965" s="61"/>
      <c r="BF965" s="61"/>
      <c r="BG965" s="61"/>
      <c r="BH965" s="61"/>
      <c r="BI965" s="61"/>
      <c r="BJ965" s="61"/>
      <c r="BK965" s="61"/>
      <c r="BL965" s="61"/>
      <c r="BM965" s="61"/>
      <c r="BN965" s="61"/>
      <c r="BO965" s="61"/>
      <c r="BP965" s="61"/>
      <c r="BQ965" s="61"/>
      <c r="BR965" s="61"/>
      <c r="BS965" s="61"/>
      <c r="BT965" s="61"/>
      <c r="BU965" s="61"/>
      <c r="BV965" s="61"/>
      <c r="BW965" s="61"/>
      <c r="BX965" s="61"/>
      <c r="BY965" s="61"/>
      <c r="BZ965" s="61"/>
      <c r="CA965" s="61"/>
      <c r="CB965" s="61"/>
      <c r="CC965" s="61"/>
      <c r="CD965" s="61"/>
      <c r="CE965" s="61"/>
      <c r="CF965" s="61"/>
      <c r="CG965" s="61"/>
      <c r="CH965" s="61"/>
      <c r="CI965" s="61"/>
      <c r="CJ965" s="61"/>
      <c r="CK965" s="61"/>
      <c r="CL965" s="61"/>
    </row>
    <row r="966" spans="1:90" x14ac:dyDescent="0.2">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D966" s="66"/>
      <c r="AE966" s="66"/>
      <c r="AF966" s="66"/>
      <c r="AG966" s="66"/>
      <c r="AH966" s="66"/>
      <c r="AI966" s="66"/>
      <c r="AJ966" s="66"/>
      <c r="AK966" s="66"/>
      <c r="AL966" s="66"/>
      <c r="AM966" s="66"/>
      <c r="AN966" s="66"/>
      <c r="AO966" s="66"/>
      <c r="AP966" s="66"/>
      <c r="AQ966" s="61"/>
      <c r="AR966" s="61"/>
      <c r="AS966" s="61"/>
      <c r="AT966" s="61"/>
      <c r="AU966" s="61"/>
      <c r="AV966" s="61"/>
      <c r="AW966" s="61"/>
      <c r="AX966" s="61"/>
      <c r="AY966" s="61"/>
      <c r="AZ966" s="61"/>
      <c r="BA966" s="61"/>
      <c r="BB966" s="61"/>
      <c r="BC966" s="61"/>
      <c r="BD966" s="61"/>
      <c r="BE966" s="61"/>
      <c r="BF966" s="61"/>
      <c r="BG966" s="61"/>
      <c r="BH966" s="61"/>
      <c r="BI966" s="61"/>
      <c r="BJ966" s="61"/>
      <c r="BK966" s="61"/>
      <c r="BL966" s="61"/>
      <c r="BM966" s="61"/>
      <c r="BN966" s="61"/>
      <c r="BO966" s="61"/>
      <c r="BP966" s="61"/>
      <c r="BQ966" s="61"/>
      <c r="BR966" s="61"/>
      <c r="BS966" s="61"/>
      <c r="BT966" s="61"/>
      <c r="BU966" s="61"/>
      <c r="BV966" s="61"/>
      <c r="BW966" s="61"/>
      <c r="BX966" s="61"/>
      <c r="BY966" s="61"/>
      <c r="BZ966" s="61"/>
      <c r="CA966" s="61"/>
      <c r="CB966" s="61"/>
      <c r="CC966" s="61"/>
      <c r="CD966" s="61"/>
      <c r="CE966" s="61"/>
      <c r="CF966" s="61"/>
      <c r="CG966" s="61"/>
      <c r="CH966" s="61"/>
      <c r="CI966" s="61"/>
      <c r="CJ966" s="61"/>
      <c r="CK966" s="61"/>
      <c r="CL966" s="61"/>
    </row>
    <row r="967" spans="1:90" x14ac:dyDescent="0.2">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D967" s="66"/>
      <c r="AE967" s="66"/>
      <c r="AF967" s="66"/>
      <c r="AG967" s="66"/>
      <c r="AH967" s="66"/>
      <c r="AI967" s="66"/>
      <c r="AJ967" s="66"/>
      <c r="AK967" s="66"/>
      <c r="AL967" s="66"/>
      <c r="AM967" s="66"/>
      <c r="AN967" s="66"/>
      <c r="AO967" s="66"/>
      <c r="AP967" s="66"/>
      <c r="AQ967" s="61"/>
      <c r="AR967" s="61"/>
      <c r="AS967" s="61"/>
      <c r="AT967" s="61"/>
      <c r="AU967" s="61"/>
      <c r="AV967" s="61"/>
      <c r="AW967" s="61"/>
      <c r="AX967" s="61"/>
      <c r="AY967" s="61"/>
      <c r="AZ967" s="61"/>
      <c r="BA967" s="61"/>
      <c r="BB967" s="61"/>
      <c r="BC967" s="61"/>
      <c r="BD967" s="61"/>
      <c r="BE967" s="61"/>
      <c r="BF967" s="61"/>
      <c r="BG967" s="61"/>
      <c r="BH967" s="61"/>
      <c r="BI967" s="61"/>
      <c r="BJ967" s="61"/>
      <c r="BK967" s="61"/>
      <c r="BL967" s="61"/>
      <c r="BM967" s="61"/>
      <c r="BN967" s="61"/>
      <c r="BO967" s="61"/>
      <c r="BP967" s="61"/>
      <c r="BQ967" s="61"/>
      <c r="BR967" s="61"/>
      <c r="BS967" s="61"/>
      <c r="BT967" s="61"/>
      <c r="BU967" s="61"/>
      <c r="BV967" s="61"/>
      <c r="BW967" s="61"/>
      <c r="BX967" s="61"/>
      <c r="BY967" s="61"/>
      <c r="BZ967" s="61"/>
      <c r="CA967" s="61"/>
      <c r="CB967" s="61"/>
      <c r="CC967" s="61"/>
      <c r="CD967" s="61"/>
      <c r="CE967" s="61"/>
      <c r="CF967" s="61"/>
      <c r="CG967" s="61"/>
      <c r="CH967" s="61"/>
      <c r="CI967" s="61"/>
      <c r="CJ967" s="61"/>
      <c r="CK967" s="61"/>
      <c r="CL967" s="61"/>
    </row>
    <row r="968" spans="1:90" x14ac:dyDescent="0.2">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D968" s="66"/>
      <c r="AE968" s="66"/>
      <c r="AF968" s="66"/>
      <c r="AG968" s="66"/>
      <c r="AH968" s="66"/>
      <c r="AI968" s="66"/>
      <c r="AJ968" s="66"/>
      <c r="AK968" s="66"/>
      <c r="AL968" s="66"/>
      <c r="AM968" s="66"/>
      <c r="AN968" s="66"/>
      <c r="AO968" s="66"/>
      <c r="AP968" s="66"/>
      <c r="AQ968" s="61"/>
      <c r="AR968" s="61"/>
      <c r="AS968" s="61"/>
      <c r="AT968" s="61"/>
      <c r="AU968" s="61"/>
      <c r="AV968" s="61"/>
      <c r="AW968" s="61"/>
      <c r="AX968" s="61"/>
      <c r="AY968" s="61"/>
      <c r="AZ968" s="61"/>
      <c r="BA968" s="61"/>
      <c r="BB968" s="61"/>
      <c r="BC968" s="61"/>
      <c r="BD968" s="61"/>
      <c r="BE968" s="61"/>
      <c r="BF968" s="61"/>
      <c r="BG968" s="61"/>
      <c r="BH968" s="61"/>
      <c r="BI968" s="61"/>
      <c r="BJ968" s="61"/>
      <c r="BK968" s="61"/>
      <c r="BL968" s="61"/>
      <c r="BM968" s="61"/>
      <c r="BN968" s="61"/>
      <c r="BO968" s="61"/>
      <c r="BP968" s="61"/>
      <c r="BQ968" s="61"/>
      <c r="BR968" s="61"/>
      <c r="BS968" s="61"/>
      <c r="BT968" s="61"/>
      <c r="BU968" s="61"/>
      <c r="BV968" s="61"/>
      <c r="BW968" s="61"/>
      <c r="BX968" s="61"/>
      <c r="BY968" s="61"/>
      <c r="BZ968" s="61"/>
      <c r="CA968" s="61"/>
      <c r="CB968" s="61"/>
      <c r="CC968" s="61"/>
      <c r="CD968" s="61"/>
      <c r="CE968" s="61"/>
      <c r="CF968" s="61"/>
      <c r="CG968" s="61"/>
      <c r="CH968" s="61"/>
      <c r="CI968" s="61"/>
      <c r="CJ968" s="61"/>
      <c r="CK968" s="61"/>
      <c r="CL968" s="61"/>
    </row>
    <row r="969" spans="1:90" x14ac:dyDescent="0.2">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D969" s="66"/>
      <c r="AE969" s="66"/>
      <c r="AF969" s="66"/>
      <c r="AG969" s="66"/>
      <c r="AH969" s="66"/>
      <c r="AI969" s="66"/>
      <c r="AJ969" s="66"/>
      <c r="AK969" s="66"/>
      <c r="AL969" s="66"/>
      <c r="AM969" s="66"/>
      <c r="AN969" s="66"/>
      <c r="AO969" s="66"/>
      <c r="AP969" s="66"/>
      <c r="AQ969" s="61"/>
      <c r="AR969" s="61"/>
      <c r="AS969" s="61"/>
      <c r="AT969" s="61"/>
      <c r="AU969" s="61"/>
      <c r="AV969" s="61"/>
      <c r="AW969" s="61"/>
      <c r="AX969" s="61"/>
      <c r="AY969" s="61"/>
      <c r="AZ969" s="61"/>
      <c r="BA969" s="61"/>
      <c r="BB969" s="61"/>
      <c r="BC969" s="61"/>
      <c r="BD969" s="61"/>
      <c r="BE969" s="61"/>
      <c r="BF969" s="61"/>
      <c r="BG969" s="61"/>
      <c r="BH969" s="61"/>
      <c r="BI969" s="61"/>
      <c r="BJ969" s="61"/>
      <c r="BK969" s="61"/>
      <c r="BL969" s="61"/>
      <c r="BM969" s="61"/>
      <c r="BN969" s="61"/>
      <c r="BO969" s="61"/>
      <c r="BP969" s="61"/>
      <c r="BQ969" s="61"/>
      <c r="BR969" s="61"/>
      <c r="BS969" s="61"/>
      <c r="BT969" s="61"/>
      <c r="BU969" s="61"/>
      <c r="BV969" s="61"/>
      <c r="BW969" s="61"/>
      <c r="BX969" s="61"/>
      <c r="BY969" s="61"/>
      <c r="BZ969" s="61"/>
      <c r="CA969" s="61"/>
      <c r="CB969" s="61"/>
      <c r="CC969" s="61"/>
      <c r="CD969" s="61"/>
      <c r="CE969" s="61"/>
      <c r="CF969" s="61"/>
      <c r="CG969" s="61"/>
      <c r="CH969" s="61"/>
      <c r="CI969" s="61"/>
      <c r="CJ969" s="61"/>
      <c r="CK969" s="61"/>
      <c r="CL969" s="61"/>
    </row>
    <row r="970" spans="1:90" x14ac:dyDescent="0.2">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D970" s="66"/>
      <c r="AE970" s="66"/>
      <c r="AF970" s="66"/>
      <c r="AG970" s="66"/>
      <c r="AH970" s="66"/>
      <c r="AI970" s="66"/>
      <c r="AJ970" s="66"/>
      <c r="AK970" s="66"/>
      <c r="AL970" s="66"/>
      <c r="AM970" s="66"/>
      <c r="AN970" s="66"/>
      <c r="AO970" s="66"/>
      <c r="AP970" s="66"/>
      <c r="AQ970" s="61"/>
      <c r="AR970" s="61"/>
      <c r="AS970" s="61"/>
      <c r="AT970" s="61"/>
      <c r="AU970" s="61"/>
      <c r="AV970" s="61"/>
      <c r="AW970" s="61"/>
      <c r="AX970" s="61"/>
      <c r="AY970" s="61"/>
      <c r="AZ970" s="61"/>
      <c r="BA970" s="61"/>
      <c r="BB970" s="61"/>
      <c r="BC970" s="61"/>
      <c r="BD970" s="61"/>
      <c r="BE970" s="61"/>
      <c r="BF970" s="61"/>
      <c r="BG970" s="61"/>
      <c r="BH970" s="61"/>
      <c r="BI970" s="61"/>
      <c r="BJ970" s="61"/>
      <c r="BK970" s="61"/>
      <c r="BL970" s="61"/>
      <c r="BM970" s="61"/>
      <c r="BN970" s="61"/>
      <c r="BO970" s="61"/>
      <c r="BP970" s="61"/>
      <c r="BQ970" s="61"/>
      <c r="BR970" s="61"/>
      <c r="BS970" s="61"/>
      <c r="BT970" s="61"/>
      <c r="BU970" s="61"/>
      <c r="BV970" s="61"/>
      <c r="BW970" s="61"/>
      <c r="BX970" s="61"/>
      <c r="BY970" s="61"/>
      <c r="BZ970" s="61"/>
      <c r="CA970" s="61"/>
      <c r="CB970" s="61"/>
      <c r="CC970" s="61"/>
      <c r="CD970" s="61"/>
      <c r="CE970" s="61"/>
      <c r="CF970" s="61"/>
      <c r="CG970" s="61"/>
      <c r="CH970" s="61"/>
      <c r="CI970" s="61"/>
      <c r="CJ970" s="61"/>
      <c r="CK970" s="61"/>
      <c r="CL970" s="61"/>
    </row>
    <row r="971" spans="1:90" x14ac:dyDescent="0.2">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D971" s="66"/>
      <c r="AE971" s="66"/>
      <c r="AF971" s="66"/>
      <c r="AG971" s="66"/>
      <c r="AH971" s="66"/>
      <c r="AI971" s="66"/>
      <c r="AJ971" s="66"/>
      <c r="AK971" s="66"/>
      <c r="AL971" s="66"/>
      <c r="AM971" s="66"/>
      <c r="AN971" s="66"/>
      <c r="AO971" s="66"/>
      <c r="AP971" s="66"/>
      <c r="AQ971" s="61"/>
      <c r="AR971" s="61"/>
      <c r="AS971" s="61"/>
      <c r="AT971" s="61"/>
      <c r="AU971" s="61"/>
      <c r="AV971" s="61"/>
      <c r="AW971" s="61"/>
      <c r="AX971" s="61"/>
      <c r="AY971" s="61"/>
      <c r="AZ971" s="61"/>
      <c r="BA971" s="61"/>
      <c r="BB971" s="61"/>
      <c r="BC971" s="61"/>
      <c r="BD971" s="61"/>
      <c r="BE971" s="61"/>
      <c r="BF971" s="61"/>
      <c r="BG971" s="61"/>
      <c r="BH971" s="61"/>
      <c r="BI971" s="61"/>
      <c r="BJ971" s="61"/>
      <c r="BK971" s="61"/>
      <c r="BL971" s="61"/>
      <c r="BM971" s="61"/>
      <c r="BN971" s="61"/>
      <c r="BO971" s="61"/>
      <c r="BP971" s="61"/>
      <c r="BQ971" s="61"/>
      <c r="BR971" s="61"/>
      <c r="BS971" s="61"/>
      <c r="BT971" s="61"/>
      <c r="BU971" s="61"/>
      <c r="BV971" s="61"/>
      <c r="BW971" s="61"/>
      <c r="BX971" s="61"/>
      <c r="BY971" s="61"/>
      <c r="BZ971" s="61"/>
      <c r="CA971" s="61"/>
      <c r="CB971" s="61"/>
      <c r="CC971" s="61"/>
      <c r="CD971" s="61"/>
      <c r="CE971" s="61"/>
      <c r="CF971" s="61"/>
      <c r="CG971" s="61"/>
      <c r="CH971" s="61"/>
      <c r="CI971" s="61"/>
      <c r="CJ971" s="61"/>
      <c r="CK971" s="61"/>
      <c r="CL971" s="61"/>
    </row>
    <row r="972" spans="1:90" x14ac:dyDescent="0.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D972" s="66"/>
      <c r="AE972" s="66"/>
      <c r="AF972" s="66"/>
      <c r="AG972" s="66"/>
      <c r="AH972" s="66"/>
      <c r="AI972" s="66"/>
      <c r="AJ972" s="66"/>
      <c r="AK972" s="66"/>
      <c r="AL972" s="66"/>
      <c r="AM972" s="66"/>
      <c r="AN972" s="66"/>
      <c r="AO972" s="66"/>
      <c r="AP972" s="66"/>
      <c r="AQ972" s="61"/>
      <c r="AR972" s="61"/>
      <c r="AS972" s="61"/>
      <c r="AT972" s="61"/>
      <c r="AU972" s="61"/>
      <c r="AV972" s="61"/>
      <c r="AW972" s="61"/>
      <c r="AX972" s="61"/>
      <c r="AY972" s="61"/>
      <c r="AZ972" s="61"/>
      <c r="BA972" s="61"/>
      <c r="BB972" s="61"/>
      <c r="BC972" s="61"/>
      <c r="BD972" s="61"/>
      <c r="BE972" s="61"/>
      <c r="BF972" s="61"/>
      <c r="BG972" s="61"/>
      <c r="BH972" s="61"/>
      <c r="BI972" s="61"/>
      <c r="BJ972" s="61"/>
      <c r="BK972" s="61"/>
      <c r="BL972" s="61"/>
      <c r="BM972" s="61"/>
      <c r="BN972" s="61"/>
      <c r="BO972" s="61"/>
      <c r="BP972" s="61"/>
      <c r="BQ972" s="61"/>
      <c r="BR972" s="61"/>
      <c r="BS972" s="61"/>
      <c r="BT972" s="61"/>
      <c r="BU972" s="61"/>
      <c r="BV972" s="61"/>
      <c r="BW972" s="61"/>
      <c r="BX972" s="61"/>
      <c r="BY972" s="61"/>
      <c r="BZ972" s="61"/>
      <c r="CA972" s="61"/>
      <c r="CB972" s="61"/>
      <c r="CC972" s="61"/>
      <c r="CD972" s="61"/>
      <c r="CE972" s="61"/>
      <c r="CF972" s="61"/>
      <c r="CG972" s="61"/>
      <c r="CH972" s="61"/>
      <c r="CI972" s="61"/>
      <c r="CJ972" s="61"/>
      <c r="CK972" s="61"/>
      <c r="CL972" s="61"/>
    </row>
    <row r="973" spans="1:90" x14ac:dyDescent="0.2">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D973" s="66"/>
      <c r="AE973" s="66"/>
      <c r="AF973" s="66"/>
      <c r="AG973" s="66"/>
      <c r="AH973" s="66"/>
      <c r="AI973" s="66"/>
      <c r="AJ973" s="66"/>
      <c r="AK973" s="66"/>
      <c r="AL973" s="66"/>
      <c r="AM973" s="66"/>
      <c r="AN973" s="66"/>
      <c r="AO973" s="66"/>
      <c r="AP973" s="66"/>
      <c r="AQ973" s="61"/>
      <c r="AR973" s="61"/>
      <c r="AS973" s="61"/>
      <c r="AT973" s="61"/>
      <c r="AU973" s="61"/>
      <c r="AV973" s="61"/>
      <c r="AW973" s="61"/>
      <c r="AX973" s="61"/>
      <c r="AY973" s="61"/>
      <c r="AZ973" s="61"/>
      <c r="BA973" s="61"/>
      <c r="BB973" s="61"/>
      <c r="BC973" s="61"/>
      <c r="BD973" s="61"/>
      <c r="BE973" s="61"/>
      <c r="BF973" s="61"/>
      <c r="BG973" s="61"/>
      <c r="BH973" s="61"/>
      <c r="BI973" s="61"/>
      <c r="BJ973" s="61"/>
      <c r="BK973" s="61"/>
      <c r="BL973" s="61"/>
      <c r="BM973" s="61"/>
      <c r="BN973" s="61"/>
      <c r="BO973" s="61"/>
      <c r="BP973" s="61"/>
      <c r="BQ973" s="61"/>
      <c r="BR973" s="61"/>
      <c r="BS973" s="61"/>
      <c r="BT973" s="61"/>
      <c r="BU973" s="61"/>
      <c r="BV973" s="61"/>
      <c r="BW973" s="61"/>
      <c r="BX973" s="61"/>
      <c r="BY973" s="61"/>
      <c r="BZ973" s="61"/>
      <c r="CA973" s="61"/>
      <c r="CB973" s="61"/>
      <c r="CC973" s="61"/>
      <c r="CD973" s="61"/>
      <c r="CE973" s="61"/>
      <c r="CF973" s="61"/>
      <c r="CG973" s="61"/>
      <c r="CH973" s="61"/>
      <c r="CI973" s="61"/>
      <c r="CJ973" s="61"/>
      <c r="CK973" s="61"/>
      <c r="CL973" s="61"/>
    </row>
    <row r="974" spans="1:90" x14ac:dyDescent="0.2">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D974" s="66"/>
      <c r="AE974" s="66"/>
      <c r="AF974" s="66"/>
      <c r="AG974" s="66"/>
      <c r="AH974" s="66"/>
      <c r="AI974" s="66"/>
      <c r="AJ974" s="66"/>
      <c r="AK974" s="66"/>
      <c r="AL974" s="66"/>
      <c r="AM974" s="66"/>
      <c r="AN974" s="66"/>
      <c r="AO974" s="66"/>
      <c r="AP974" s="66"/>
      <c r="AQ974" s="61"/>
      <c r="AR974" s="61"/>
      <c r="AS974" s="61"/>
      <c r="AT974" s="61"/>
      <c r="AU974" s="61"/>
      <c r="AV974" s="61"/>
      <c r="AW974" s="61"/>
      <c r="AX974" s="61"/>
      <c r="AY974" s="61"/>
      <c r="AZ974" s="61"/>
      <c r="BA974" s="61"/>
      <c r="BB974" s="61"/>
      <c r="BC974" s="61"/>
      <c r="BD974" s="61"/>
      <c r="BE974" s="61"/>
      <c r="BF974" s="61"/>
      <c r="BG974" s="61"/>
      <c r="BH974" s="61"/>
      <c r="BI974" s="61"/>
      <c r="BJ974" s="61"/>
      <c r="BK974" s="61"/>
      <c r="BL974" s="61"/>
      <c r="BM974" s="61"/>
      <c r="BN974" s="61"/>
      <c r="BO974" s="61"/>
      <c r="BP974" s="61"/>
      <c r="BQ974" s="61"/>
      <c r="BR974" s="61"/>
      <c r="BS974" s="61"/>
      <c r="BT974" s="61"/>
      <c r="BU974" s="61"/>
      <c r="BV974" s="61"/>
      <c r="BW974" s="61"/>
      <c r="BX974" s="61"/>
      <c r="BY974" s="61"/>
      <c r="BZ974" s="61"/>
      <c r="CA974" s="61"/>
      <c r="CB974" s="61"/>
      <c r="CC974" s="61"/>
      <c r="CD974" s="61"/>
      <c r="CE974" s="61"/>
      <c r="CF974" s="61"/>
      <c r="CG974" s="61"/>
      <c r="CH974" s="61"/>
      <c r="CI974" s="61"/>
      <c r="CJ974" s="61"/>
      <c r="CK974" s="61"/>
      <c r="CL974" s="61"/>
    </row>
    <row r="975" spans="1:90" x14ac:dyDescent="0.2">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D975" s="66"/>
      <c r="AE975" s="66"/>
      <c r="AF975" s="66"/>
      <c r="AG975" s="66"/>
      <c r="AH975" s="66"/>
      <c r="AI975" s="66"/>
      <c r="AJ975" s="66"/>
      <c r="AK975" s="66"/>
      <c r="AL975" s="66"/>
      <c r="AM975" s="66"/>
      <c r="AN975" s="66"/>
      <c r="AO975" s="66"/>
      <c r="AP975" s="66"/>
      <c r="AQ975" s="61"/>
      <c r="AR975" s="61"/>
      <c r="AS975" s="61"/>
      <c r="AT975" s="61"/>
      <c r="AU975" s="61"/>
      <c r="AV975" s="61"/>
      <c r="AW975" s="61"/>
      <c r="AX975" s="61"/>
      <c r="AY975" s="61"/>
      <c r="AZ975" s="61"/>
      <c r="BA975" s="61"/>
      <c r="BB975" s="61"/>
      <c r="BC975" s="61"/>
      <c r="BD975" s="61"/>
      <c r="BE975" s="61"/>
      <c r="BF975" s="61"/>
      <c r="BG975" s="61"/>
      <c r="BH975" s="61"/>
      <c r="BI975" s="61"/>
      <c r="BJ975" s="61"/>
      <c r="BK975" s="61"/>
      <c r="BL975" s="61"/>
      <c r="BM975" s="61"/>
      <c r="BN975" s="61"/>
      <c r="BO975" s="61"/>
      <c r="BP975" s="61"/>
      <c r="BQ975" s="61"/>
      <c r="BR975" s="61"/>
      <c r="BS975" s="61"/>
      <c r="BT975" s="61"/>
      <c r="BU975" s="61"/>
      <c r="BV975" s="61"/>
      <c r="BW975" s="61"/>
      <c r="BX975" s="61"/>
      <c r="BY975" s="61"/>
      <c r="BZ975" s="61"/>
      <c r="CA975" s="61"/>
      <c r="CB975" s="61"/>
      <c r="CC975" s="61"/>
      <c r="CD975" s="61"/>
      <c r="CE975" s="61"/>
      <c r="CF975" s="61"/>
      <c r="CG975" s="61"/>
      <c r="CH975" s="61"/>
      <c r="CI975" s="61"/>
      <c r="CJ975" s="61"/>
      <c r="CK975" s="61"/>
      <c r="CL975" s="61"/>
    </row>
    <row r="976" spans="1:90" x14ac:dyDescent="0.2">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D976" s="66"/>
      <c r="AE976" s="66"/>
      <c r="AF976" s="66"/>
      <c r="AG976" s="66"/>
      <c r="AH976" s="66"/>
      <c r="AI976" s="66"/>
      <c r="AJ976" s="66"/>
      <c r="AK976" s="66"/>
      <c r="AL976" s="66"/>
      <c r="AM976" s="66"/>
      <c r="AN976" s="66"/>
      <c r="AO976" s="66"/>
      <c r="AP976" s="66"/>
      <c r="AQ976" s="61"/>
      <c r="AR976" s="61"/>
      <c r="AS976" s="61"/>
      <c r="AT976" s="61"/>
      <c r="AU976" s="61"/>
      <c r="AV976" s="61"/>
      <c r="AW976" s="61"/>
      <c r="AX976" s="61"/>
      <c r="AY976" s="61"/>
      <c r="AZ976" s="61"/>
      <c r="BA976" s="61"/>
      <c r="BB976" s="61"/>
      <c r="BC976" s="61"/>
      <c r="BD976" s="61"/>
      <c r="BE976" s="61"/>
      <c r="BF976" s="61"/>
      <c r="BG976" s="61"/>
      <c r="BH976" s="61"/>
      <c r="BI976" s="61"/>
      <c r="BJ976" s="61"/>
      <c r="BK976" s="61"/>
      <c r="BL976" s="61"/>
      <c r="BM976" s="61"/>
      <c r="BN976" s="61"/>
      <c r="BO976" s="61"/>
      <c r="BP976" s="61"/>
      <c r="BQ976" s="61"/>
      <c r="BR976" s="61"/>
      <c r="BS976" s="61"/>
      <c r="BT976" s="61"/>
      <c r="BU976" s="61"/>
      <c r="BV976" s="61"/>
      <c r="BW976" s="61"/>
      <c r="BX976" s="61"/>
      <c r="BY976" s="61"/>
      <c r="BZ976" s="61"/>
      <c r="CA976" s="61"/>
      <c r="CB976" s="61"/>
      <c r="CC976" s="61"/>
      <c r="CD976" s="61"/>
      <c r="CE976" s="61"/>
      <c r="CF976" s="61"/>
      <c r="CG976" s="61"/>
      <c r="CH976" s="61"/>
      <c r="CI976" s="61"/>
      <c r="CJ976" s="61"/>
      <c r="CK976" s="61"/>
      <c r="CL976" s="61"/>
    </row>
    <row r="977" spans="1:90" x14ac:dyDescent="0.2">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D977" s="66"/>
      <c r="AE977" s="66"/>
      <c r="AF977" s="66"/>
      <c r="AG977" s="66"/>
      <c r="AH977" s="66"/>
      <c r="AI977" s="66"/>
      <c r="AJ977" s="66"/>
      <c r="AK977" s="66"/>
      <c r="AL977" s="66"/>
      <c r="AM977" s="66"/>
      <c r="AN977" s="66"/>
      <c r="AO977" s="66"/>
      <c r="AP977" s="66"/>
      <c r="AQ977" s="61"/>
      <c r="AR977" s="61"/>
      <c r="AS977" s="61"/>
      <c r="AT977" s="61"/>
      <c r="AU977" s="61"/>
      <c r="AV977" s="61"/>
      <c r="AW977" s="61"/>
      <c r="AX977" s="61"/>
      <c r="AY977" s="61"/>
      <c r="AZ977" s="61"/>
      <c r="BA977" s="61"/>
      <c r="BB977" s="61"/>
      <c r="BC977" s="61"/>
      <c r="BD977" s="61"/>
      <c r="BE977" s="61"/>
      <c r="BF977" s="61"/>
      <c r="BG977" s="61"/>
      <c r="BH977" s="61"/>
      <c r="BI977" s="61"/>
      <c r="BJ977" s="61"/>
      <c r="BK977" s="61"/>
      <c r="BL977" s="61"/>
      <c r="BM977" s="61"/>
      <c r="BN977" s="61"/>
      <c r="BO977" s="61"/>
      <c r="BP977" s="61"/>
      <c r="BQ977" s="61"/>
      <c r="BR977" s="61"/>
      <c r="BS977" s="61"/>
      <c r="BT977" s="61"/>
      <c r="BU977" s="61"/>
      <c r="BV977" s="61"/>
      <c r="BW977" s="61"/>
      <c r="BX977" s="61"/>
      <c r="BY977" s="61"/>
      <c r="BZ977" s="61"/>
      <c r="CA977" s="61"/>
      <c r="CB977" s="61"/>
      <c r="CC977" s="61"/>
      <c r="CD977" s="61"/>
      <c r="CE977" s="61"/>
      <c r="CF977" s="61"/>
      <c r="CG977" s="61"/>
      <c r="CH977" s="61"/>
      <c r="CI977" s="61"/>
      <c r="CJ977" s="61"/>
      <c r="CK977" s="61"/>
      <c r="CL977" s="61"/>
    </row>
    <row r="978" spans="1:90" x14ac:dyDescent="0.2">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D978" s="66"/>
      <c r="AE978" s="66"/>
      <c r="AF978" s="66"/>
      <c r="AG978" s="66"/>
      <c r="AH978" s="66"/>
      <c r="AI978" s="66"/>
      <c r="AJ978" s="66"/>
      <c r="AK978" s="66"/>
      <c r="AL978" s="66"/>
      <c r="AM978" s="66"/>
      <c r="AN978" s="66"/>
      <c r="AO978" s="66"/>
      <c r="AP978" s="66"/>
      <c r="AQ978" s="61"/>
      <c r="AR978" s="61"/>
      <c r="AS978" s="61"/>
      <c r="AT978" s="61"/>
      <c r="AU978" s="61"/>
      <c r="AV978" s="61"/>
      <c r="AW978" s="61"/>
      <c r="AX978" s="61"/>
      <c r="AY978" s="61"/>
      <c r="AZ978" s="61"/>
      <c r="BA978" s="61"/>
      <c r="BB978" s="61"/>
      <c r="BC978" s="61"/>
      <c r="BD978" s="61"/>
      <c r="BE978" s="61"/>
      <c r="BF978" s="61"/>
      <c r="BG978" s="61"/>
      <c r="BH978" s="61"/>
      <c r="BI978" s="61"/>
      <c r="BJ978" s="61"/>
      <c r="BK978" s="61"/>
      <c r="BL978" s="61"/>
      <c r="BM978" s="61"/>
      <c r="BN978" s="61"/>
      <c r="BO978" s="61"/>
      <c r="BP978" s="61"/>
      <c r="BQ978" s="61"/>
      <c r="BR978" s="61"/>
      <c r="BS978" s="61"/>
      <c r="BT978" s="61"/>
      <c r="BU978" s="61"/>
      <c r="BV978" s="61"/>
      <c r="BW978" s="61"/>
      <c r="BX978" s="61"/>
      <c r="BY978" s="61"/>
      <c r="BZ978" s="61"/>
      <c r="CA978" s="61"/>
      <c r="CB978" s="61"/>
      <c r="CC978" s="61"/>
      <c r="CD978" s="61"/>
      <c r="CE978" s="61"/>
      <c r="CF978" s="61"/>
      <c r="CG978" s="61"/>
      <c r="CH978" s="61"/>
      <c r="CI978" s="61"/>
      <c r="CJ978" s="61"/>
      <c r="CK978" s="61"/>
      <c r="CL978" s="61"/>
    </row>
    <row r="979" spans="1:90" x14ac:dyDescent="0.2">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D979" s="66"/>
      <c r="AE979" s="66"/>
      <c r="AF979" s="66"/>
      <c r="AG979" s="66"/>
      <c r="AH979" s="66"/>
      <c r="AI979" s="66"/>
      <c r="AJ979" s="66"/>
      <c r="AK979" s="66"/>
      <c r="AL979" s="66"/>
      <c r="AM979" s="66"/>
      <c r="AN979" s="66"/>
      <c r="AO979" s="66"/>
      <c r="AP979" s="66"/>
      <c r="AQ979" s="61"/>
      <c r="AR979" s="61"/>
      <c r="AS979" s="61"/>
      <c r="AT979" s="61"/>
      <c r="AU979" s="61"/>
      <c r="AV979" s="61"/>
      <c r="AW979" s="61"/>
      <c r="AX979" s="61"/>
      <c r="AY979" s="61"/>
      <c r="AZ979" s="61"/>
      <c r="BA979" s="61"/>
      <c r="BB979" s="61"/>
      <c r="BC979" s="61"/>
      <c r="BD979" s="61"/>
      <c r="BE979" s="61"/>
      <c r="BF979" s="61"/>
      <c r="BG979" s="61"/>
      <c r="BH979" s="61"/>
      <c r="BI979" s="61"/>
      <c r="BJ979" s="61"/>
      <c r="BK979" s="61"/>
      <c r="BL979" s="61"/>
      <c r="BM979" s="61"/>
      <c r="BN979" s="61"/>
      <c r="BO979" s="61"/>
      <c r="BP979" s="61"/>
      <c r="BQ979" s="61"/>
      <c r="BR979" s="61"/>
      <c r="BS979" s="61"/>
      <c r="BT979" s="61"/>
      <c r="BU979" s="61"/>
      <c r="BV979" s="61"/>
      <c r="BW979" s="61"/>
      <c r="BX979" s="61"/>
      <c r="BY979" s="61"/>
      <c r="BZ979" s="61"/>
      <c r="CA979" s="61"/>
      <c r="CB979" s="61"/>
      <c r="CC979" s="61"/>
      <c r="CD979" s="61"/>
      <c r="CE979" s="61"/>
      <c r="CF979" s="61"/>
      <c r="CG979" s="61"/>
      <c r="CH979" s="61"/>
      <c r="CI979" s="61"/>
      <c r="CJ979" s="61"/>
      <c r="CK979" s="61"/>
      <c r="CL979" s="61"/>
    </row>
    <row r="980" spans="1:90" x14ac:dyDescent="0.2">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D980" s="66"/>
      <c r="AE980" s="66"/>
      <c r="AF980" s="66"/>
      <c r="AG980" s="66"/>
      <c r="AH980" s="66"/>
      <c r="AI980" s="66"/>
      <c r="AJ980" s="66"/>
      <c r="AK980" s="66"/>
      <c r="AL980" s="66"/>
      <c r="AM980" s="66"/>
      <c r="AN980" s="66"/>
      <c r="AO980" s="66"/>
      <c r="AP980" s="66"/>
      <c r="AQ980" s="61"/>
      <c r="AR980" s="61"/>
      <c r="AS980" s="61"/>
      <c r="AT980" s="61"/>
      <c r="AU980" s="61"/>
      <c r="AV980" s="61"/>
      <c r="AW980" s="61"/>
      <c r="AX980" s="61"/>
      <c r="AY980" s="61"/>
      <c r="AZ980" s="61"/>
      <c r="BA980" s="61"/>
      <c r="BB980" s="61"/>
      <c r="BC980" s="61"/>
      <c r="BD980" s="61"/>
      <c r="BE980" s="61"/>
      <c r="BF980" s="61"/>
      <c r="BG980" s="61"/>
      <c r="BH980" s="61"/>
      <c r="BI980" s="61"/>
      <c r="BJ980" s="61"/>
      <c r="BK980" s="61"/>
      <c r="BL980" s="61"/>
      <c r="BM980" s="61"/>
      <c r="BN980" s="61"/>
      <c r="BO980" s="61"/>
      <c r="BP980" s="61"/>
      <c r="BQ980" s="61"/>
      <c r="BR980" s="61"/>
      <c r="BS980" s="61"/>
      <c r="BT980" s="61"/>
      <c r="BU980" s="61"/>
      <c r="BV980" s="61"/>
      <c r="BW980" s="61"/>
      <c r="BX980" s="61"/>
      <c r="BY980" s="61"/>
      <c r="BZ980" s="61"/>
      <c r="CA980" s="61"/>
      <c r="CB980" s="61"/>
      <c r="CC980" s="61"/>
      <c r="CD980" s="61"/>
      <c r="CE980" s="61"/>
      <c r="CF980" s="61"/>
      <c r="CG980" s="61"/>
      <c r="CH980" s="61"/>
      <c r="CI980" s="61"/>
      <c r="CJ980" s="61"/>
      <c r="CK980" s="61"/>
      <c r="CL980" s="61"/>
    </row>
    <row r="981" spans="1:90" x14ac:dyDescent="0.2">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D981" s="66"/>
      <c r="AE981" s="66"/>
      <c r="AF981" s="66"/>
      <c r="AG981" s="66"/>
      <c r="AH981" s="66"/>
      <c r="AI981" s="66"/>
      <c r="AJ981" s="66"/>
      <c r="AK981" s="66"/>
      <c r="AL981" s="66"/>
      <c r="AM981" s="66"/>
      <c r="AN981" s="66"/>
      <c r="AO981" s="66"/>
      <c r="AP981" s="66"/>
      <c r="AQ981" s="61"/>
      <c r="AR981" s="61"/>
      <c r="AS981" s="61"/>
      <c r="AT981" s="61"/>
      <c r="AU981" s="61"/>
      <c r="AV981" s="61"/>
      <c r="AW981" s="61"/>
      <c r="AX981" s="61"/>
      <c r="AY981" s="61"/>
      <c r="AZ981" s="61"/>
      <c r="BA981" s="61"/>
      <c r="BB981" s="61"/>
      <c r="BC981" s="61"/>
      <c r="BD981" s="61"/>
      <c r="BE981" s="61"/>
      <c r="BF981" s="61"/>
      <c r="BG981" s="61"/>
      <c r="BH981" s="61"/>
      <c r="BI981" s="61"/>
      <c r="BJ981" s="61"/>
      <c r="BK981" s="61"/>
      <c r="BL981" s="61"/>
      <c r="BM981" s="61"/>
      <c r="BN981" s="61"/>
      <c r="BO981" s="61"/>
      <c r="BP981" s="61"/>
      <c r="BQ981" s="61"/>
      <c r="BR981" s="61"/>
      <c r="BS981" s="61"/>
      <c r="BT981" s="61"/>
      <c r="BU981" s="61"/>
      <c r="BV981" s="61"/>
      <c r="BW981" s="61"/>
      <c r="BX981" s="61"/>
      <c r="BY981" s="61"/>
      <c r="BZ981" s="61"/>
      <c r="CA981" s="61"/>
      <c r="CB981" s="61"/>
      <c r="CC981" s="61"/>
      <c r="CD981" s="61"/>
      <c r="CE981" s="61"/>
      <c r="CF981" s="61"/>
      <c r="CG981" s="61"/>
      <c r="CH981" s="61"/>
      <c r="CI981" s="61"/>
      <c r="CJ981" s="61"/>
      <c r="CK981" s="61"/>
      <c r="CL981" s="61"/>
    </row>
    <row r="982" spans="1:90" x14ac:dyDescent="0.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D982" s="66"/>
      <c r="AE982" s="66"/>
      <c r="AF982" s="66"/>
      <c r="AG982" s="66"/>
      <c r="AH982" s="66"/>
      <c r="AI982" s="66"/>
      <c r="AJ982" s="66"/>
      <c r="AK982" s="66"/>
      <c r="AL982" s="66"/>
      <c r="AM982" s="66"/>
      <c r="AN982" s="66"/>
      <c r="AO982" s="66"/>
      <c r="AP982" s="66"/>
      <c r="AQ982" s="61"/>
      <c r="AR982" s="61"/>
      <c r="AS982" s="61"/>
      <c r="AT982" s="61"/>
      <c r="AU982" s="61"/>
      <c r="AV982" s="61"/>
      <c r="AW982" s="61"/>
      <c r="AX982" s="61"/>
      <c r="AY982" s="61"/>
      <c r="AZ982" s="61"/>
      <c r="BA982" s="61"/>
      <c r="BB982" s="61"/>
      <c r="BC982" s="61"/>
      <c r="BD982" s="61"/>
      <c r="BE982" s="61"/>
      <c r="BF982" s="61"/>
      <c r="BG982" s="61"/>
      <c r="BH982" s="61"/>
      <c r="BI982" s="61"/>
      <c r="BJ982" s="61"/>
      <c r="BK982" s="61"/>
      <c r="BL982" s="61"/>
      <c r="BM982" s="61"/>
      <c r="BN982" s="61"/>
      <c r="BO982" s="61"/>
      <c r="BP982" s="61"/>
      <c r="BQ982" s="61"/>
      <c r="BR982" s="61"/>
      <c r="BS982" s="61"/>
      <c r="BT982" s="61"/>
      <c r="BU982" s="61"/>
      <c r="BV982" s="61"/>
      <c r="BW982" s="61"/>
      <c r="BX982" s="61"/>
      <c r="BY982" s="61"/>
      <c r="BZ982" s="61"/>
      <c r="CA982" s="61"/>
      <c r="CB982" s="61"/>
      <c r="CC982" s="61"/>
      <c r="CD982" s="61"/>
      <c r="CE982" s="61"/>
      <c r="CF982" s="61"/>
      <c r="CG982" s="61"/>
      <c r="CH982" s="61"/>
      <c r="CI982" s="61"/>
      <c r="CJ982" s="61"/>
      <c r="CK982" s="61"/>
      <c r="CL982" s="61"/>
    </row>
    <row r="983" spans="1:90" x14ac:dyDescent="0.2">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D983" s="66"/>
      <c r="AE983" s="66"/>
      <c r="AF983" s="66"/>
      <c r="AG983" s="66"/>
      <c r="AH983" s="66"/>
      <c r="AI983" s="66"/>
      <c r="AJ983" s="66"/>
      <c r="AK983" s="66"/>
      <c r="AL983" s="66"/>
      <c r="AM983" s="66"/>
      <c r="AN983" s="66"/>
      <c r="AO983" s="66"/>
      <c r="AP983" s="66"/>
      <c r="AQ983" s="61"/>
      <c r="AR983" s="61"/>
      <c r="AS983" s="61"/>
      <c r="AT983" s="61"/>
      <c r="AU983" s="61"/>
      <c r="AV983" s="61"/>
      <c r="AW983" s="61"/>
      <c r="AX983" s="61"/>
      <c r="AY983" s="61"/>
      <c r="AZ983" s="61"/>
      <c r="BA983" s="61"/>
      <c r="BB983" s="61"/>
      <c r="BC983" s="61"/>
      <c r="BD983" s="61"/>
      <c r="BE983" s="61"/>
      <c r="BF983" s="61"/>
      <c r="BG983" s="61"/>
      <c r="BH983" s="61"/>
      <c r="BI983" s="61"/>
      <c r="BJ983" s="61"/>
      <c r="BK983" s="61"/>
      <c r="BL983" s="61"/>
      <c r="BM983" s="61"/>
      <c r="BN983" s="61"/>
      <c r="BO983" s="61"/>
      <c r="BP983" s="61"/>
      <c r="BQ983" s="61"/>
      <c r="BR983" s="61"/>
      <c r="BS983" s="61"/>
      <c r="BT983" s="61"/>
      <c r="BU983" s="61"/>
      <c r="BV983" s="61"/>
      <c r="BW983" s="61"/>
      <c r="BX983" s="61"/>
      <c r="BY983" s="61"/>
      <c r="BZ983" s="61"/>
      <c r="CA983" s="61"/>
      <c r="CB983" s="61"/>
      <c r="CC983" s="61"/>
      <c r="CD983" s="61"/>
      <c r="CE983" s="61"/>
      <c r="CF983" s="61"/>
      <c r="CG983" s="61"/>
      <c r="CH983" s="61"/>
      <c r="CI983" s="61"/>
      <c r="CJ983" s="61"/>
      <c r="CK983" s="61"/>
      <c r="CL983" s="61"/>
    </row>
    <row r="984" spans="1:90" x14ac:dyDescent="0.2">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D984" s="66"/>
      <c r="AE984" s="66"/>
      <c r="AF984" s="66"/>
      <c r="AG984" s="66"/>
      <c r="AH984" s="66"/>
      <c r="AI984" s="66"/>
      <c r="AJ984" s="66"/>
      <c r="AK984" s="66"/>
      <c r="AL984" s="66"/>
      <c r="AM984" s="66"/>
      <c r="AN984" s="66"/>
      <c r="AO984" s="66"/>
      <c r="AP984" s="66"/>
      <c r="AQ984" s="61"/>
      <c r="AR984" s="61"/>
      <c r="AS984" s="61"/>
      <c r="AT984" s="61"/>
      <c r="AU984" s="61"/>
      <c r="AV984" s="61"/>
      <c r="AW984" s="61"/>
      <c r="AX984" s="61"/>
      <c r="AY984" s="61"/>
      <c r="AZ984" s="61"/>
      <c r="BA984" s="61"/>
      <c r="BB984" s="61"/>
      <c r="BC984" s="61"/>
      <c r="BD984" s="61"/>
      <c r="BE984" s="61"/>
      <c r="BF984" s="61"/>
      <c r="BG984" s="61"/>
      <c r="BH984" s="61"/>
      <c r="BI984" s="61"/>
      <c r="BJ984" s="61"/>
      <c r="BK984" s="61"/>
      <c r="BL984" s="61"/>
      <c r="BM984" s="61"/>
      <c r="BN984" s="61"/>
      <c r="BO984" s="61"/>
      <c r="BP984" s="61"/>
      <c r="BQ984" s="61"/>
      <c r="BR984" s="61"/>
      <c r="BS984" s="61"/>
      <c r="BT984" s="61"/>
      <c r="BU984" s="61"/>
      <c r="BV984" s="61"/>
      <c r="BW984" s="61"/>
      <c r="BX984" s="61"/>
      <c r="BY984" s="61"/>
      <c r="BZ984" s="61"/>
      <c r="CA984" s="61"/>
      <c r="CB984" s="61"/>
      <c r="CC984" s="61"/>
      <c r="CD984" s="61"/>
      <c r="CE984" s="61"/>
      <c r="CF984" s="61"/>
      <c r="CG984" s="61"/>
      <c r="CH984" s="61"/>
      <c r="CI984" s="61"/>
      <c r="CJ984" s="61"/>
      <c r="CK984" s="61"/>
      <c r="CL984" s="61"/>
    </row>
    <row r="985" spans="1:90" x14ac:dyDescent="0.2">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D985" s="66"/>
      <c r="AE985" s="66"/>
      <c r="AF985" s="66"/>
      <c r="AG985" s="66"/>
      <c r="AH985" s="66"/>
      <c r="AI985" s="66"/>
      <c r="AJ985" s="66"/>
      <c r="AK985" s="66"/>
      <c r="AL985" s="66"/>
      <c r="AM985" s="66"/>
      <c r="AN985" s="66"/>
      <c r="AO985" s="66"/>
      <c r="AP985" s="66"/>
      <c r="AQ985" s="61"/>
      <c r="AR985" s="61"/>
      <c r="AS985" s="61"/>
      <c r="AT985" s="61"/>
      <c r="AU985" s="61"/>
      <c r="AV985" s="61"/>
      <c r="AW985" s="61"/>
      <c r="AX985" s="61"/>
      <c r="AY985" s="61"/>
      <c r="AZ985" s="61"/>
      <c r="BA985" s="61"/>
      <c r="BB985" s="61"/>
      <c r="BC985" s="61"/>
      <c r="BD985" s="61"/>
      <c r="BE985" s="61"/>
      <c r="BF985" s="61"/>
      <c r="BG985" s="61"/>
      <c r="BH985" s="61"/>
      <c r="BI985" s="61"/>
      <c r="BJ985" s="61"/>
      <c r="BK985" s="61"/>
      <c r="BL985" s="61"/>
      <c r="BM985" s="61"/>
      <c r="BN985" s="61"/>
      <c r="BO985" s="61"/>
      <c r="BP985" s="61"/>
      <c r="BQ985" s="61"/>
      <c r="BR985" s="61"/>
      <c r="BS985" s="61"/>
      <c r="BT985" s="61"/>
      <c r="BU985" s="61"/>
      <c r="BV985" s="61"/>
      <c r="BW985" s="61"/>
      <c r="BX985" s="61"/>
      <c r="BY985" s="61"/>
      <c r="BZ985" s="61"/>
      <c r="CA985" s="61"/>
      <c r="CB985" s="61"/>
      <c r="CC985" s="61"/>
      <c r="CD985" s="61"/>
      <c r="CE985" s="61"/>
      <c r="CF985" s="61"/>
      <c r="CG985" s="61"/>
      <c r="CH985" s="61"/>
      <c r="CI985" s="61"/>
      <c r="CJ985" s="61"/>
      <c r="CK985" s="61"/>
      <c r="CL985" s="61"/>
    </row>
    <row r="986" spans="1:90" x14ac:dyDescent="0.2">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D986" s="66"/>
      <c r="AE986" s="66"/>
      <c r="AF986" s="66"/>
      <c r="AG986" s="66"/>
      <c r="AH986" s="66"/>
      <c r="AI986" s="66"/>
      <c r="AJ986" s="66"/>
      <c r="AK986" s="66"/>
      <c r="AL986" s="66"/>
      <c r="AM986" s="66"/>
      <c r="AN986" s="66"/>
      <c r="AO986" s="66"/>
      <c r="AP986" s="66"/>
      <c r="AQ986" s="61"/>
      <c r="AR986" s="61"/>
      <c r="AS986" s="61"/>
      <c r="AT986" s="61"/>
      <c r="AU986" s="61"/>
      <c r="AV986" s="61"/>
      <c r="AW986" s="61"/>
      <c r="AX986" s="61"/>
      <c r="AY986" s="61"/>
      <c r="AZ986" s="61"/>
      <c r="BA986" s="61"/>
      <c r="BB986" s="61"/>
      <c r="BC986" s="61"/>
      <c r="BD986" s="61"/>
      <c r="BE986" s="61"/>
      <c r="BF986" s="61"/>
      <c r="BG986" s="61"/>
      <c r="BH986" s="61"/>
      <c r="BI986" s="61"/>
      <c r="BJ986" s="61"/>
      <c r="BK986" s="61"/>
      <c r="BL986" s="61"/>
      <c r="BM986" s="61"/>
      <c r="BN986" s="61"/>
      <c r="BO986" s="61"/>
      <c r="BP986" s="61"/>
      <c r="BQ986" s="61"/>
      <c r="BR986" s="61"/>
      <c r="BS986" s="61"/>
      <c r="BT986" s="61"/>
      <c r="BU986" s="61"/>
      <c r="BV986" s="61"/>
      <c r="BW986" s="61"/>
      <c r="BX986" s="61"/>
      <c r="BY986" s="61"/>
      <c r="BZ986" s="61"/>
      <c r="CA986" s="61"/>
      <c r="CB986" s="61"/>
      <c r="CC986" s="61"/>
      <c r="CD986" s="61"/>
      <c r="CE986" s="61"/>
      <c r="CF986" s="61"/>
      <c r="CG986" s="61"/>
      <c r="CH986" s="61"/>
      <c r="CI986" s="61"/>
      <c r="CJ986" s="61"/>
      <c r="CK986" s="61"/>
      <c r="CL986" s="61"/>
    </row>
    <row r="987" spans="1:90" x14ac:dyDescent="0.2">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D987" s="66"/>
      <c r="AE987" s="66"/>
      <c r="AF987" s="66"/>
      <c r="AG987" s="66"/>
      <c r="AH987" s="66"/>
      <c r="AI987" s="66"/>
      <c r="AJ987" s="66"/>
      <c r="AK987" s="66"/>
      <c r="AL987" s="66"/>
      <c r="AM987" s="66"/>
      <c r="AN987" s="66"/>
      <c r="AO987" s="66"/>
      <c r="AP987" s="66"/>
      <c r="AQ987" s="61"/>
      <c r="AR987" s="61"/>
      <c r="AS987" s="61"/>
      <c r="AT987" s="61"/>
      <c r="AU987" s="61"/>
      <c r="AV987" s="61"/>
      <c r="AW987" s="61"/>
      <c r="AX987" s="61"/>
      <c r="AY987" s="61"/>
      <c r="AZ987" s="61"/>
      <c r="BA987" s="61"/>
      <c r="BB987" s="61"/>
      <c r="BC987" s="61"/>
      <c r="BD987" s="61"/>
      <c r="BE987" s="61"/>
      <c r="BF987" s="61"/>
      <c r="BG987" s="61"/>
      <c r="BH987" s="61"/>
      <c r="BI987" s="61"/>
      <c r="BJ987" s="61"/>
      <c r="BK987" s="61"/>
      <c r="BL987" s="61"/>
      <c r="BM987" s="61"/>
      <c r="BN987" s="61"/>
      <c r="BO987" s="61"/>
      <c r="BP987" s="61"/>
      <c r="BQ987" s="61"/>
      <c r="BR987" s="61"/>
      <c r="BS987" s="61"/>
      <c r="BT987" s="61"/>
      <c r="BU987" s="61"/>
      <c r="BV987" s="61"/>
      <c r="BW987" s="61"/>
      <c r="BX987" s="61"/>
      <c r="BY987" s="61"/>
      <c r="BZ987" s="61"/>
      <c r="CA987" s="61"/>
      <c r="CB987" s="61"/>
      <c r="CC987" s="61"/>
      <c r="CD987" s="61"/>
      <c r="CE987" s="61"/>
      <c r="CF987" s="61"/>
      <c r="CG987" s="61"/>
      <c r="CH987" s="61"/>
      <c r="CI987" s="61"/>
      <c r="CJ987" s="61"/>
      <c r="CK987" s="61"/>
      <c r="CL987" s="61"/>
    </row>
    <row r="988" spans="1:90" x14ac:dyDescent="0.2">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D988" s="66"/>
      <c r="AE988" s="66"/>
      <c r="AF988" s="66"/>
      <c r="AG988" s="66"/>
      <c r="AH988" s="66"/>
      <c r="AI988" s="66"/>
      <c r="AJ988" s="66"/>
      <c r="AK988" s="66"/>
      <c r="AL988" s="66"/>
      <c r="AM988" s="66"/>
      <c r="AN988" s="66"/>
      <c r="AO988" s="66"/>
      <c r="AP988" s="66"/>
      <c r="AQ988" s="61"/>
      <c r="AR988" s="61"/>
      <c r="AS988" s="61"/>
      <c r="AT988" s="61"/>
      <c r="AU988" s="61"/>
      <c r="AV988" s="61"/>
      <c r="AW988" s="61"/>
      <c r="AX988" s="61"/>
      <c r="AY988" s="61"/>
      <c r="AZ988" s="61"/>
      <c r="BA988" s="61"/>
      <c r="BB988" s="61"/>
      <c r="BC988" s="61"/>
      <c r="BD988" s="61"/>
      <c r="BE988" s="61"/>
      <c r="BF988" s="61"/>
      <c r="BG988" s="61"/>
      <c r="BH988" s="61"/>
      <c r="BI988" s="61"/>
      <c r="BJ988" s="61"/>
      <c r="BK988" s="61"/>
      <c r="BL988" s="61"/>
      <c r="BM988" s="61"/>
      <c r="BN988" s="61"/>
      <c r="BO988" s="61"/>
      <c r="BP988" s="61"/>
      <c r="BQ988" s="61"/>
      <c r="BR988" s="61"/>
      <c r="BS988" s="61"/>
      <c r="BT988" s="61"/>
      <c r="BU988" s="61"/>
      <c r="BV988" s="61"/>
      <c r="BW988" s="61"/>
      <c r="BX988" s="61"/>
      <c r="BY988" s="61"/>
      <c r="BZ988" s="61"/>
      <c r="CA988" s="61"/>
      <c r="CB988" s="61"/>
      <c r="CC988" s="61"/>
      <c r="CD988" s="61"/>
      <c r="CE988" s="61"/>
      <c r="CF988" s="61"/>
      <c r="CG988" s="61"/>
      <c r="CH988" s="61"/>
      <c r="CI988" s="61"/>
      <c r="CJ988" s="61"/>
      <c r="CK988" s="61"/>
      <c r="CL988" s="61"/>
    </row>
    <row r="989" spans="1:90" x14ac:dyDescent="0.2">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D989" s="66"/>
      <c r="AE989" s="66"/>
      <c r="AF989" s="66"/>
      <c r="AG989" s="66"/>
      <c r="AH989" s="66"/>
      <c r="AI989" s="66"/>
      <c r="AJ989" s="66"/>
      <c r="AK989" s="66"/>
      <c r="AL989" s="66"/>
      <c r="AM989" s="66"/>
      <c r="AN989" s="66"/>
      <c r="AO989" s="66"/>
      <c r="AP989" s="66"/>
      <c r="AQ989" s="61"/>
      <c r="AR989" s="61"/>
      <c r="AS989" s="61"/>
      <c r="AT989" s="61"/>
      <c r="AU989" s="61"/>
      <c r="AV989" s="61"/>
      <c r="AW989" s="61"/>
      <c r="AX989" s="61"/>
      <c r="AY989" s="61"/>
      <c r="AZ989" s="61"/>
      <c r="BA989" s="61"/>
      <c r="BB989" s="61"/>
      <c r="BC989" s="61"/>
      <c r="BD989" s="61"/>
      <c r="BE989" s="61"/>
      <c r="BF989" s="61"/>
      <c r="BG989" s="61"/>
      <c r="BH989" s="61"/>
      <c r="BI989" s="61"/>
      <c r="BJ989" s="61"/>
      <c r="BK989" s="61"/>
      <c r="BL989" s="61"/>
      <c r="BM989" s="61"/>
      <c r="BN989" s="61"/>
      <c r="BO989" s="61"/>
      <c r="BP989" s="61"/>
      <c r="BQ989" s="61"/>
      <c r="BR989" s="61"/>
      <c r="BS989" s="61"/>
      <c r="BT989" s="61"/>
      <c r="BU989" s="61"/>
      <c r="BV989" s="61"/>
      <c r="BW989" s="61"/>
      <c r="BX989" s="61"/>
      <c r="BY989" s="61"/>
      <c r="BZ989" s="61"/>
      <c r="CA989" s="61"/>
      <c r="CB989" s="61"/>
      <c r="CC989" s="61"/>
      <c r="CD989" s="61"/>
      <c r="CE989" s="61"/>
      <c r="CF989" s="61"/>
      <c r="CG989" s="61"/>
      <c r="CH989" s="61"/>
      <c r="CI989" s="61"/>
      <c r="CJ989" s="61"/>
      <c r="CK989" s="61"/>
      <c r="CL989" s="61"/>
    </row>
    <row r="990" spans="1:90" x14ac:dyDescent="0.2">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D990" s="66"/>
      <c r="AE990" s="66"/>
      <c r="AF990" s="66"/>
      <c r="AG990" s="66"/>
      <c r="AH990" s="66"/>
      <c r="AI990" s="66"/>
      <c r="AJ990" s="66"/>
      <c r="AK990" s="66"/>
      <c r="AL990" s="66"/>
      <c r="AM990" s="66"/>
      <c r="AN990" s="66"/>
      <c r="AO990" s="66"/>
      <c r="AP990" s="66"/>
      <c r="AQ990" s="61"/>
      <c r="AR990" s="61"/>
      <c r="AS990" s="61"/>
      <c r="AT990" s="61"/>
      <c r="AU990" s="61"/>
      <c r="AV990" s="61"/>
      <c r="AW990" s="61"/>
      <c r="AX990" s="61"/>
      <c r="AY990" s="61"/>
      <c r="AZ990" s="61"/>
      <c r="BA990" s="61"/>
      <c r="BB990" s="61"/>
      <c r="BC990" s="61"/>
      <c r="BD990" s="61"/>
      <c r="BE990" s="61"/>
      <c r="BF990" s="61"/>
      <c r="BG990" s="61"/>
      <c r="BH990" s="61"/>
      <c r="BI990" s="61"/>
      <c r="BJ990" s="61"/>
      <c r="BK990" s="61"/>
      <c r="BL990" s="61"/>
      <c r="BM990" s="61"/>
      <c r="BN990" s="61"/>
      <c r="BO990" s="61"/>
      <c r="BP990" s="61"/>
      <c r="BQ990" s="61"/>
      <c r="BR990" s="61"/>
      <c r="BS990" s="61"/>
      <c r="BT990" s="61"/>
      <c r="BU990" s="61"/>
      <c r="BV990" s="61"/>
      <c r="BW990" s="61"/>
      <c r="BX990" s="61"/>
      <c r="BY990" s="61"/>
      <c r="BZ990" s="61"/>
      <c r="CA990" s="61"/>
      <c r="CB990" s="61"/>
      <c r="CC990" s="61"/>
      <c r="CD990" s="61"/>
      <c r="CE990" s="61"/>
      <c r="CF990" s="61"/>
      <c r="CG990" s="61"/>
      <c r="CH990" s="61"/>
      <c r="CI990" s="61"/>
      <c r="CJ990" s="61"/>
      <c r="CK990" s="61"/>
      <c r="CL990" s="61"/>
    </row>
    <row r="991" spans="1:90" x14ac:dyDescent="0.2">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D991" s="66"/>
      <c r="AE991" s="66"/>
      <c r="AF991" s="66"/>
      <c r="AG991" s="66"/>
      <c r="AH991" s="66"/>
      <c r="AI991" s="66"/>
      <c r="AJ991" s="66"/>
      <c r="AK991" s="66"/>
      <c r="AL991" s="66"/>
      <c r="AM991" s="66"/>
      <c r="AN991" s="66"/>
      <c r="AO991" s="66"/>
      <c r="AP991" s="66"/>
      <c r="AQ991" s="61"/>
      <c r="AR991" s="61"/>
      <c r="AS991" s="61"/>
      <c r="AT991" s="61"/>
      <c r="AU991" s="61"/>
      <c r="AV991" s="61"/>
      <c r="AW991" s="61"/>
      <c r="AX991" s="61"/>
      <c r="AY991" s="61"/>
      <c r="AZ991" s="61"/>
      <c r="BA991" s="61"/>
      <c r="BB991" s="61"/>
      <c r="BC991" s="61"/>
      <c r="BD991" s="61"/>
      <c r="BE991" s="61"/>
      <c r="BF991" s="61"/>
      <c r="BG991" s="61"/>
      <c r="BH991" s="61"/>
      <c r="BI991" s="61"/>
      <c r="BJ991" s="61"/>
      <c r="BK991" s="61"/>
      <c r="BL991" s="61"/>
      <c r="BM991" s="61"/>
      <c r="BN991" s="61"/>
      <c r="BO991" s="61"/>
      <c r="BP991" s="61"/>
      <c r="BQ991" s="61"/>
      <c r="BR991" s="61"/>
      <c r="BS991" s="61"/>
      <c r="BT991" s="61"/>
      <c r="BU991" s="61"/>
      <c r="BV991" s="61"/>
      <c r="BW991" s="61"/>
      <c r="BX991" s="61"/>
      <c r="BY991" s="61"/>
      <c r="BZ991" s="61"/>
      <c r="CA991" s="61"/>
      <c r="CB991" s="61"/>
      <c r="CC991" s="61"/>
      <c r="CD991" s="61"/>
      <c r="CE991" s="61"/>
      <c r="CF991" s="61"/>
      <c r="CG991" s="61"/>
      <c r="CH991" s="61"/>
      <c r="CI991" s="61"/>
      <c r="CJ991" s="61"/>
      <c r="CK991" s="61"/>
      <c r="CL991" s="61"/>
    </row>
    <row r="992" spans="1:90" x14ac:dyDescent="0.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D992" s="66"/>
      <c r="AE992" s="66"/>
      <c r="AF992" s="66"/>
      <c r="AG992" s="66"/>
      <c r="AH992" s="66"/>
      <c r="AI992" s="66"/>
      <c r="AJ992" s="66"/>
      <c r="AK992" s="66"/>
      <c r="AL992" s="66"/>
      <c r="AM992" s="66"/>
      <c r="AN992" s="66"/>
      <c r="AO992" s="66"/>
      <c r="AP992" s="66"/>
      <c r="AQ992" s="61"/>
      <c r="AR992" s="61"/>
      <c r="AS992" s="61"/>
      <c r="AT992" s="61"/>
      <c r="AU992" s="61"/>
      <c r="AV992" s="61"/>
      <c r="AW992" s="61"/>
      <c r="AX992" s="61"/>
      <c r="AY992" s="61"/>
      <c r="AZ992" s="61"/>
      <c r="BA992" s="61"/>
      <c r="BB992" s="61"/>
      <c r="BC992" s="61"/>
      <c r="BD992" s="61"/>
      <c r="BE992" s="61"/>
      <c r="BF992" s="61"/>
      <c r="BG992" s="61"/>
      <c r="BH992" s="61"/>
      <c r="BI992" s="61"/>
      <c r="BJ992" s="61"/>
      <c r="BK992" s="61"/>
      <c r="BL992" s="61"/>
      <c r="BM992" s="61"/>
      <c r="BN992" s="61"/>
      <c r="BO992" s="61"/>
      <c r="BP992" s="61"/>
      <c r="BQ992" s="61"/>
      <c r="BR992" s="61"/>
      <c r="BS992" s="61"/>
      <c r="BT992" s="61"/>
      <c r="BU992" s="61"/>
      <c r="BV992" s="61"/>
      <c r="BW992" s="61"/>
      <c r="BX992" s="61"/>
      <c r="BY992" s="61"/>
      <c r="BZ992" s="61"/>
      <c r="CA992" s="61"/>
      <c r="CB992" s="61"/>
      <c r="CC992" s="61"/>
      <c r="CD992" s="61"/>
      <c r="CE992" s="61"/>
      <c r="CF992" s="61"/>
      <c r="CG992" s="61"/>
      <c r="CH992" s="61"/>
      <c r="CI992" s="61"/>
      <c r="CJ992" s="61"/>
      <c r="CK992" s="61"/>
      <c r="CL992" s="61"/>
    </row>
    <row r="993" spans="1:90" x14ac:dyDescent="0.2">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D993" s="66"/>
      <c r="AE993" s="66"/>
      <c r="AF993" s="66"/>
      <c r="AG993" s="66"/>
      <c r="AH993" s="66"/>
      <c r="AI993" s="66"/>
      <c r="AJ993" s="66"/>
      <c r="AK993" s="66"/>
      <c r="AL993" s="66"/>
      <c r="AM993" s="66"/>
      <c r="AN993" s="66"/>
      <c r="AO993" s="66"/>
      <c r="AP993" s="66"/>
      <c r="AQ993" s="61"/>
      <c r="AR993" s="61"/>
      <c r="AS993" s="61"/>
      <c r="AT993" s="61"/>
      <c r="AU993" s="61"/>
      <c r="AV993" s="61"/>
      <c r="AW993" s="61"/>
      <c r="AX993" s="61"/>
      <c r="AY993" s="61"/>
      <c r="AZ993" s="61"/>
      <c r="BA993" s="61"/>
      <c r="BB993" s="61"/>
      <c r="BC993" s="61"/>
      <c r="BD993" s="61"/>
      <c r="BE993" s="61"/>
      <c r="BF993" s="61"/>
      <c r="BG993" s="61"/>
      <c r="BH993" s="61"/>
      <c r="BI993" s="61"/>
      <c r="BJ993" s="61"/>
      <c r="BK993" s="61"/>
      <c r="BL993" s="61"/>
      <c r="BM993" s="61"/>
      <c r="BN993" s="61"/>
      <c r="BO993" s="61"/>
      <c r="BP993" s="61"/>
      <c r="BQ993" s="61"/>
      <c r="BR993" s="61"/>
      <c r="BS993" s="61"/>
      <c r="BT993" s="61"/>
      <c r="BU993" s="61"/>
      <c r="BV993" s="61"/>
      <c r="BW993" s="61"/>
      <c r="BX993" s="61"/>
      <c r="BY993" s="61"/>
      <c r="BZ993" s="61"/>
      <c r="CA993" s="61"/>
      <c r="CB993" s="61"/>
      <c r="CC993" s="61"/>
      <c r="CD993" s="61"/>
      <c r="CE993" s="61"/>
      <c r="CF993" s="61"/>
      <c r="CG993" s="61"/>
      <c r="CH993" s="61"/>
      <c r="CI993" s="61"/>
      <c r="CJ993" s="61"/>
      <c r="CK993" s="61"/>
      <c r="CL993" s="61"/>
    </row>
    <row r="994" spans="1:90" x14ac:dyDescent="0.2">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D994" s="66"/>
      <c r="AE994" s="66"/>
      <c r="AF994" s="66"/>
      <c r="AG994" s="66"/>
      <c r="AH994" s="66"/>
      <c r="AI994" s="66"/>
      <c r="AJ994" s="66"/>
      <c r="AK994" s="66"/>
      <c r="AL994" s="66"/>
      <c r="AM994" s="66"/>
      <c r="AN994" s="66"/>
      <c r="AO994" s="66"/>
      <c r="AP994" s="66"/>
      <c r="AQ994" s="61"/>
      <c r="AR994" s="61"/>
      <c r="AS994" s="61"/>
      <c r="AT994" s="61"/>
      <c r="AU994" s="61"/>
      <c r="AV994" s="61"/>
      <c r="AW994" s="61"/>
      <c r="AX994" s="61"/>
      <c r="AY994" s="61"/>
      <c r="AZ994" s="61"/>
      <c r="BA994" s="61"/>
      <c r="BB994" s="61"/>
      <c r="BC994" s="61"/>
      <c r="BD994" s="61"/>
      <c r="BE994" s="61"/>
      <c r="BF994" s="61"/>
      <c r="BG994" s="61"/>
      <c r="BH994" s="61"/>
      <c r="BI994" s="61"/>
      <c r="BJ994" s="61"/>
      <c r="BK994" s="61"/>
      <c r="BL994" s="61"/>
      <c r="BM994" s="61"/>
      <c r="BN994" s="61"/>
      <c r="BO994" s="61"/>
      <c r="BP994" s="61"/>
      <c r="BQ994" s="61"/>
      <c r="BR994" s="61"/>
      <c r="BS994" s="61"/>
      <c r="BT994" s="61"/>
      <c r="BU994" s="61"/>
      <c r="BV994" s="61"/>
      <c r="BW994" s="61"/>
      <c r="BX994" s="61"/>
      <c r="BY994" s="61"/>
      <c r="BZ994" s="61"/>
      <c r="CA994" s="61"/>
      <c r="CB994" s="61"/>
      <c r="CC994" s="61"/>
      <c r="CD994" s="61"/>
      <c r="CE994" s="61"/>
      <c r="CF994" s="61"/>
      <c r="CG994" s="61"/>
      <c r="CH994" s="61"/>
      <c r="CI994" s="61"/>
      <c r="CJ994" s="61"/>
      <c r="CK994" s="61"/>
      <c r="CL994" s="61"/>
    </row>
    <row r="995" spans="1:90" x14ac:dyDescent="0.2">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D995" s="66"/>
      <c r="AE995" s="66"/>
      <c r="AF995" s="66"/>
      <c r="AG995" s="66"/>
      <c r="AH995" s="66"/>
      <c r="AI995" s="66"/>
      <c r="AJ995" s="66"/>
      <c r="AK995" s="66"/>
      <c r="AL995" s="66"/>
      <c r="AM995" s="66"/>
      <c r="AN995" s="66"/>
      <c r="AO995" s="66"/>
      <c r="AP995" s="66"/>
      <c r="AQ995" s="61"/>
      <c r="AR995" s="61"/>
      <c r="AS995" s="61"/>
      <c r="AT995" s="61"/>
      <c r="AU995" s="61"/>
      <c r="AV995" s="61"/>
      <c r="AW995" s="61"/>
      <c r="AX995" s="61"/>
      <c r="AY995" s="61"/>
      <c r="AZ995" s="61"/>
      <c r="BA995" s="61"/>
      <c r="BB995" s="61"/>
      <c r="BC995" s="61"/>
      <c r="BD995" s="61"/>
      <c r="BE995" s="61"/>
      <c r="BF995" s="61"/>
      <c r="BG995" s="61"/>
      <c r="BH995" s="61"/>
      <c r="BI995" s="61"/>
      <c r="BJ995" s="61"/>
      <c r="BK995" s="61"/>
      <c r="BL995" s="61"/>
      <c r="BM995" s="61"/>
      <c r="BN995" s="61"/>
      <c r="BO995" s="61"/>
      <c r="BP995" s="61"/>
      <c r="BQ995" s="61"/>
      <c r="BR995" s="61"/>
      <c r="BS995" s="61"/>
      <c r="BT995" s="61"/>
      <c r="BU995" s="61"/>
      <c r="BV995" s="61"/>
      <c r="BW995" s="61"/>
      <c r="BX995" s="61"/>
      <c r="BY995" s="61"/>
      <c r="BZ995" s="61"/>
      <c r="CA995" s="61"/>
      <c r="CB995" s="61"/>
      <c r="CC995" s="61"/>
      <c r="CD995" s="61"/>
      <c r="CE995" s="61"/>
      <c r="CF995" s="61"/>
      <c r="CG995" s="61"/>
      <c r="CH995" s="61"/>
      <c r="CI995" s="61"/>
      <c r="CJ995" s="61"/>
      <c r="CK995" s="61"/>
      <c r="CL995" s="61"/>
    </row>
    <row r="996" spans="1:90" x14ac:dyDescent="0.2">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D996" s="66"/>
      <c r="AE996" s="66"/>
      <c r="AF996" s="66"/>
      <c r="AG996" s="66"/>
      <c r="AH996" s="66"/>
      <c r="AI996" s="66"/>
      <c r="AJ996" s="66"/>
      <c r="AK996" s="66"/>
      <c r="AL996" s="66"/>
      <c r="AM996" s="66"/>
      <c r="AN996" s="66"/>
      <c r="AO996" s="66"/>
      <c r="AP996" s="66"/>
      <c r="AQ996" s="61"/>
      <c r="AR996" s="61"/>
      <c r="AS996" s="61"/>
      <c r="AT996" s="61"/>
      <c r="AU996" s="61"/>
      <c r="AV996" s="61"/>
      <c r="AW996" s="61"/>
      <c r="AX996" s="61"/>
      <c r="AY996" s="61"/>
      <c r="AZ996" s="61"/>
      <c r="BA996" s="61"/>
      <c r="BB996" s="61"/>
      <c r="BC996" s="61"/>
      <c r="BD996" s="61"/>
      <c r="BE996" s="61"/>
      <c r="BF996" s="61"/>
      <c r="BG996" s="61"/>
      <c r="BH996" s="61"/>
      <c r="BI996" s="61"/>
      <c r="BJ996" s="61"/>
      <c r="BK996" s="61"/>
      <c r="BL996" s="61"/>
      <c r="BM996" s="61"/>
      <c r="BN996" s="61"/>
      <c r="BO996" s="61"/>
      <c r="BP996" s="61"/>
      <c r="BQ996" s="61"/>
      <c r="BR996" s="61"/>
      <c r="BS996" s="61"/>
      <c r="BT996" s="61"/>
      <c r="BU996" s="61"/>
      <c r="BV996" s="61"/>
      <c r="BW996" s="61"/>
      <c r="BX996" s="61"/>
      <c r="BY996" s="61"/>
      <c r="BZ996" s="61"/>
      <c r="CA996" s="61"/>
      <c r="CB996" s="61"/>
      <c r="CC996" s="61"/>
      <c r="CD996" s="61"/>
      <c r="CE996" s="61"/>
      <c r="CF996" s="61"/>
      <c r="CG996" s="61"/>
      <c r="CH996" s="61"/>
      <c r="CI996" s="61"/>
      <c r="CJ996" s="61"/>
      <c r="CK996" s="61"/>
      <c r="CL996" s="61"/>
    </row>
    <row r="997" spans="1:90" x14ac:dyDescent="0.2">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D997" s="66"/>
      <c r="AE997" s="66"/>
      <c r="AF997" s="66"/>
      <c r="AG997" s="66"/>
      <c r="AH997" s="66"/>
      <c r="AI997" s="66"/>
      <c r="AJ997" s="66"/>
      <c r="AK997" s="66"/>
      <c r="AL997" s="66"/>
      <c r="AM997" s="66"/>
      <c r="AN997" s="66"/>
      <c r="AO997" s="66"/>
      <c r="AP997" s="66"/>
      <c r="AQ997" s="61"/>
      <c r="AR997" s="61"/>
      <c r="AS997" s="61"/>
      <c r="AT997" s="61"/>
      <c r="AU997" s="61"/>
      <c r="AV997" s="61"/>
      <c r="AW997" s="61"/>
      <c r="AX997" s="61"/>
      <c r="AY997" s="61"/>
      <c r="AZ997" s="61"/>
      <c r="BA997" s="61"/>
      <c r="BB997" s="61"/>
      <c r="BC997" s="61"/>
      <c r="BD997" s="61"/>
      <c r="BE997" s="61"/>
      <c r="BF997" s="61"/>
      <c r="BG997" s="61"/>
      <c r="BH997" s="61"/>
      <c r="BI997" s="61"/>
      <c r="BJ997" s="61"/>
      <c r="BK997" s="61"/>
      <c r="BL997" s="61"/>
      <c r="BM997" s="61"/>
      <c r="BN997" s="61"/>
      <c r="BO997" s="61"/>
      <c r="BP997" s="61"/>
      <c r="BQ997" s="61"/>
      <c r="BR997" s="61"/>
      <c r="BS997" s="61"/>
      <c r="BT997" s="61"/>
      <c r="BU997" s="61"/>
      <c r="BV997" s="61"/>
      <c r="BW997" s="61"/>
      <c r="BX997" s="61"/>
      <c r="BY997" s="61"/>
      <c r="BZ997" s="61"/>
      <c r="CA997" s="61"/>
      <c r="CB997" s="61"/>
      <c r="CC997" s="61"/>
      <c r="CD997" s="61"/>
      <c r="CE997" s="61"/>
      <c r="CF997" s="61"/>
      <c r="CG997" s="61"/>
      <c r="CH997" s="61"/>
      <c r="CI997" s="61"/>
      <c r="CJ997" s="61"/>
      <c r="CK997" s="61"/>
      <c r="CL997" s="61"/>
    </row>
    <row r="998" spans="1:90" x14ac:dyDescent="0.2">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D998" s="66"/>
      <c r="AE998" s="66"/>
      <c r="AF998" s="66"/>
      <c r="AG998" s="66"/>
      <c r="AH998" s="66"/>
      <c r="AI998" s="66"/>
      <c r="AJ998" s="66"/>
      <c r="AK998" s="66"/>
      <c r="AL998" s="66"/>
      <c r="AM998" s="66"/>
      <c r="AN998" s="66"/>
      <c r="AO998" s="66"/>
      <c r="AP998" s="66"/>
      <c r="AQ998" s="61"/>
      <c r="AR998" s="61"/>
      <c r="AS998" s="61"/>
      <c r="AT998" s="61"/>
      <c r="AU998" s="61"/>
      <c r="AV998" s="61"/>
      <c r="AW998" s="61"/>
      <c r="AX998" s="61"/>
      <c r="AY998" s="61"/>
      <c r="AZ998" s="61"/>
      <c r="BA998" s="61"/>
      <c r="BB998" s="61"/>
      <c r="BC998" s="61"/>
      <c r="BD998" s="61"/>
      <c r="BE998" s="61"/>
      <c r="BF998" s="61"/>
      <c r="BG998" s="61"/>
      <c r="BH998" s="61"/>
      <c r="BI998" s="61"/>
      <c r="BJ998" s="61"/>
      <c r="BK998" s="61"/>
      <c r="BL998" s="61"/>
      <c r="BM998" s="61"/>
      <c r="BN998" s="61"/>
      <c r="BO998" s="61"/>
      <c r="BP998" s="61"/>
      <c r="BQ998" s="61"/>
      <c r="BR998" s="61"/>
      <c r="BS998" s="61"/>
      <c r="BT998" s="61"/>
      <c r="BU998" s="61"/>
      <c r="BV998" s="61"/>
      <c r="BW998" s="61"/>
      <c r="BX998" s="61"/>
      <c r="BY998" s="61"/>
      <c r="BZ998" s="61"/>
      <c r="CA998" s="61"/>
      <c r="CB998" s="61"/>
      <c r="CC998" s="61"/>
      <c r="CD998" s="61"/>
      <c r="CE998" s="61"/>
      <c r="CF998" s="61"/>
      <c r="CG998" s="61"/>
      <c r="CH998" s="61"/>
      <c r="CI998" s="61"/>
      <c r="CJ998" s="61"/>
      <c r="CK998" s="61"/>
      <c r="CL998" s="61"/>
    </row>
    <row r="999" spans="1:90" x14ac:dyDescent="0.2">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D999" s="66"/>
      <c r="AE999" s="66"/>
      <c r="AF999" s="66"/>
      <c r="AG999" s="66"/>
      <c r="AH999" s="66"/>
      <c r="AI999" s="66"/>
      <c r="AJ999" s="66"/>
      <c r="AK999" s="66"/>
      <c r="AL999" s="66"/>
      <c r="AM999" s="66"/>
      <c r="AN999" s="66"/>
      <c r="AO999" s="66"/>
      <c r="AP999" s="66"/>
      <c r="AQ999" s="61"/>
      <c r="AR999" s="61"/>
      <c r="AS999" s="61"/>
      <c r="AT999" s="61"/>
      <c r="AU999" s="61"/>
      <c r="AV999" s="61"/>
      <c r="AW999" s="61"/>
      <c r="AX999" s="61"/>
      <c r="AY999" s="61"/>
      <c r="AZ999" s="61"/>
      <c r="BA999" s="61"/>
      <c r="BB999" s="61"/>
      <c r="BC999" s="61"/>
      <c r="BD999" s="61"/>
      <c r="BE999" s="61"/>
      <c r="BF999" s="61"/>
      <c r="BG999" s="61"/>
      <c r="BH999" s="61"/>
      <c r="BI999" s="61"/>
      <c r="BJ999" s="61"/>
      <c r="BK999" s="61"/>
      <c r="BL999" s="61"/>
      <c r="BM999" s="61"/>
      <c r="BN999" s="61"/>
      <c r="BO999" s="61"/>
      <c r="BP999" s="61"/>
      <c r="BQ999" s="61"/>
      <c r="BR999" s="61"/>
      <c r="BS999" s="61"/>
      <c r="BT999" s="61"/>
      <c r="BU999" s="61"/>
      <c r="BV999" s="61"/>
      <c r="BW999" s="61"/>
      <c r="BX999" s="61"/>
      <c r="BY999" s="61"/>
      <c r="BZ999" s="61"/>
      <c r="CA999" s="61"/>
      <c r="CB999" s="61"/>
      <c r="CC999" s="61"/>
      <c r="CD999" s="61"/>
      <c r="CE999" s="61"/>
      <c r="CF999" s="61"/>
      <c r="CG999" s="61"/>
      <c r="CH999" s="61"/>
      <c r="CI999" s="61"/>
      <c r="CJ999" s="61"/>
      <c r="CK999" s="61"/>
      <c r="CL999" s="61"/>
    </row>
    <row r="1000" spans="1:90" x14ac:dyDescent="0.2">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D1000" s="66"/>
      <c r="AE1000" s="66"/>
      <c r="AF1000" s="66"/>
      <c r="AG1000" s="66"/>
      <c r="AH1000" s="66"/>
      <c r="AI1000" s="66"/>
      <c r="AJ1000" s="66"/>
      <c r="AK1000" s="66"/>
      <c r="AL1000" s="66"/>
      <c r="AM1000" s="66"/>
      <c r="AN1000" s="66"/>
      <c r="AO1000" s="66"/>
      <c r="AP1000" s="66"/>
      <c r="AQ1000" s="61"/>
      <c r="AR1000" s="61"/>
      <c r="AS1000" s="61"/>
      <c r="AT1000" s="61"/>
      <c r="AU1000" s="61"/>
      <c r="AV1000" s="61"/>
      <c r="AW1000" s="61"/>
      <c r="AX1000" s="61"/>
      <c r="AY1000" s="61"/>
      <c r="AZ1000" s="61"/>
      <c r="BA1000" s="61"/>
      <c r="BB1000" s="61"/>
      <c r="BC1000" s="61"/>
      <c r="BD1000" s="61"/>
      <c r="BE1000" s="61"/>
      <c r="BF1000" s="61"/>
      <c r="BG1000" s="61"/>
      <c r="BH1000" s="61"/>
      <c r="BI1000" s="61"/>
      <c r="BJ1000" s="61"/>
      <c r="BK1000" s="61"/>
      <c r="BL1000" s="61"/>
      <c r="BM1000" s="61"/>
      <c r="BN1000" s="61"/>
      <c r="BO1000" s="61"/>
      <c r="BP1000" s="61"/>
      <c r="BQ1000" s="61"/>
      <c r="BR1000" s="61"/>
      <c r="BS1000" s="61"/>
      <c r="BT1000" s="61"/>
      <c r="BU1000" s="61"/>
      <c r="BV1000" s="61"/>
      <c r="BW1000" s="61"/>
      <c r="BX1000" s="61"/>
      <c r="BY1000" s="61"/>
      <c r="BZ1000" s="61"/>
      <c r="CA1000" s="61"/>
      <c r="CB1000" s="61"/>
      <c r="CC1000" s="61"/>
      <c r="CD1000" s="61"/>
      <c r="CE1000" s="61"/>
      <c r="CF1000" s="61"/>
      <c r="CG1000" s="61"/>
      <c r="CH1000" s="61"/>
      <c r="CI1000" s="61"/>
      <c r="CJ1000" s="61"/>
      <c r="CK1000" s="61"/>
      <c r="CL1000" s="61"/>
    </row>
    <row r="1001" spans="1:90" x14ac:dyDescent="0.2">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D1001" s="66"/>
      <c r="AE1001" s="66"/>
      <c r="AF1001" s="66"/>
      <c r="AG1001" s="66"/>
      <c r="AH1001" s="66"/>
      <c r="AI1001" s="66"/>
      <c r="AJ1001" s="66"/>
      <c r="AK1001" s="66"/>
      <c r="AL1001" s="66"/>
      <c r="AM1001" s="66"/>
      <c r="AN1001" s="66"/>
      <c r="AO1001" s="66"/>
      <c r="AP1001" s="66"/>
      <c r="AQ1001" s="61"/>
      <c r="AR1001" s="61"/>
      <c r="AS1001" s="61"/>
      <c r="AT1001" s="61"/>
      <c r="AU1001" s="61"/>
      <c r="AV1001" s="61"/>
      <c r="AW1001" s="61"/>
      <c r="AX1001" s="61"/>
      <c r="AY1001" s="61"/>
      <c r="AZ1001" s="61"/>
      <c r="BA1001" s="61"/>
      <c r="BB1001" s="61"/>
      <c r="BC1001" s="61"/>
      <c r="BD1001" s="61"/>
      <c r="BE1001" s="61"/>
      <c r="BF1001" s="61"/>
      <c r="BG1001" s="61"/>
      <c r="BH1001" s="61"/>
      <c r="BI1001" s="61"/>
      <c r="BJ1001" s="61"/>
      <c r="BK1001" s="61"/>
      <c r="BL1001" s="61"/>
      <c r="BM1001" s="61"/>
      <c r="BN1001" s="61"/>
      <c r="BO1001" s="61"/>
      <c r="BP1001" s="61"/>
      <c r="BQ1001" s="61"/>
      <c r="BR1001" s="61"/>
      <c r="BS1001" s="61"/>
      <c r="BT1001" s="61"/>
      <c r="BU1001" s="61"/>
      <c r="BV1001" s="61"/>
      <c r="BW1001" s="61"/>
      <c r="BX1001" s="61"/>
      <c r="BY1001" s="61"/>
      <c r="BZ1001" s="61"/>
      <c r="CA1001" s="61"/>
      <c r="CB1001" s="61"/>
      <c r="CC1001" s="61"/>
      <c r="CD1001" s="61"/>
      <c r="CE1001" s="61"/>
      <c r="CF1001" s="61"/>
      <c r="CG1001" s="61"/>
      <c r="CH1001" s="61"/>
      <c r="CI1001" s="61"/>
      <c r="CJ1001" s="61"/>
      <c r="CK1001" s="61"/>
      <c r="CL1001" s="61"/>
    </row>
    <row r="1002" spans="1:90" x14ac:dyDescent="0.2">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D1002" s="66"/>
      <c r="AE1002" s="66"/>
      <c r="AF1002" s="66"/>
      <c r="AG1002" s="66"/>
      <c r="AH1002" s="66"/>
      <c r="AI1002" s="66"/>
      <c r="AJ1002" s="66"/>
      <c r="AK1002" s="66"/>
      <c r="AL1002" s="66"/>
      <c r="AM1002" s="66"/>
      <c r="AN1002" s="66"/>
      <c r="AO1002" s="66"/>
      <c r="AP1002" s="66"/>
      <c r="AQ1002" s="61"/>
      <c r="AR1002" s="61"/>
      <c r="AS1002" s="61"/>
      <c r="AT1002" s="61"/>
      <c r="AU1002" s="61"/>
      <c r="AV1002" s="61"/>
      <c r="AW1002" s="61"/>
      <c r="AX1002" s="61"/>
      <c r="AY1002" s="61"/>
      <c r="AZ1002" s="61"/>
      <c r="BA1002" s="61"/>
      <c r="BB1002" s="61"/>
      <c r="BC1002" s="61"/>
      <c r="BD1002" s="61"/>
      <c r="BE1002" s="61"/>
      <c r="BF1002" s="61"/>
      <c r="BG1002" s="61"/>
      <c r="BH1002" s="61"/>
      <c r="BI1002" s="61"/>
      <c r="BJ1002" s="61"/>
      <c r="BK1002" s="61"/>
      <c r="BL1002" s="61"/>
      <c r="BM1002" s="61"/>
      <c r="BN1002" s="61"/>
      <c r="BO1002" s="61"/>
      <c r="BP1002" s="61"/>
      <c r="BQ1002" s="61"/>
      <c r="BR1002" s="61"/>
      <c r="BS1002" s="61"/>
      <c r="BT1002" s="61"/>
      <c r="BU1002" s="61"/>
      <c r="BV1002" s="61"/>
      <c r="BW1002" s="61"/>
      <c r="BX1002" s="61"/>
      <c r="BY1002" s="61"/>
      <c r="BZ1002" s="61"/>
      <c r="CA1002" s="61"/>
      <c r="CB1002" s="61"/>
      <c r="CC1002" s="61"/>
      <c r="CD1002" s="61"/>
      <c r="CE1002" s="61"/>
      <c r="CF1002" s="61"/>
      <c r="CG1002" s="61"/>
      <c r="CH1002" s="61"/>
      <c r="CI1002" s="61"/>
      <c r="CJ1002" s="61"/>
      <c r="CK1002" s="61"/>
      <c r="CL1002" s="61"/>
    </row>
    <row r="1003" spans="1:90" x14ac:dyDescent="0.2">
      <c r="A1003" s="66"/>
      <c r="B1003" s="66"/>
      <c r="C1003" s="66"/>
      <c r="D1003" s="66"/>
      <c r="E1003" s="66"/>
      <c r="F1003" s="66"/>
      <c r="G1003" s="66"/>
      <c r="H1003" s="66"/>
      <c r="I1003" s="66"/>
      <c r="J1003" s="66"/>
      <c r="K1003" s="66"/>
      <c r="L1003" s="66"/>
      <c r="M1003" s="66"/>
      <c r="N1003" s="66"/>
      <c r="O1003" s="66"/>
      <c r="P1003" s="66"/>
      <c r="Q1003" s="66"/>
      <c r="R1003" s="66"/>
      <c r="S1003" s="66"/>
      <c r="T1003" s="66"/>
      <c r="U1003" s="66"/>
      <c r="V1003" s="66"/>
      <c r="W1003" s="66"/>
      <c r="X1003" s="66"/>
      <c r="Y1003" s="66"/>
      <c r="Z1003" s="66"/>
      <c r="AA1003" s="66"/>
      <c r="AB1003" s="66"/>
      <c r="AD1003" s="66"/>
      <c r="AE1003" s="66"/>
      <c r="AF1003" s="66"/>
      <c r="AG1003" s="66"/>
      <c r="AH1003" s="66"/>
      <c r="AI1003" s="66"/>
      <c r="AJ1003" s="66"/>
      <c r="AK1003" s="66"/>
      <c r="AL1003" s="66"/>
      <c r="AM1003" s="66"/>
      <c r="AN1003" s="66"/>
      <c r="AO1003" s="66"/>
      <c r="AP1003" s="66"/>
      <c r="AQ1003" s="61"/>
      <c r="AR1003" s="61"/>
      <c r="AS1003" s="61"/>
      <c r="AT1003" s="61"/>
      <c r="AU1003" s="61"/>
      <c r="AV1003" s="61"/>
      <c r="AW1003" s="61"/>
      <c r="AX1003" s="61"/>
      <c r="AY1003" s="61"/>
      <c r="AZ1003" s="61"/>
      <c r="BA1003" s="61"/>
      <c r="BB1003" s="61"/>
      <c r="BC1003" s="61"/>
      <c r="BD1003" s="61"/>
      <c r="BE1003" s="61"/>
      <c r="BF1003" s="61"/>
      <c r="BG1003" s="61"/>
      <c r="BH1003" s="61"/>
      <c r="BI1003" s="61"/>
      <c r="BJ1003" s="61"/>
      <c r="BK1003" s="61"/>
      <c r="BL1003" s="61"/>
      <c r="BM1003" s="61"/>
      <c r="BN1003" s="61"/>
      <c r="BO1003" s="61"/>
      <c r="BP1003" s="61"/>
      <c r="BQ1003" s="61"/>
      <c r="BR1003" s="61"/>
      <c r="BS1003" s="61"/>
      <c r="BT1003" s="61"/>
      <c r="BU1003" s="61"/>
      <c r="BV1003" s="61"/>
      <c r="BW1003" s="61"/>
      <c r="BX1003" s="61"/>
      <c r="BY1003" s="61"/>
      <c r="BZ1003" s="61"/>
      <c r="CA1003" s="61"/>
      <c r="CB1003" s="61"/>
      <c r="CC1003" s="61"/>
      <c r="CD1003" s="61"/>
      <c r="CE1003" s="61"/>
      <c r="CF1003" s="61"/>
      <c r="CG1003" s="61"/>
      <c r="CH1003" s="61"/>
      <c r="CI1003" s="61"/>
      <c r="CJ1003" s="61"/>
      <c r="CK1003" s="61"/>
      <c r="CL1003" s="61"/>
    </row>
    <row r="1004" spans="1:90" x14ac:dyDescent="0.2">
      <c r="A1004" s="66"/>
      <c r="B1004" s="66"/>
      <c r="C1004" s="66"/>
      <c r="D1004" s="66"/>
      <c r="E1004" s="66"/>
      <c r="F1004" s="66"/>
      <c r="G1004" s="66"/>
      <c r="H1004" s="66"/>
      <c r="I1004" s="66"/>
      <c r="J1004" s="66"/>
      <c r="K1004" s="66"/>
      <c r="L1004" s="66"/>
      <c r="M1004" s="66"/>
      <c r="N1004" s="66"/>
      <c r="O1004" s="66"/>
      <c r="P1004" s="66"/>
      <c r="Q1004" s="66"/>
      <c r="R1004" s="66"/>
      <c r="S1004" s="66"/>
      <c r="T1004" s="66"/>
      <c r="U1004" s="66"/>
      <c r="V1004" s="66"/>
      <c r="W1004" s="66"/>
      <c r="X1004" s="66"/>
      <c r="Y1004" s="66"/>
      <c r="Z1004" s="66"/>
      <c r="AA1004" s="66"/>
      <c r="AB1004" s="66"/>
      <c r="AD1004" s="66"/>
      <c r="AE1004" s="66"/>
      <c r="AF1004" s="66"/>
      <c r="AG1004" s="66"/>
      <c r="AH1004" s="66"/>
      <c r="AI1004" s="66"/>
      <c r="AJ1004" s="66"/>
      <c r="AK1004" s="66"/>
      <c r="AL1004" s="66"/>
      <c r="AM1004" s="66"/>
      <c r="AN1004" s="66"/>
      <c r="AO1004" s="66"/>
      <c r="AP1004" s="66"/>
      <c r="AQ1004" s="61"/>
      <c r="AR1004" s="61"/>
      <c r="AS1004" s="61"/>
      <c r="AT1004" s="61"/>
      <c r="AU1004" s="61"/>
      <c r="AV1004" s="61"/>
      <c r="AW1004" s="61"/>
      <c r="AX1004" s="61"/>
      <c r="AY1004" s="61"/>
      <c r="AZ1004" s="61"/>
      <c r="BA1004" s="61"/>
      <c r="BB1004" s="61"/>
      <c r="BC1004" s="61"/>
      <c r="BD1004" s="61"/>
      <c r="BE1004" s="61"/>
      <c r="BF1004" s="61"/>
      <c r="BG1004" s="61"/>
      <c r="BH1004" s="61"/>
      <c r="BI1004" s="61"/>
      <c r="BJ1004" s="61"/>
      <c r="BK1004" s="61"/>
      <c r="BL1004" s="61"/>
      <c r="BM1004" s="61"/>
      <c r="BN1004" s="61"/>
      <c r="BO1004" s="61"/>
      <c r="BP1004" s="61"/>
      <c r="BQ1004" s="61"/>
      <c r="BR1004" s="61"/>
      <c r="BS1004" s="61"/>
      <c r="BT1004" s="61"/>
      <c r="BU1004" s="61"/>
      <c r="BV1004" s="61"/>
      <c r="BW1004" s="61"/>
      <c r="BX1004" s="61"/>
      <c r="BY1004" s="61"/>
      <c r="BZ1004" s="61"/>
      <c r="CA1004" s="61"/>
      <c r="CB1004" s="61"/>
      <c r="CC1004" s="61"/>
      <c r="CD1004" s="61"/>
      <c r="CE1004" s="61"/>
      <c r="CF1004" s="61"/>
      <c r="CG1004" s="61"/>
      <c r="CH1004" s="61"/>
      <c r="CI1004" s="61"/>
      <c r="CJ1004" s="61"/>
      <c r="CK1004" s="61"/>
      <c r="CL1004" s="61"/>
    </row>
    <row r="1005" spans="1:90" x14ac:dyDescent="0.2">
      <c r="A1005" s="66"/>
      <c r="B1005" s="66"/>
      <c r="C1005" s="66"/>
      <c r="D1005" s="66"/>
      <c r="E1005" s="66"/>
      <c r="F1005" s="66"/>
      <c r="G1005" s="66"/>
      <c r="H1005" s="66"/>
      <c r="I1005" s="66"/>
      <c r="J1005" s="66"/>
      <c r="K1005" s="66"/>
      <c r="L1005" s="66"/>
      <c r="M1005" s="66"/>
      <c r="N1005" s="66"/>
      <c r="O1005" s="66"/>
      <c r="P1005" s="66"/>
      <c r="Q1005" s="66"/>
      <c r="R1005" s="66"/>
      <c r="S1005" s="66"/>
      <c r="T1005" s="66"/>
      <c r="U1005" s="66"/>
      <c r="V1005" s="66"/>
      <c r="W1005" s="66"/>
      <c r="X1005" s="66"/>
      <c r="Y1005" s="66"/>
      <c r="Z1005" s="66"/>
      <c r="AA1005" s="66"/>
      <c r="AB1005" s="66"/>
      <c r="AD1005" s="66"/>
      <c r="AE1005" s="66"/>
      <c r="AF1005" s="66"/>
      <c r="AG1005" s="66"/>
      <c r="AH1005" s="66"/>
      <c r="AI1005" s="66"/>
      <c r="AJ1005" s="66"/>
      <c r="AK1005" s="66"/>
      <c r="AL1005" s="66"/>
      <c r="AM1005" s="66"/>
      <c r="AN1005" s="66"/>
      <c r="AO1005" s="66"/>
      <c r="AP1005" s="66"/>
      <c r="AQ1005" s="61"/>
      <c r="AR1005" s="61"/>
      <c r="AS1005" s="61"/>
      <c r="AT1005" s="61"/>
      <c r="AU1005" s="61"/>
      <c r="AV1005" s="61"/>
      <c r="AW1005" s="61"/>
      <c r="AX1005" s="61"/>
      <c r="AY1005" s="61"/>
      <c r="AZ1005" s="61"/>
      <c r="BA1005" s="61"/>
      <c r="BB1005" s="61"/>
      <c r="BC1005" s="61"/>
      <c r="BD1005" s="61"/>
      <c r="BE1005" s="61"/>
      <c r="BF1005" s="61"/>
      <c r="BG1005" s="61"/>
      <c r="BH1005" s="61"/>
      <c r="BI1005" s="61"/>
      <c r="BJ1005" s="61"/>
      <c r="BK1005" s="61"/>
      <c r="BL1005" s="61"/>
      <c r="BM1005" s="61"/>
      <c r="BN1005" s="61"/>
      <c r="BO1005" s="61"/>
      <c r="BP1005" s="61"/>
      <c r="BQ1005" s="61"/>
      <c r="BR1005" s="61"/>
      <c r="BS1005" s="61"/>
      <c r="BT1005" s="61"/>
      <c r="BU1005" s="61"/>
      <c r="BV1005" s="61"/>
      <c r="BW1005" s="61"/>
      <c r="BX1005" s="61"/>
      <c r="BY1005" s="61"/>
      <c r="BZ1005" s="61"/>
      <c r="CA1005" s="61"/>
      <c r="CB1005" s="61"/>
      <c r="CC1005" s="61"/>
      <c r="CD1005" s="61"/>
      <c r="CE1005" s="61"/>
      <c r="CF1005" s="61"/>
      <c r="CG1005" s="61"/>
      <c r="CH1005" s="61"/>
      <c r="CI1005" s="61"/>
      <c r="CJ1005" s="61"/>
      <c r="CK1005" s="61"/>
      <c r="CL1005" s="61"/>
    </row>
    <row r="1006" spans="1:90" x14ac:dyDescent="0.2">
      <c r="A1006" s="66"/>
      <c r="B1006" s="66"/>
      <c r="C1006" s="66"/>
      <c r="D1006" s="66"/>
      <c r="E1006" s="66"/>
      <c r="F1006" s="66"/>
      <c r="G1006" s="66"/>
      <c r="H1006" s="66"/>
      <c r="I1006" s="66"/>
      <c r="J1006" s="66"/>
      <c r="K1006" s="66"/>
      <c r="L1006" s="66"/>
      <c r="M1006" s="66"/>
      <c r="N1006" s="66"/>
      <c r="O1006" s="66"/>
      <c r="P1006" s="66"/>
      <c r="Q1006" s="66"/>
      <c r="R1006" s="66"/>
      <c r="S1006" s="66"/>
      <c r="T1006" s="66"/>
      <c r="U1006" s="66"/>
      <c r="V1006" s="66"/>
      <c r="W1006" s="66"/>
      <c r="X1006" s="66"/>
      <c r="Y1006" s="66"/>
      <c r="Z1006" s="66"/>
      <c r="AA1006" s="66"/>
      <c r="AB1006" s="66"/>
      <c r="AD1006" s="66"/>
      <c r="AE1006" s="66"/>
      <c r="AF1006" s="66"/>
      <c r="AG1006" s="66"/>
      <c r="AH1006" s="66"/>
      <c r="AI1006" s="66"/>
      <c r="AJ1006" s="66"/>
      <c r="AK1006" s="66"/>
      <c r="AL1006" s="66"/>
      <c r="AM1006" s="66"/>
      <c r="AN1006" s="66"/>
      <c r="AO1006" s="66"/>
      <c r="AP1006" s="66"/>
      <c r="AQ1006" s="61"/>
      <c r="AR1006" s="61"/>
      <c r="AS1006" s="61"/>
      <c r="AT1006" s="61"/>
      <c r="AU1006" s="61"/>
      <c r="AV1006" s="61"/>
      <c r="AW1006" s="61"/>
      <c r="AX1006" s="61"/>
      <c r="AY1006" s="61"/>
      <c r="AZ1006" s="61"/>
      <c r="BA1006" s="61"/>
      <c r="BB1006" s="61"/>
      <c r="BC1006" s="61"/>
      <c r="BD1006" s="61"/>
      <c r="BE1006" s="61"/>
      <c r="BF1006" s="61"/>
      <c r="BG1006" s="61"/>
      <c r="BH1006" s="61"/>
      <c r="BI1006" s="61"/>
      <c r="BJ1006" s="61"/>
      <c r="BK1006" s="61"/>
      <c r="BL1006" s="61"/>
      <c r="BM1006" s="61"/>
      <c r="BN1006" s="61"/>
      <c r="BO1006" s="61"/>
      <c r="BP1006" s="61"/>
      <c r="BQ1006" s="61"/>
      <c r="BR1006" s="61"/>
      <c r="BS1006" s="61"/>
      <c r="BT1006" s="61"/>
      <c r="BU1006" s="61"/>
      <c r="BV1006" s="61"/>
      <c r="BW1006" s="61"/>
      <c r="BX1006" s="61"/>
      <c r="BY1006" s="61"/>
      <c r="BZ1006" s="61"/>
      <c r="CA1006" s="61"/>
      <c r="CB1006" s="61"/>
      <c r="CC1006" s="61"/>
      <c r="CD1006" s="61"/>
      <c r="CE1006" s="61"/>
      <c r="CF1006" s="61"/>
      <c r="CG1006" s="61"/>
      <c r="CH1006" s="61"/>
      <c r="CI1006" s="61"/>
      <c r="CJ1006" s="61"/>
      <c r="CK1006" s="61"/>
      <c r="CL1006" s="61"/>
    </row>
    <row r="1007" spans="1:90" x14ac:dyDescent="0.2">
      <c r="A1007" s="66"/>
      <c r="B1007" s="66"/>
      <c r="C1007" s="66"/>
      <c r="D1007" s="66"/>
      <c r="E1007" s="66"/>
      <c r="F1007" s="66"/>
      <c r="G1007" s="66"/>
      <c r="H1007" s="66"/>
      <c r="I1007" s="66"/>
      <c r="J1007" s="66"/>
      <c r="K1007" s="66"/>
      <c r="L1007" s="66"/>
      <c r="M1007" s="66"/>
      <c r="N1007" s="66"/>
      <c r="O1007" s="66"/>
      <c r="P1007" s="66"/>
      <c r="Q1007" s="66"/>
      <c r="R1007" s="66"/>
      <c r="S1007" s="66"/>
      <c r="T1007" s="66"/>
      <c r="U1007" s="66"/>
      <c r="V1007" s="66"/>
      <c r="W1007" s="66"/>
      <c r="X1007" s="66"/>
      <c r="Y1007" s="66"/>
      <c r="Z1007" s="66"/>
      <c r="AA1007" s="66"/>
      <c r="AB1007" s="66"/>
      <c r="AD1007" s="66"/>
      <c r="AE1007" s="66"/>
      <c r="AF1007" s="66"/>
      <c r="AG1007" s="66"/>
      <c r="AH1007" s="66"/>
      <c r="AI1007" s="66"/>
      <c r="AJ1007" s="66"/>
      <c r="AK1007" s="66"/>
      <c r="AL1007" s="66"/>
      <c r="AM1007" s="66"/>
      <c r="AN1007" s="66"/>
      <c r="AO1007" s="66"/>
      <c r="AP1007" s="66"/>
      <c r="AQ1007" s="61"/>
      <c r="AR1007" s="61"/>
      <c r="AS1007" s="61"/>
      <c r="AT1007" s="61"/>
      <c r="AU1007" s="61"/>
      <c r="AV1007" s="61"/>
      <c r="AW1007" s="61"/>
      <c r="AX1007" s="61"/>
      <c r="AY1007" s="61"/>
      <c r="AZ1007" s="61"/>
      <c r="BA1007" s="61"/>
      <c r="BB1007" s="61"/>
      <c r="BC1007" s="61"/>
      <c r="BD1007" s="61"/>
      <c r="BE1007" s="61"/>
      <c r="BF1007" s="61"/>
      <c r="BG1007" s="61"/>
      <c r="BH1007" s="61"/>
      <c r="BI1007" s="61"/>
      <c r="BJ1007" s="61"/>
      <c r="BK1007" s="61"/>
      <c r="BL1007" s="61"/>
      <c r="BM1007" s="61"/>
      <c r="BN1007" s="61"/>
      <c r="BO1007" s="61"/>
      <c r="BP1007" s="61"/>
      <c r="BQ1007" s="61"/>
      <c r="BR1007" s="61"/>
      <c r="BS1007" s="61"/>
      <c r="BT1007" s="61"/>
      <c r="BU1007" s="61"/>
      <c r="BV1007" s="61"/>
      <c r="BW1007" s="61"/>
      <c r="BX1007" s="61"/>
      <c r="BY1007" s="61"/>
      <c r="BZ1007" s="61"/>
      <c r="CA1007" s="61"/>
      <c r="CB1007" s="61"/>
      <c r="CC1007" s="61"/>
      <c r="CD1007" s="61"/>
      <c r="CE1007" s="61"/>
      <c r="CF1007" s="61"/>
      <c r="CG1007" s="61"/>
      <c r="CH1007" s="61"/>
      <c r="CI1007" s="61"/>
      <c r="CJ1007" s="61"/>
      <c r="CK1007" s="61"/>
      <c r="CL1007" s="61"/>
    </row>
    <row r="1008" spans="1:90" x14ac:dyDescent="0.2">
      <c r="A1008" s="66"/>
      <c r="B1008" s="66"/>
      <c r="C1008" s="66"/>
      <c r="D1008" s="66"/>
      <c r="E1008" s="66"/>
      <c r="F1008" s="66"/>
      <c r="G1008" s="66"/>
      <c r="H1008" s="66"/>
      <c r="I1008" s="66"/>
      <c r="J1008" s="66"/>
      <c r="K1008" s="66"/>
      <c r="L1008" s="66"/>
      <c r="M1008" s="66"/>
      <c r="N1008" s="66"/>
      <c r="O1008" s="66"/>
      <c r="P1008" s="66"/>
      <c r="Q1008" s="66"/>
      <c r="R1008" s="66"/>
      <c r="S1008" s="66"/>
      <c r="T1008" s="66"/>
      <c r="U1008" s="66"/>
      <c r="V1008" s="66"/>
      <c r="W1008" s="66"/>
      <c r="X1008" s="66"/>
      <c r="Y1008" s="66"/>
      <c r="Z1008" s="66"/>
      <c r="AA1008" s="66"/>
      <c r="AB1008" s="66"/>
      <c r="AD1008" s="66"/>
      <c r="AE1008" s="66"/>
      <c r="AF1008" s="66"/>
      <c r="AG1008" s="66"/>
      <c r="AH1008" s="66"/>
      <c r="AI1008" s="66"/>
      <c r="AJ1008" s="66"/>
      <c r="AK1008" s="66"/>
      <c r="AL1008" s="66"/>
      <c r="AM1008" s="66"/>
      <c r="AN1008" s="66"/>
      <c r="AO1008" s="66"/>
      <c r="AP1008" s="66"/>
      <c r="AQ1008" s="61"/>
      <c r="AR1008" s="61"/>
      <c r="AS1008" s="61"/>
      <c r="AT1008" s="61"/>
      <c r="AU1008" s="61"/>
      <c r="AV1008" s="61"/>
      <c r="AW1008" s="61"/>
      <c r="AX1008" s="61"/>
      <c r="AY1008" s="61"/>
      <c r="AZ1008" s="61"/>
      <c r="BA1008" s="61"/>
      <c r="BB1008" s="61"/>
      <c r="BC1008" s="61"/>
      <c r="BD1008" s="61"/>
      <c r="BE1008" s="61"/>
      <c r="BF1008" s="61"/>
      <c r="BG1008" s="61"/>
      <c r="BH1008" s="61"/>
      <c r="BI1008" s="61"/>
      <c r="BJ1008" s="61"/>
      <c r="BK1008" s="61"/>
      <c r="BL1008" s="61"/>
      <c r="BM1008" s="61"/>
      <c r="BN1008" s="61"/>
      <c r="BO1008" s="61"/>
      <c r="BP1008" s="61"/>
      <c r="BQ1008" s="61"/>
      <c r="BR1008" s="61"/>
      <c r="BS1008" s="61"/>
      <c r="BT1008" s="61"/>
      <c r="BU1008" s="61"/>
      <c r="BV1008" s="61"/>
      <c r="BW1008" s="61"/>
      <c r="BX1008" s="61"/>
      <c r="BY1008" s="61"/>
      <c r="BZ1008" s="61"/>
      <c r="CA1008" s="61"/>
      <c r="CB1008" s="61"/>
      <c r="CC1008" s="61"/>
      <c r="CD1008" s="61"/>
      <c r="CE1008" s="61"/>
      <c r="CF1008" s="61"/>
      <c r="CG1008" s="61"/>
      <c r="CH1008" s="61"/>
      <c r="CI1008" s="61"/>
      <c r="CJ1008" s="61"/>
      <c r="CK1008" s="61"/>
      <c r="CL1008" s="61"/>
    </row>
    <row r="1009" spans="1:90" x14ac:dyDescent="0.2">
      <c r="A1009" s="66"/>
      <c r="B1009" s="66"/>
      <c r="C1009" s="66"/>
      <c r="D1009" s="66"/>
      <c r="E1009" s="66"/>
      <c r="F1009" s="66"/>
      <c r="G1009" s="66"/>
      <c r="H1009" s="66"/>
      <c r="I1009" s="66"/>
      <c r="J1009" s="66"/>
      <c r="K1009" s="66"/>
      <c r="L1009" s="66"/>
      <c r="M1009" s="66"/>
      <c r="N1009" s="66"/>
      <c r="O1009" s="66"/>
      <c r="P1009" s="66"/>
      <c r="Q1009" s="66"/>
      <c r="R1009" s="66"/>
      <c r="S1009" s="66"/>
      <c r="T1009" s="66"/>
      <c r="U1009" s="66"/>
      <c r="V1009" s="66"/>
      <c r="W1009" s="66"/>
      <c r="X1009" s="66"/>
      <c r="Y1009" s="66"/>
      <c r="Z1009" s="66"/>
      <c r="AA1009" s="66"/>
      <c r="AB1009" s="66"/>
      <c r="AD1009" s="66"/>
      <c r="AE1009" s="66"/>
      <c r="AF1009" s="66"/>
      <c r="AG1009" s="66"/>
      <c r="AH1009" s="66"/>
      <c r="AI1009" s="66"/>
      <c r="AJ1009" s="66"/>
      <c r="AK1009" s="66"/>
      <c r="AL1009" s="66"/>
      <c r="AM1009" s="66"/>
      <c r="AN1009" s="66"/>
      <c r="AO1009" s="66"/>
      <c r="AP1009" s="66"/>
      <c r="AQ1009" s="61"/>
      <c r="AR1009" s="61"/>
      <c r="AS1009" s="61"/>
      <c r="AT1009" s="61"/>
      <c r="AU1009" s="61"/>
      <c r="AV1009" s="61"/>
      <c r="AW1009" s="61"/>
      <c r="AX1009" s="61"/>
      <c r="AY1009" s="61"/>
      <c r="AZ1009" s="61"/>
      <c r="BA1009" s="61"/>
      <c r="BB1009" s="61"/>
      <c r="BC1009" s="61"/>
      <c r="BD1009" s="61"/>
      <c r="BE1009" s="61"/>
      <c r="BF1009" s="61"/>
      <c r="BG1009" s="61"/>
      <c r="BH1009" s="61"/>
      <c r="BI1009" s="61"/>
      <c r="BJ1009" s="61"/>
      <c r="BK1009" s="61"/>
      <c r="BL1009" s="61"/>
      <c r="BM1009" s="61"/>
      <c r="BN1009" s="61"/>
      <c r="BO1009" s="61"/>
      <c r="BP1009" s="61"/>
      <c r="BQ1009" s="61"/>
      <c r="BR1009" s="61"/>
      <c r="BS1009" s="61"/>
      <c r="BT1009" s="61"/>
      <c r="BU1009" s="61"/>
      <c r="BV1009" s="61"/>
      <c r="BW1009" s="61"/>
      <c r="BX1009" s="61"/>
      <c r="BY1009" s="61"/>
      <c r="BZ1009" s="61"/>
      <c r="CA1009" s="61"/>
      <c r="CB1009" s="61"/>
      <c r="CC1009" s="61"/>
      <c r="CD1009" s="61"/>
      <c r="CE1009" s="61"/>
      <c r="CF1009" s="61"/>
      <c r="CG1009" s="61"/>
      <c r="CH1009" s="61"/>
      <c r="CI1009" s="61"/>
      <c r="CJ1009" s="61"/>
      <c r="CK1009" s="61"/>
      <c r="CL1009" s="61"/>
    </row>
    <row r="1010" spans="1:90" x14ac:dyDescent="0.2">
      <c r="A1010" s="66"/>
      <c r="B1010" s="66"/>
      <c r="C1010" s="66"/>
      <c r="D1010" s="66"/>
      <c r="E1010" s="66"/>
      <c r="F1010" s="66"/>
      <c r="G1010" s="66"/>
      <c r="H1010" s="66"/>
      <c r="I1010" s="66"/>
      <c r="J1010" s="66"/>
      <c r="K1010" s="66"/>
      <c r="L1010" s="66"/>
      <c r="M1010" s="66"/>
      <c r="N1010" s="66"/>
      <c r="O1010" s="66"/>
      <c r="P1010" s="66"/>
      <c r="Q1010" s="66"/>
      <c r="R1010" s="66"/>
      <c r="S1010" s="66"/>
      <c r="T1010" s="66"/>
      <c r="U1010" s="66"/>
      <c r="V1010" s="66"/>
      <c r="W1010" s="66"/>
      <c r="X1010" s="66"/>
      <c r="Y1010" s="66"/>
      <c r="Z1010" s="66"/>
      <c r="AA1010" s="66"/>
      <c r="AB1010" s="66"/>
      <c r="AD1010" s="66"/>
      <c r="AE1010" s="66"/>
      <c r="AF1010" s="66"/>
      <c r="AG1010" s="66"/>
      <c r="AH1010" s="66"/>
      <c r="AI1010" s="66"/>
      <c r="AJ1010" s="66"/>
      <c r="AK1010" s="66"/>
      <c r="AL1010" s="66"/>
      <c r="AM1010" s="66"/>
      <c r="AN1010" s="66"/>
      <c r="AO1010" s="66"/>
      <c r="AP1010" s="66"/>
      <c r="AQ1010" s="61"/>
      <c r="AR1010" s="61"/>
      <c r="AS1010" s="61"/>
      <c r="AT1010" s="61"/>
      <c r="AU1010" s="61"/>
      <c r="AV1010" s="61"/>
      <c r="AW1010" s="61"/>
      <c r="AX1010" s="61"/>
      <c r="AY1010" s="61"/>
      <c r="AZ1010" s="61"/>
      <c r="BA1010" s="61"/>
      <c r="BB1010" s="61"/>
      <c r="BC1010" s="61"/>
      <c r="BD1010" s="61"/>
      <c r="BE1010" s="61"/>
      <c r="BF1010" s="61"/>
      <c r="BG1010" s="61"/>
      <c r="BH1010" s="61"/>
      <c r="BI1010" s="61"/>
      <c r="BJ1010" s="61"/>
      <c r="BK1010" s="61"/>
      <c r="BL1010" s="61"/>
      <c r="BM1010" s="61"/>
      <c r="BN1010" s="61"/>
      <c r="BO1010" s="61"/>
      <c r="BP1010" s="61"/>
      <c r="BQ1010" s="61"/>
      <c r="BR1010" s="61"/>
      <c r="BS1010" s="61"/>
      <c r="BT1010" s="61"/>
      <c r="BU1010" s="61"/>
      <c r="BV1010" s="61"/>
      <c r="BW1010" s="61"/>
      <c r="BX1010" s="61"/>
      <c r="BY1010" s="61"/>
      <c r="BZ1010" s="61"/>
      <c r="CA1010" s="61"/>
      <c r="CB1010" s="61"/>
      <c r="CC1010" s="61"/>
      <c r="CD1010" s="61"/>
      <c r="CE1010" s="61"/>
      <c r="CF1010" s="61"/>
      <c r="CG1010" s="61"/>
      <c r="CH1010" s="61"/>
      <c r="CI1010" s="61"/>
      <c r="CJ1010" s="61"/>
      <c r="CK1010" s="61"/>
      <c r="CL1010" s="61"/>
    </row>
    <row r="1011" spans="1:90" x14ac:dyDescent="0.2">
      <c r="A1011" s="66"/>
      <c r="B1011" s="66"/>
      <c r="C1011" s="66"/>
      <c r="D1011" s="66"/>
      <c r="E1011" s="66"/>
      <c r="F1011" s="66"/>
      <c r="G1011" s="66"/>
      <c r="H1011" s="66"/>
      <c r="I1011" s="66"/>
      <c r="J1011" s="66"/>
      <c r="K1011" s="66"/>
      <c r="L1011" s="66"/>
      <c r="M1011" s="66"/>
      <c r="N1011" s="66"/>
      <c r="O1011" s="66"/>
      <c r="P1011" s="66"/>
      <c r="Q1011" s="66"/>
      <c r="R1011" s="66"/>
      <c r="S1011" s="66"/>
      <c r="T1011" s="66"/>
      <c r="U1011" s="66"/>
      <c r="V1011" s="66"/>
      <c r="W1011" s="66"/>
      <c r="X1011" s="66"/>
      <c r="Y1011" s="66"/>
      <c r="Z1011" s="66"/>
      <c r="AA1011" s="66"/>
      <c r="AB1011" s="66"/>
      <c r="AD1011" s="66"/>
      <c r="AE1011" s="66"/>
      <c r="AF1011" s="66"/>
      <c r="AG1011" s="66"/>
      <c r="AH1011" s="66"/>
      <c r="AI1011" s="66"/>
      <c r="AJ1011" s="66"/>
      <c r="AK1011" s="66"/>
      <c r="AL1011" s="66"/>
      <c r="AM1011" s="66"/>
      <c r="AN1011" s="66"/>
      <c r="AO1011" s="66"/>
      <c r="AP1011" s="66"/>
      <c r="AQ1011" s="61"/>
      <c r="AR1011" s="61"/>
      <c r="AS1011" s="61"/>
      <c r="AT1011" s="61"/>
      <c r="AU1011" s="61"/>
      <c r="AV1011" s="61"/>
      <c r="AW1011" s="61"/>
      <c r="AX1011" s="61"/>
      <c r="AY1011" s="61"/>
      <c r="AZ1011" s="61"/>
      <c r="BA1011" s="61"/>
      <c r="BB1011" s="61"/>
      <c r="BC1011" s="61"/>
      <c r="BD1011" s="61"/>
      <c r="BE1011" s="61"/>
      <c r="BF1011" s="61"/>
      <c r="BG1011" s="61"/>
      <c r="BH1011" s="61"/>
      <c r="BI1011" s="61"/>
      <c r="BJ1011" s="61"/>
      <c r="BK1011" s="61"/>
      <c r="BL1011" s="61"/>
      <c r="BM1011" s="61"/>
      <c r="BN1011" s="61"/>
      <c r="BO1011" s="61"/>
      <c r="BP1011" s="61"/>
      <c r="BQ1011" s="61"/>
      <c r="BR1011" s="61"/>
      <c r="BS1011" s="61"/>
      <c r="BT1011" s="61"/>
      <c r="BU1011" s="61"/>
      <c r="BV1011" s="61"/>
      <c r="BW1011" s="61"/>
      <c r="BX1011" s="61"/>
      <c r="BY1011" s="61"/>
      <c r="BZ1011" s="61"/>
      <c r="CA1011" s="61"/>
      <c r="CB1011" s="61"/>
      <c r="CC1011" s="61"/>
      <c r="CD1011" s="61"/>
      <c r="CE1011" s="61"/>
      <c r="CF1011" s="61"/>
      <c r="CG1011" s="61"/>
      <c r="CH1011" s="61"/>
      <c r="CI1011" s="61"/>
      <c r="CJ1011" s="61"/>
      <c r="CK1011" s="61"/>
      <c r="CL1011" s="61"/>
    </row>
    <row r="1012" spans="1:90" x14ac:dyDescent="0.2">
      <c r="A1012" s="66"/>
      <c r="B1012" s="66"/>
      <c r="C1012" s="66"/>
      <c r="D1012" s="66"/>
      <c r="E1012" s="66"/>
      <c r="F1012" s="66"/>
      <c r="G1012" s="66"/>
      <c r="H1012" s="66"/>
      <c r="I1012" s="66"/>
      <c r="J1012" s="66"/>
      <c r="K1012" s="66"/>
      <c r="L1012" s="66"/>
      <c r="M1012" s="66"/>
      <c r="N1012" s="66"/>
      <c r="O1012" s="66"/>
      <c r="P1012" s="66"/>
      <c r="Q1012" s="66"/>
      <c r="R1012" s="66"/>
      <c r="S1012" s="66"/>
      <c r="T1012" s="66"/>
      <c r="U1012" s="66"/>
      <c r="V1012" s="66"/>
      <c r="W1012" s="66"/>
      <c r="X1012" s="66"/>
      <c r="Y1012" s="66"/>
      <c r="Z1012" s="66"/>
      <c r="AA1012" s="66"/>
      <c r="AB1012" s="66"/>
      <c r="AD1012" s="66"/>
      <c r="AE1012" s="66"/>
      <c r="AF1012" s="66"/>
      <c r="AG1012" s="66"/>
      <c r="AH1012" s="66"/>
      <c r="AI1012" s="66"/>
      <c r="AJ1012" s="66"/>
      <c r="AK1012" s="66"/>
      <c r="AL1012" s="66"/>
      <c r="AM1012" s="66"/>
      <c r="AN1012" s="66"/>
      <c r="AO1012" s="66"/>
      <c r="AP1012" s="66"/>
      <c r="AQ1012" s="61"/>
      <c r="AR1012" s="61"/>
      <c r="AS1012" s="61"/>
      <c r="AT1012" s="61"/>
      <c r="AU1012" s="61"/>
      <c r="AV1012" s="61"/>
      <c r="AW1012" s="61"/>
      <c r="AX1012" s="61"/>
      <c r="AY1012" s="61"/>
      <c r="AZ1012" s="61"/>
      <c r="BA1012" s="61"/>
      <c r="BB1012" s="61"/>
      <c r="BC1012" s="61"/>
      <c r="BD1012" s="61"/>
      <c r="BE1012" s="61"/>
      <c r="BF1012" s="61"/>
      <c r="BG1012" s="61"/>
      <c r="BH1012" s="61"/>
      <c r="BI1012" s="61"/>
      <c r="BJ1012" s="61"/>
      <c r="BK1012" s="61"/>
      <c r="BL1012" s="61"/>
      <c r="BM1012" s="61"/>
      <c r="BN1012" s="61"/>
      <c r="BO1012" s="61"/>
      <c r="BP1012" s="61"/>
      <c r="BQ1012" s="61"/>
      <c r="BR1012" s="61"/>
      <c r="BS1012" s="61"/>
      <c r="BT1012" s="61"/>
      <c r="BU1012" s="61"/>
      <c r="BV1012" s="61"/>
      <c r="BW1012" s="61"/>
      <c r="BX1012" s="61"/>
      <c r="BY1012" s="61"/>
      <c r="BZ1012" s="61"/>
      <c r="CA1012" s="61"/>
      <c r="CB1012" s="61"/>
      <c r="CC1012" s="61"/>
      <c r="CD1012" s="61"/>
      <c r="CE1012" s="61"/>
      <c r="CF1012" s="61"/>
      <c r="CG1012" s="61"/>
      <c r="CH1012" s="61"/>
      <c r="CI1012" s="61"/>
      <c r="CJ1012" s="61"/>
      <c r="CK1012" s="61"/>
      <c r="CL1012" s="61"/>
    </row>
    <row r="1013" spans="1:90" x14ac:dyDescent="0.2">
      <c r="A1013" s="66"/>
      <c r="B1013" s="66"/>
      <c r="C1013" s="66"/>
      <c r="D1013" s="66"/>
      <c r="E1013" s="66"/>
      <c r="F1013" s="66"/>
      <c r="G1013" s="66"/>
      <c r="H1013" s="66"/>
      <c r="I1013" s="66"/>
      <c r="J1013" s="66"/>
      <c r="K1013" s="66"/>
      <c r="L1013" s="66"/>
      <c r="M1013" s="66"/>
      <c r="N1013" s="66"/>
      <c r="O1013" s="66"/>
      <c r="P1013" s="66"/>
      <c r="Q1013" s="66"/>
      <c r="R1013" s="66"/>
      <c r="S1013" s="66"/>
      <c r="T1013" s="66"/>
      <c r="U1013" s="66"/>
      <c r="V1013" s="66"/>
      <c r="W1013" s="66"/>
      <c r="X1013" s="66"/>
      <c r="Y1013" s="66"/>
      <c r="Z1013" s="66"/>
      <c r="AA1013" s="66"/>
      <c r="AB1013" s="66"/>
      <c r="AD1013" s="66"/>
      <c r="AE1013" s="66"/>
      <c r="AF1013" s="66"/>
      <c r="AG1013" s="66"/>
      <c r="AH1013" s="66"/>
      <c r="AI1013" s="66"/>
      <c r="AJ1013" s="66"/>
      <c r="AK1013" s="66"/>
      <c r="AL1013" s="66"/>
      <c r="AM1013" s="66"/>
      <c r="AN1013" s="66"/>
      <c r="AO1013" s="66"/>
      <c r="AP1013" s="66"/>
      <c r="AQ1013" s="61"/>
      <c r="AR1013" s="61"/>
      <c r="AS1013" s="61"/>
      <c r="AT1013" s="61"/>
      <c r="AU1013" s="61"/>
      <c r="AV1013" s="61"/>
      <c r="AW1013" s="61"/>
      <c r="AX1013" s="61"/>
      <c r="AY1013" s="61"/>
      <c r="AZ1013" s="61"/>
      <c r="BA1013" s="61"/>
      <c r="BB1013" s="61"/>
      <c r="BC1013" s="61"/>
      <c r="BD1013" s="61"/>
      <c r="BE1013" s="61"/>
      <c r="BF1013" s="61"/>
      <c r="BG1013" s="61"/>
      <c r="BH1013" s="61"/>
      <c r="BI1013" s="61"/>
      <c r="BJ1013" s="61"/>
      <c r="BK1013" s="61"/>
      <c r="BL1013" s="61"/>
      <c r="BM1013" s="61"/>
      <c r="BN1013" s="61"/>
      <c r="BO1013" s="61"/>
      <c r="BP1013" s="61"/>
      <c r="BQ1013" s="61"/>
      <c r="BR1013" s="61"/>
      <c r="BS1013" s="61"/>
      <c r="BT1013" s="61"/>
      <c r="BU1013" s="61"/>
      <c r="BV1013" s="61"/>
      <c r="BW1013" s="61"/>
      <c r="BX1013" s="61"/>
      <c r="BY1013" s="61"/>
      <c r="BZ1013" s="61"/>
      <c r="CA1013" s="61"/>
      <c r="CB1013" s="61"/>
      <c r="CC1013" s="61"/>
      <c r="CD1013" s="61"/>
      <c r="CE1013" s="61"/>
      <c r="CF1013" s="61"/>
      <c r="CG1013" s="61"/>
      <c r="CH1013" s="61"/>
      <c r="CI1013" s="61"/>
      <c r="CJ1013" s="61"/>
      <c r="CK1013" s="61"/>
      <c r="CL1013" s="61"/>
    </row>
    <row r="1014" spans="1:90" x14ac:dyDescent="0.2">
      <c r="A1014" s="66"/>
      <c r="B1014" s="66"/>
      <c r="C1014" s="66"/>
      <c r="D1014" s="66"/>
      <c r="E1014" s="66"/>
      <c r="F1014" s="66"/>
      <c r="G1014" s="66"/>
      <c r="H1014" s="66"/>
      <c r="I1014" s="66"/>
      <c r="J1014" s="66"/>
      <c r="K1014" s="66"/>
      <c r="L1014" s="66"/>
      <c r="M1014" s="66"/>
      <c r="N1014" s="66"/>
      <c r="O1014" s="66"/>
      <c r="P1014" s="66"/>
      <c r="Q1014" s="66"/>
      <c r="R1014" s="66"/>
      <c r="S1014" s="66"/>
      <c r="T1014" s="66"/>
      <c r="U1014" s="66"/>
      <c r="V1014" s="66"/>
      <c r="W1014" s="66"/>
      <c r="X1014" s="66"/>
      <c r="Y1014" s="66"/>
      <c r="Z1014" s="66"/>
      <c r="AA1014" s="66"/>
      <c r="AB1014" s="66"/>
      <c r="AD1014" s="66"/>
      <c r="AE1014" s="66"/>
      <c r="AF1014" s="66"/>
      <c r="AG1014" s="66"/>
      <c r="AH1014" s="66"/>
      <c r="AI1014" s="66"/>
      <c r="AJ1014" s="66"/>
      <c r="AK1014" s="66"/>
      <c r="AL1014" s="66"/>
      <c r="AM1014" s="66"/>
      <c r="AN1014" s="66"/>
      <c r="AO1014" s="66"/>
      <c r="AP1014" s="66"/>
      <c r="AQ1014" s="61"/>
      <c r="AR1014" s="61"/>
      <c r="AS1014" s="61"/>
      <c r="AT1014" s="61"/>
      <c r="AU1014" s="61"/>
      <c r="AV1014" s="61"/>
      <c r="AW1014" s="61"/>
      <c r="AX1014" s="61"/>
      <c r="AY1014" s="61"/>
      <c r="AZ1014" s="61"/>
      <c r="BA1014" s="61"/>
      <c r="BB1014" s="61"/>
      <c r="BC1014" s="61"/>
      <c r="BD1014" s="61"/>
      <c r="BE1014" s="61"/>
      <c r="BF1014" s="61"/>
      <c r="BG1014" s="61"/>
      <c r="BH1014" s="61"/>
      <c r="BI1014" s="61"/>
      <c r="BJ1014" s="61"/>
      <c r="BK1014" s="61"/>
      <c r="BL1014" s="61"/>
      <c r="BM1014" s="61"/>
      <c r="BN1014" s="61"/>
      <c r="BO1014" s="61"/>
      <c r="BP1014" s="61"/>
      <c r="BQ1014" s="61"/>
      <c r="BR1014" s="61"/>
      <c r="BS1014" s="61"/>
      <c r="BT1014" s="61"/>
      <c r="BU1014" s="61"/>
      <c r="BV1014" s="61"/>
      <c r="BW1014" s="61"/>
      <c r="BX1014" s="61"/>
      <c r="BY1014" s="61"/>
      <c r="BZ1014" s="61"/>
      <c r="CA1014" s="61"/>
      <c r="CB1014" s="61"/>
      <c r="CC1014" s="61"/>
      <c r="CD1014" s="61"/>
      <c r="CE1014" s="61"/>
      <c r="CF1014" s="61"/>
      <c r="CG1014" s="61"/>
      <c r="CH1014" s="61"/>
      <c r="CI1014" s="61"/>
      <c r="CJ1014" s="61"/>
      <c r="CK1014" s="61"/>
      <c r="CL1014" s="61"/>
    </row>
    <row r="1015" spans="1:90" x14ac:dyDescent="0.2">
      <c r="A1015" s="66"/>
      <c r="B1015" s="66"/>
      <c r="C1015" s="66"/>
      <c r="D1015" s="66"/>
      <c r="E1015" s="66"/>
      <c r="F1015" s="66"/>
      <c r="G1015" s="66"/>
      <c r="H1015" s="66"/>
      <c r="I1015" s="66"/>
      <c r="J1015" s="66"/>
      <c r="K1015" s="66"/>
      <c r="L1015" s="66"/>
      <c r="M1015" s="66"/>
      <c r="N1015" s="66"/>
      <c r="O1015" s="66"/>
      <c r="P1015" s="66"/>
      <c r="Q1015" s="66"/>
      <c r="R1015" s="66"/>
      <c r="S1015" s="66"/>
      <c r="T1015" s="66"/>
      <c r="U1015" s="66"/>
      <c r="V1015" s="66"/>
      <c r="W1015" s="66"/>
      <c r="X1015" s="66"/>
      <c r="Y1015" s="66"/>
      <c r="Z1015" s="66"/>
      <c r="AA1015" s="66"/>
      <c r="AB1015" s="66"/>
      <c r="AD1015" s="66"/>
      <c r="AE1015" s="66"/>
      <c r="AF1015" s="66"/>
      <c r="AG1015" s="66"/>
      <c r="AH1015" s="66"/>
      <c r="AI1015" s="66"/>
      <c r="AJ1015" s="66"/>
      <c r="AK1015" s="66"/>
      <c r="AL1015" s="66"/>
      <c r="AM1015" s="66"/>
      <c r="AN1015" s="66"/>
      <c r="AO1015" s="66"/>
      <c r="AP1015" s="66"/>
      <c r="AQ1015" s="61"/>
      <c r="AR1015" s="61"/>
      <c r="AS1015" s="61"/>
      <c r="AT1015" s="61"/>
      <c r="AU1015" s="61"/>
      <c r="AV1015" s="61"/>
      <c r="AW1015" s="61"/>
      <c r="AX1015" s="61"/>
      <c r="AY1015" s="61"/>
      <c r="AZ1015" s="61"/>
      <c r="BA1015" s="61"/>
      <c r="BB1015" s="61"/>
      <c r="BC1015" s="61"/>
      <c r="BD1015" s="61"/>
      <c r="BE1015" s="61"/>
      <c r="BF1015" s="61"/>
      <c r="BG1015" s="61"/>
      <c r="BH1015" s="61"/>
      <c r="BI1015" s="61"/>
      <c r="BJ1015" s="61"/>
      <c r="BK1015" s="61"/>
      <c r="BL1015" s="61"/>
      <c r="BM1015" s="61"/>
      <c r="BN1015" s="61"/>
      <c r="BO1015" s="61"/>
      <c r="BP1015" s="61"/>
      <c r="BQ1015" s="61"/>
      <c r="BR1015" s="61"/>
      <c r="BS1015" s="61"/>
      <c r="BT1015" s="61"/>
      <c r="BU1015" s="61"/>
      <c r="BV1015" s="61"/>
      <c r="BW1015" s="61"/>
      <c r="BX1015" s="61"/>
      <c r="BY1015" s="61"/>
      <c r="BZ1015" s="61"/>
      <c r="CA1015" s="61"/>
      <c r="CB1015" s="61"/>
      <c r="CC1015" s="61"/>
      <c r="CD1015" s="61"/>
      <c r="CE1015" s="61"/>
      <c r="CF1015" s="61"/>
      <c r="CG1015" s="61"/>
      <c r="CH1015" s="61"/>
      <c r="CI1015" s="61"/>
      <c r="CJ1015" s="61"/>
      <c r="CK1015" s="61"/>
      <c r="CL1015" s="61"/>
    </row>
    <row r="1016" spans="1:90" x14ac:dyDescent="0.2">
      <c r="A1016" s="66"/>
      <c r="B1016" s="66"/>
      <c r="C1016" s="66"/>
      <c r="D1016" s="66"/>
      <c r="E1016" s="66"/>
      <c r="F1016" s="66"/>
      <c r="G1016" s="66"/>
      <c r="H1016" s="66"/>
      <c r="I1016" s="66"/>
      <c r="J1016" s="66"/>
      <c r="K1016" s="66"/>
      <c r="L1016" s="66"/>
      <c r="M1016" s="66"/>
      <c r="N1016" s="66"/>
      <c r="O1016" s="66"/>
      <c r="P1016" s="66"/>
      <c r="Q1016" s="66"/>
      <c r="R1016" s="66"/>
      <c r="S1016" s="66"/>
      <c r="T1016" s="66"/>
      <c r="U1016" s="66"/>
      <c r="V1016" s="66"/>
      <c r="W1016" s="66"/>
      <c r="X1016" s="66"/>
      <c r="Y1016" s="66"/>
      <c r="Z1016" s="66"/>
      <c r="AA1016" s="66"/>
      <c r="AB1016" s="66"/>
      <c r="AD1016" s="66"/>
      <c r="AE1016" s="66"/>
      <c r="AF1016" s="66"/>
      <c r="AG1016" s="66"/>
      <c r="AH1016" s="66"/>
      <c r="AI1016" s="66"/>
      <c r="AJ1016" s="66"/>
      <c r="AK1016" s="66"/>
      <c r="AL1016" s="66"/>
      <c r="AM1016" s="66"/>
      <c r="AN1016" s="66"/>
      <c r="AO1016" s="66"/>
      <c r="AP1016" s="66"/>
      <c r="AQ1016" s="61"/>
      <c r="AR1016" s="61"/>
      <c r="AS1016" s="61"/>
      <c r="AT1016" s="61"/>
      <c r="AU1016" s="61"/>
      <c r="AV1016" s="61"/>
      <c r="AW1016" s="61"/>
      <c r="AX1016" s="61"/>
      <c r="AY1016" s="61"/>
      <c r="AZ1016" s="61"/>
      <c r="BA1016" s="61"/>
      <c r="BB1016" s="61"/>
      <c r="BC1016" s="61"/>
      <c r="BD1016" s="61"/>
      <c r="BE1016" s="61"/>
      <c r="BF1016" s="61"/>
      <c r="BG1016" s="61"/>
      <c r="BH1016" s="61"/>
      <c r="BI1016" s="61"/>
      <c r="BJ1016" s="61"/>
      <c r="BK1016" s="61"/>
      <c r="BL1016" s="61"/>
      <c r="BM1016" s="61"/>
      <c r="BN1016" s="61"/>
      <c r="BO1016" s="61"/>
      <c r="BP1016" s="61"/>
      <c r="BQ1016" s="61"/>
      <c r="BR1016" s="61"/>
      <c r="BS1016" s="61"/>
      <c r="BT1016" s="61"/>
      <c r="BU1016" s="61"/>
      <c r="BV1016" s="61"/>
      <c r="BW1016" s="61"/>
      <c r="BX1016" s="61"/>
      <c r="BY1016" s="61"/>
      <c r="BZ1016" s="61"/>
      <c r="CA1016" s="61"/>
      <c r="CB1016" s="61"/>
      <c r="CC1016" s="61"/>
      <c r="CD1016" s="61"/>
      <c r="CE1016" s="61"/>
      <c r="CF1016" s="61"/>
      <c r="CG1016" s="61"/>
      <c r="CH1016" s="61"/>
      <c r="CI1016" s="61"/>
      <c r="CJ1016" s="61"/>
      <c r="CK1016" s="61"/>
      <c r="CL1016" s="61"/>
    </row>
    <row r="1017" spans="1:90" x14ac:dyDescent="0.2">
      <c r="A1017" s="66"/>
      <c r="B1017" s="66"/>
      <c r="C1017" s="66"/>
      <c r="D1017" s="66"/>
      <c r="E1017" s="66"/>
      <c r="F1017" s="66"/>
      <c r="G1017" s="66"/>
      <c r="H1017" s="66"/>
      <c r="I1017" s="66"/>
      <c r="J1017" s="66"/>
      <c r="K1017" s="66"/>
      <c r="L1017" s="66"/>
      <c r="M1017" s="66"/>
      <c r="N1017" s="66"/>
      <c r="O1017" s="66"/>
      <c r="P1017" s="66"/>
      <c r="Q1017" s="66"/>
      <c r="R1017" s="66"/>
      <c r="S1017" s="66"/>
      <c r="T1017" s="66"/>
      <c r="U1017" s="66"/>
      <c r="V1017" s="66"/>
      <c r="W1017" s="66"/>
      <c r="X1017" s="66"/>
      <c r="Y1017" s="66"/>
      <c r="Z1017" s="66"/>
      <c r="AA1017" s="66"/>
      <c r="AB1017" s="66"/>
      <c r="AD1017" s="66"/>
      <c r="AE1017" s="66"/>
      <c r="AF1017" s="66"/>
      <c r="AG1017" s="66"/>
      <c r="AH1017" s="66"/>
      <c r="AI1017" s="66"/>
      <c r="AJ1017" s="66"/>
      <c r="AK1017" s="66"/>
      <c r="AL1017" s="66"/>
      <c r="AM1017" s="66"/>
      <c r="AN1017" s="66"/>
      <c r="AO1017" s="66"/>
      <c r="AP1017" s="66"/>
      <c r="AQ1017" s="61"/>
      <c r="AR1017" s="61"/>
      <c r="AS1017" s="61"/>
      <c r="AT1017" s="61"/>
      <c r="AU1017" s="61"/>
      <c r="AV1017" s="61"/>
      <c r="AW1017" s="61"/>
      <c r="AX1017" s="61"/>
      <c r="AY1017" s="61"/>
      <c r="AZ1017" s="61"/>
      <c r="BA1017" s="61"/>
      <c r="BB1017" s="61"/>
      <c r="BC1017" s="61"/>
      <c r="BD1017" s="61"/>
      <c r="BE1017" s="61"/>
      <c r="BF1017" s="61"/>
      <c r="BG1017" s="61"/>
      <c r="BH1017" s="61"/>
      <c r="BI1017" s="61"/>
      <c r="BJ1017" s="61"/>
      <c r="BK1017" s="61"/>
      <c r="BL1017" s="61"/>
      <c r="BM1017" s="61"/>
      <c r="BN1017" s="61"/>
      <c r="BO1017" s="61"/>
      <c r="BP1017" s="61"/>
      <c r="BQ1017" s="61"/>
      <c r="BR1017" s="61"/>
      <c r="BS1017" s="61"/>
      <c r="BT1017" s="61"/>
      <c r="BU1017" s="61"/>
      <c r="BV1017" s="61"/>
      <c r="BW1017" s="61"/>
      <c r="BX1017" s="61"/>
      <c r="BY1017" s="61"/>
      <c r="BZ1017" s="61"/>
      <c r="CA1017" s="61"/>
      <c r="CB1017" s="61"/>
      <c r="CC1017" s="61"/>
      <c r="CD1017" s="61"/>
      <c r="CE1017" s="61"/>
      <c r="CF1017" s="61"/>
      <c r="CG1017" s="61"/>
      <c r="CH1017" s="61"/>
      <c r="CI1017" s="61"/>
      <c r="CJ1017" s="61"/>
      <c r="CK1017" s="61"/>
      <c r="CL1017" s="61"/>
    </row>
    <row r="1018" spans="1:90" x14ac:dyDescent="0.2">
      <c r="A1018" s="66"/>
      <c r="B1018" s="66"/>
      <c r="C1018" s="66"/>
      <c r="D1018" s="66"/>
      <c r="E1018" s="66"/>
      <c r="F1018" s="66"/>
      <c r="G1018" s="66"/>
      <c r="H1018" s="66"/>
      <c r="I1018" s="66"/>
      <c r="J1018" s="66"/>
      <c r="K1018" s="66"/>
      <c r="L1018" s="66"/>
      <c r="M1018" s="66"/>
      <c r="N1018" s="66"/>
      <c r="O1018" s="66"/>
      <c r="P1018" s="66"/>
      <c r="Q1018" s="66"/>
      <c r="R1018" s="66"/>
      <c r="S1018" s="66"/>
      <c r="T1018" s="66"/>
      <c r="U1018" s="66"/>
      <c r="V1018" s="66"/>
      <c r="W1018" s="66"/>
      <c r="X1018" s="66"/>
      <c r="Y1018" s="66"/>
      <c r="Z1018" s="66"/>
      <c r="AA1018" s="66"/>
      <c r="AB1018" s="66"/>
      <c r="AD1018" s="66"/>
      <c r="AE1018" s="66"/>
      <c r="AF1018" s="66"/>
      <c r="AG1018" s="66"/>
      <c r="AH1018" s="66"/>
      <c r="AI1018" s="66"/>
      <c r="AJ1018" s="66"/>
      <c r="AK1018" s="66"/>
      <c r="AL1018" s="66"/>
      <c r="AM1018" s="66"/>
      <c r="AN1018" s="66"/>
      <c r="AO1018" s="66"/>
      <c r="AP1018" s="66"/>
      <c r="AQ1018" s="61"/>
      <c r="AR1018" s="61"/>
      <c r="AS1018" s="61"/>
      <c r="AT1018" s="61"/>
      <c r="AU1018" s="61"/>
      <c r="AV1018" s="61"/>
      <c r="AW1018" s="61"/>
      <c r="AX1018" s="61"/>
      <c r="AY1018" s="61"/>
      <c r="AZ1018" s="61"/>
      <c r="BA1018" s="61"/>
      <c r="BB1018" s="61"/>
      <c r="BC1018" s="61"/>
      <c r="BD1018" s="61"/>
      <c r="BE1018" s="61"/>
      <c r="BF1018" s="61"/>
      <c r="BG1018" s="61"/>
      <c r="BH1018" s="61"/>
      <c r="BI1018" s="61"/>
      <c r="BJ1018" s="61"/>
      <c r="BK1018" s="61"/>
      <c r="BL1018" s="61"/>
      <c r="BM1018" s="61"/>
      <c r="BN1018" s="61"/>
      <c r="BO1018" s="61"/>
      <c r="BP1018" s="61"/>
      <c r="BQ1018" s="61"/>
      <c r="BR1018" s="61"/>
      <c r="BS1018" s="61"/>
      <c r="BT1018" s="61"/>
      <c r="BU1018" s="61"/>
      <c r="BV1018" s="61"/>
      <c r="BW1018" s="61"/>
      <c r="BX1018" s="61"/>
      <c r="BY1018" s="61"/>
      <c r="BZ1018" s="61"/>
      <c r="CA1018" s="61"/>
      <c r="CB1018" s="61"/>
      <c r="CC1018" s="61"/>
      <c r="CD1018" s="61"/>
      <c r="CE1018" s="61"/>
      <c r="CF1018" s="61"/>
      <c r="CG1018" s="61"/>
      <c r="CH1018" s="61"/>
      <c r="CI1018" s="61"/>
      <c r="CJ1018" s="61"/>
      <c r="CK1018" s="61"/>
      <c r="CL1018" s="61"/>
    </row>
    <row r="1019" spans="1:90" x14ac:dyDescent="0.2">
      <c r="A1019" s="66"/>
      <c r="B1019" s="66"/>
      <c r="C1019" s="66"/>
      <c r="D1019" s="66"/>
      <c r="E1019" s="66"/>
      <c r="F1019" s="66"/>
      <c r="G1019" s="66"/>
      <c r="H1019" s="66"/>
      <c r="I1019" s="66"/>
      <c r="J1019" s="66"/>
      <c r="K1019" s="66"/>
      <c r="L1019" s="66"/>
      <c r="M1019" s="66"/>
      <c r="N1019" s="66"/>
      <c r="O1019" s="66"/>
      <c r="P1019" s="66"/>
      <c r="Q1019" s="66"/>
      <c r="R1019" s="66"/>
      <c r="S1019" s="66"/>
      <c r="T1019" s="66"/>
      <c r="U1019" s="66"/>
      <c r="V1019" s="66"/>
      <c r="W1019" s="66"/>
      <c r="X1019" s="66"/>
      <c r="Y1019" s="66"/>
      <c r="Z1019" s="66"/>
      <c r="AA1019" s="66"/>
      <c r="AB1019" s="66"/>
      <c r="AD1019" s="66"/>
      <c r="AE1019" s="66"/>
      <c r="AF1019" s="66"/>
      <c r="AG1019" s="66"/>
      <c r="AH1019" s="66"/>
      <c r="AI1019" s="66"/>
      <c r="AJ1019" s="66"/>
      <c r="AK1019" s="66"/>
      <c r="AL1019" s="66"/>
      <c r="AM1019" s="66"/>
      <c r="AN1019" s="66"/>
      <c r="AO1019" s="66"/>
      <c r="AP1019" s="66"/>
      <c r="AQ1019" s="61"/>
      <c r="AR1019" s="61"/>
      <c r="AS1019" s="61"/>
      <c r="AT1019" s="61"/>
      <c r="AU1019" s="61"/>
      <c r="AV1019" s="61"/>
      <c r="AW1019" s="61"/>
      <c r="AX1019" s="61"/>
      <c r="AY1019" s="61"/>
      <c r="AZ1019" s="61"/>
      <c r="BA1019" s="61"/>
      <c r="BB1019" s="61"/>
      <c r="BC1019" s="61"/>
      <c r="BD1019" s="61"/>
      <c r="BE1019" s="61"/>
      <c r="BF1019" s="61"/>
      <c r="BG1019" s="61"/>
      <c r="BH1019" s="61"/>
      <c r="BI1019" s="61"/>
      <c r="BJ1019" s="61"/>
      <c r="BK1019" s="61"/>
      <c r="BL1019" s="61"/>
      <c r="BM1019" s="61"/>
      <c r="BN1019" s="61"/>
      <c r="BO1019" s="61"/>
      <c r="BP1019" s="61"/>
      <c r="BQ1019" s="61"/>
      <c r="BR1019" s="61"/>
      <c r="BS1019" s="61"/>
      <c r="BT1019" s="61"/>
      <c r="BU1019" s="61"/>
      <c r="BV1019" s="61"/>
      <c r="BW1019" s="61"/>
      <c r="BX1019" s="61"/>
      <c r="BY1019" s="61"/>
      <c r="BZ1019" s="61"/>
      <c r="CA1019" s="61"/>
      <c r="CB1019" s="61"/>
      <c r="CC1019" s="61"/>
      <c r="CD1019" s="61"/>
      <c r="CE1019" s="61"/>
      <c r="CF1019" s="61"/>
      <c r="CG1019" s="61"/>
      <c r="CH1019" s="61"/>
      <c r="CI1019" s="61"/>
      <c r="CJ1019" s="61"/>
      <c r="CK1019" s="61"/>
      <c r="CL1019" s="61"/>
    </row>
    <row r="1020" spans="1:90" x14ac:dyDescent="0.2">
      <c r="A1020" s="66"/>
      <c r="B1020" s="66"/>
      <c r="C1020" s="66"/>
      <c r="D1020" s="66"/>
      <c r="E1020" s="66"/>
      <c r="F1020" s="66"/>
      <c r="G1020" s="66"/>
      <c r="H1020" s="66"/>
      <c r="I1020" s="66"/>
      <c r="J1020" s="66"/>
      <c r="K1020" s="66"/>
      <c r="L1020" s="66"/>
      <c r="M1020" s="66"/>
      <c r="N1020" s="66"/>
      <c r="O1020" s="66"/>
      <c r="P1020" s="66"/>
      <c r="Q1020" s="66"/>
      <c r="R1020" s="66"/>
      <c r="S1020" s="66"/>
      <c r="T1020" s="66"/>
      <c r="U1020" s="66"/>
      <c r="V1020" s="66"/>
      <c r="W1020" s="66"/>
      <c r="X1020" s="66"/>
      <c r="Y1020" s="66"/>
      <c r="Z1020" s="66"/>
      <c r="AA1020" s="66"/>
      <c r="AB1020" s="66"/>
      <c r="AD1020" s="66"/>
      <c r="AE1020" s="66"/>
      <c r="AF1020" s="66"/>
      <c r="AG1020" s="66"/>
      <c r="AH1020" s="66"/>
      <c r="AI1020" s="66"/>
      <c r="AJ1020" s="66"/>
      <c r="AK1020" s="66"/>
      <c r="AL1020" s="66"/>
      <c r="AM1020" s="66"/>
      <c r="AN1020" s="66"/>
      <c r="AO1020" s="66"/>
      <c r="AP1020" s="66"/>
      <c r="AQ1020" s="61"/>
      <c r="AR1020" s="61"/>
      <c r="AS1020" s="61"/>
      <c r="AT1020" s="61"/>
      <c r="AU1020" s="61"/>
      <c r="AV1020" s="61"/>
      <c r="AW1020" s="61"/>
      <c r="AX1020" s="61"/>
      <c r="AY1020" s="61"/>
      <c r="AZ1020" s="61"/>
      <c r="BA1020" s="61"/>
      <c r="BB1020" s="61"/>
      <c r="BC1020" s="61"/>
      <c r="BD1020" s="61"/>
      <c r="BE1020" s="61"/>
      <c r="BF1020" s="61"/>
      <c r="BG1020" s="61"/>
      <c r="BH1020" s="61"/>
      <c r="BI1020" s="61"/>
      <c r="BJ1020" s="61"/>
      <c r="BK1020" s="61"/>
      <c r="BL1020" s="61"/>
      <c r="BM1020" s="61"/>
      <c r="BN1020" s="61"/>
      <c r="BO1020" s="61"/>
      <c r="BP1020" s="61"/>
      <c r="BQ1020" s="61"/>
      <c r="BR1020" s="61"/>
      <c r="BS1020" s="61"/>
      <c r="BT1020" s="61"/>
      <c r="BU1020" s="61"/>
      <c r="BV1020" s="61"/>
      <c r="BW1020" s="61"/>
      <c r="BX1020" s="61"/>
      <c r="BY1020" s="61"/>
      <c r="BZ1020" s="61"/>
      <c r="CA1020" s="61"/>
      <c r="CB1020" s="61"/>
      <c r="CC1020" s="61"/>
      <c r="CD1020" s="61"/>
      <c r="CE1020" s="61"/>
      <c r="CF1020" s="61"/>
      <c r="CG1020" s="61"/>
      <c r="CH1020" s="61"/>
      <c r="CI1020" s="61"/>
      <c r="CJ1020" s="61"/>
      <c r="CK1020" s="61"/>
      <c r="CL1020" s="61"/>
    </row>
    <row r="1021" spans="1:90" x14ac:dyDescent="0.2">
      <c r="A1021" s="66"/>
      <c r="B1021" s="66"/>
      <c r="C1021" s="66"/>
      <c r="D1021" s="66"/>
      <c r="E1021" s="66"/>
      <c r="F1021" s="66"/>
      <c r="G1021" s="66"/>
      <c r="H1021" s="66"/>
      <c r="I1021" s="66"/>
      <c r="J1021" s="66"/>
      <c r="K1021" s="66"/>
      <c r="L1021" s="66"/>
      <c r="M1021" s="66"/>
      <c r="N1021" s="66"/>
      <c r="O1021" s="66"/>
      <c r="P1021" s="66"/>
      <c r="Q1021" s="66"/>
      <c r="R1021" s="66"/>
      <c r="S1021" s="66"/>
      <c r="T1021" s="66"/>
      <c r="U1021" s="66"/>
      <c r="V1021" s="66"/>
      <c r="W1021" s="66"/>
      <c r="X1021" s="66"/>
      <c r="Y1021" s="66"/>
      <c r="Z1021" s="66"/>
      <c r="AA1021" s="66"/>
      <c r="AB1021" s="66"/>
      <c r="AD1021" s="66"/>
      <c r="AE1021" s="66"/>
      <c r="AF1021" s="66"/>
      <c r="AG1021" s="66"/>
      <c r="AH1021" s="66"/>
      <c r="AI1021" s="66"/>
      <c r="AJ1021" s="66"/>
      <c r="AK1021" s="66"/>
      <c r="AL1021" s="66"/>
      <c r="AM1021" s="66"/>
      <c r="AN1021" s="66"/>
      <c r="AO1021" s="66"/>
      <c r="AP1021" s="66"/>
      <c r="AQ1021" s="61"/>
      <c r="AR1021" s="61"/>
      <c r="AS1021" s="61"/>
      <c r="AT1021" s="61"/>
      <c r="AU1021" s="61"/>
      <c r="AV1021" s="61"/>
      <c r="AW1021" s="61"/>
      <c r="AX1021" s="61"/>
      <c r="AY1021" s="61"/>
      <c r="AZ1021" s="61"/>
      <c r="BA1021" s="61"/>
      <c r="BB1021" s="61"/>
      <c r="BC1021" s="61"/>
      <c r="BD1021" s="61"/>
      <c r="BE1021" s="61"/>
      <c r="BF1021" s="61"/>
      <c r="BG1021" s="61"/>
      <c r="BH1021" s="61"/>
      <c r="BI1021" s="61"/>
      <c r="BJ1021" s="61"/>
      <c r="BK1021" s="61"/>
      <c r="BL1021" s="61"/>
      <c r="BM1021" s="61"/>
      <c r="BN1021" s="61"/>
      <c r="BO1021" s="61"/>
      <c r="BP1021" s="61"/>
      <c r="BQ1021" s="61"/>
      <c r="BR1021" s="61"/>
      <c r="BS1021" s="61"/>
      <c r="BT1021" s="61"/>
      <c r="BU1021" s="61"/>
      <c r="BV1021" s="61"/>
      <c r="BW1021" s="61"/>
      <c r="BX1021" s="61"/>
      <c r="BY1021" s="61"/>
      <c r="BZ1021" s="61"/>
      <c r="CA1021" s="61"/>
      <c r="CB1021" s="61"/>
      <c r="CC1021" s="61"/>
      <c r="CD1021" s="61"/>
      <c r="CE1021" s="61"/>
      <c r="CF1021" s="61"/>
      <c r="CG1021" s="61"/>
      <c r="CH1021" s="61"/>
      <c r="CI1021" s="61"/>
      <c r="CJ1021" s="61"/>
      <c r="CK1021" s="61"/>
      <c r="CL1021" s="61"/>
    </row>
    <row r="1022" spans="1:90" x14ac:dyDescent="0.2">
      <c r="A1022" s="66"/>
      <c r="B1022" s="66"/>
      <c r="C1022" s="66"/>
      <c r="D1022" s="66"/>
      <c r="E1022" s="66"/>
      <c r="F1022" s="66"/>
      <c r="G1022" s="66"/>
      <c r="H1022" s="66"/>
      <c r="I1022" s="66"/>
      <c r="J1022" s="66"/>
      <c r="K1022" s="66"/>
      <c r="L1022" s="66"/>
      <c r="M1022" s="66"/>
      <c r="N1022" s="66"/>
      <c r="O1022" s="66"/>
      <c r="P1022" s="66"/>
      <c r="Q1022" s="66"/>
      <c r="R1022" s="66"/>
      <c r="S1022" s="66"/>
      <c r="T1022" s="66"/>
      <c r="U1022" s="66"/>
      <c r="V1022" s="66"/>
      <c r="W1022" s="66"/>
      <c r="X1022" s="66"/>
      <c r="Y1022" s="66"/>
      <c r="Z1022" s="66"/>
      <c r="AA1022" s="66"/>
      <c r="AB1022" s="66"/>
      <c r="AD1022" s="66"/>
      <c r="AE1022" s="66"/>
      <c r="AF1022" s="66"/>
      <c r="AG1022" s="66"/>
      <c r="AH1022" s="66"/>
      <c r="AI1022" s="66"/>
      <c r="AJ1022" s="66"/>
      <c r="AK1022" s="66"/>
      <c r="AL1022" s="66"/>
      <c r="AM1022" s="66"/>
      <c r="AN1022" s="66"/>
      <c r="AO1022" s="66"/>
      <c r="AP1022" s="66"/>
      <c r="AQ1022" s="61"/>
      <c r="AR1022" s="61"/>
      <c r="AS1022" s="61"/>
      <c r="AT1022" s="61"/>
      <c r="AU1022" s="61"/>
      <c r="AV1022" s="61"/>
      <c r="AW1022" s="61"/>
      <c r="AX1022" s="61"/>
      <c r="AY1022" s="61"/>
      <c r="AZ1022" s="61"/>
      <c r="BA1022" s="61"/>
      <c r="BB1022" s="61"/>
      <c r="BC1022" s="61"/>
      <c r="BD1022" s="61"/>
      <c r="BE1022" s="61"/>
      <c r="BF1022" s="61"/>
      <c r="BG1022" s="61"/>
      <c r="BH1022" s="61"/>
      <c r="BI1022" s="61"/>
      <c r="BJ1022" s="61"/>
      <c r="BK1022" s="61"/>
      <c r="BL1022" s="61"/>
      <c r="BM1022" s="61"/>
      <c r="BN1022" s="61"/>
      <c r="BO1022" s="61"/>
      <c r="BP1022" s="61"/>
      <c r="BQ1022" s="61"/>
      <c r="BR1022" s="61"/>
      <c r="BS1022" s="61"/>
      <c r="BT1022" s="61"/>
      <c r="BU1022" s="61"/>
      <c r="BV1022" s="61"/>
      <c r="BW1022" s="61"/>
      <c r="BX1022" s="61"/>
      <c r="BY1022" s="61"/>
      <c r="BZ1022" s="61"/>
      <c r="CA1022" s="61"/>
      <c r="CB1022" s="61"/>
      <c r="CC1022" s="61"/>
      <c r="CD1022" s="61"/>
      <c r="CE1022" s="61"/>
      <c r="CF1022" s="61"/>
      <c r="CG1022" s="61"/>
      <c r="CH1022" s="61"/>
      <c r="CI1022" s="61"/>
      <c r="CJ1022" s="61"/>
      <c r="CK1022" s="61"/>
      <c r="CL1022" s="61"/>
    </row>
    <row r="1023" spans="1:90" x14ac:dyDescent="0.2">
      <c r="A1023" s="66"/>
      <c r="B1023" s="66"/>
      <c r="C1023" s="66"/>
      <c r="D1023" s="66"/>
      <c r="E1023" s="66"/>
      <c r="F1023" s="66"/>
      <c r="G1023" s="66"/>
      <c r="H1023" s="66"/>
      <c r="I1023" s="66"/>
      <c r="J1023" s="66"/>
      <c r="K1023" s="66"/>
      <c r="L1023" s="66"/>
      <c r="M1023" s="66"/>
      <c r="N1023" s="66"/>
      <c r="O1023" s="66"/>
      <c r="P1023" s="66"/>
      <c r="Q1023" s="66"/>
      <c r="R1023" s="66"/>
      <c r="S1023" s="66"/>
      <c r="T1023" s="66"/>
      <c r="U1023" s="66"/>
      <c r="V1023" s="66"/>
      <c r="W1023" s="66"/>
      <c r="X1023" s="66"/>
      <c r="Y1023" s="66"/>
      <c r="Z1023" s="66"/>
      <c r="AA1023" s="66"/>
      <c r="AB1023" s="66"/>
      <c r="AD1023" s="66"/>
      <c r="AE1023" s="66"/>
      <c r="AF1023" s="66"/>
      <c r="AG1023" s="66"/>
      <c r="AH1023" s="66"/>
      <c r="AI1023" s="66"/>
      <c r="AJ1023" s="66"/>
      <c r="AK1023" s="66"/>
      <c r="AL1023" s="66"/>
      <c r="AM1023" s="66"/>
      <c r="AN1023" s="66"/>
      <c r="AO1023" s="66"/>
      <c r="AP1023" s="66"/>
      <c r="AQ1023" s="61"/>
      <c r="AR1023" s="61"/>
      <c r="AS1023" s="61"/>
      <c r="AT1023" s="61"/>
      <c r="AU1023" s="61"/>
      <c r="AV1023" s="61"/>
      <c r="AW1023" s="61"/>
      <c r="AX1023" s="61"/>
      <c r="AY1023" s="61"/>
      <c r="AZ1023" s="61"/>
      <c r="BA1023" s="61"/>
      <c r="BB1023" s="61"/>
      <c r="BC1023" s="61"/>
      <c r="BD1023" s="61"/>
      <c r="BE1023" s="61"/>
      <c r="BF1023" s="61"/>
      <c r="BG1023" s="61"/>
      <c r="BH1023" s="61"/>
      <c r="BI1023" s="61"/>
      <c r="BJ1023" s="61"/>
      <c r="BK1023" s="61"/>
      <c r="BL1023" s="61"/>
      <c r="BM1023" s="61"/>
      <c r="BN1023" s="61"/>
      <c r="BO1023" s="61"/>
      <c r="BP1023" s="61"/>
      <c r="BQ1023" s="61"/>
      <c r="BR1023" s="61"/>
      <c r="BS1023" s="61"/>
      <c r="BT1023" s="61"/>
      <c r="BU1023" s="61"/>
      <c r="BV1023" s="61"/>
      <c r="BW1023" s="61"/>
      <c r="BX1023" s="61"/>
      <c r="BY1023" s="61"/>
      <c r="BZ1023" s="61"/>
      <c r="CA1023" s="61"/>
      <c r="CB1023" s="61"/>
      <c r="CC1023" s="61"/>
      <c r="CD1023" s="61"/>
      <c r="CE1023" s="61"/>
      <c r="CF1023" s="61"/>
      <c r="CG1023" s="61"/>
      <c r="CH1023" s="61"/>
      <c r="CI1023" s="61"/>
      <c r="CJ1023" s="61"/>
      <c r="CK1023" s="61"/>
      <c r="CL1023" s="61"/>
    </row>
    <row r="1024" spans="1:90" x14ac:dyDescent="0.2">
      <c r="A1024" s="66"/>
      <c r="B1024" s="66"/>
      <c r="C1024" s="66"/>
      <c r="D1024" s="66"/>
      <c r="E1024" s="66"/>
      <c r="F1024" s="66"/>
      <c r="G1024" s="66"/>
      <c r="H1024" s="66"/>
      <c r="I1024" s="66"/>
      <c r="J1024" s="66"/>
      <c r="K1024" s="66"/>
      <c r="L1024" s="66"/>
      <c r="M1024" s="66"/>
      <c r="N1024" s="66"/>
      <c r="O1024" s="66"/>
      <c r="P1024" s="66"/>
      <c r="Q1024" s="66"/>
      <c r="R1024" s="66"/>
      <c r="S1024" s="66"/>
      <c r="T1024" s="66"/>
      <c r="U1024" s="66"/>
      <c r="V1024" s="66"/>
      <c r="W1024" s="66"/>
      <c r="X1024" s="66"/>
      <c r="Y1024" s="66"/>
      <c r="Z1024" s="66"/>
      <c r="AA1024" s="66"/>
      <c r="AB1024" s="66"/>
      <c r="AD1024" s="66"/>
      <c r="AE1024" s="66"/>
      <c r="AF1024" s="66"/>
      <c r="AG1024" s="66"/>
      <c r="AH1024" s="66"/>
      <c r="AI1024" s="66"/>
      <c r="AJ1024" s="66"/>
      <c r="AK1024" s="66"/>
      <c r="AL1024" s="66"/>
      <c r="AM1024" s="66"/>
      <c r="AN1024" s="66"/>
      <c r="AO1024" s="66"/>
      <c r="AP1024" s="66"/>
      <c r="AQ1024" s="61"/>
      <c r="AR1024" s="61"/>
      <c r="AS1024" s="61"/>
      <c r="AT1024" s="61"/>
      <c r="AU1024" s="61"/>
      <c r="AV1024" s="61"/>
      <c r="AW1024" s="61"/>
      <c r="AX1024" s="61"/>
      <c r="AY1024" s="61"/>
      <c r="AZ1024" s="61"/>
      <c r="BA1024" s="61"/>
      <c r="BB1024" s="61"/>
      <c r="BC1024" s="61"/>
      <c r="BD1024" s="61"/>
      <c r="BE1024" s="61"/>
      <c r="BF1024" s="61"/>
      <c r="BG1024" s="61"/>
      <c r="BH1024" s="61"/>
      <c r="BI1024" s="61"/>
      <c r="BJ1024" s="61"/>
      <c r="BK1024" s="61"/>
      <c r="BL1024" s="61"/>
      <c r="BM1024" s="61"/>
      <c r="BN1024" s="61"/>
      <c r="BO1024" s="61"/>
      <c r="BP1024" s="61"/>
      <c r="BQ1024" s="61"/>
      <c r="BR1024" s="61"/>
      <c r="BS1024" s="61"/>
      <c r="BT1024" s="61"/>
      <c r="BU1024" s="61"/>
      <c r="BV1024" s="61"/>
      <c r="BW1024" s="61"/>
      <c r="BX1024" s="61"/>
      <c r="BY1024" s="61"/>
      <c r="BZ1024" s="61"/>
      <c r="CA1024" s="61"/>
      <c r="CB1024" s="61"/>
      <c r="CC1024" s="61"/>
      <c r="CD1024" s="61"/>
      <c r="CE1024" s="61"/>
      <c r="CF1024" s="61"/>
      <c r="CG1024" s="61"/>
      <c r="CH1024" s="61"/>
      <c r="CI1024" s="61"/>
      <c r="CJ1024" s="61"/>
      <c r="CK1024" s="61"/>
      <c r="CL1024" s="61"/>
    </row>
    <row r="1025" spans="1:90" x14ac:dyDescent="0.2">
      <c r="A1025" s="66"/>
      <c r="B1025" s="66"/>
      <c r="C1025" s="66"/>
      <c r="D1025" s="66"/>
      <c r="E1025" s="66"/>
      <c r="F1025" s="66"/>
      <c r="G1025" s="66"/>
      <c r="H1025" s="66"/>
      <c r="I1025" s="66"/>
      <c r="J1025" s="66"/>
      <c r="K1025" s="66"/>
      <c r="L1025" s="66"/>
      <c r="M1025" s="66"/>
      <c r="N1025" s="66"/>
      <c r="O1025" s="66"/>
      <c r="P1025" s="66"/>
      <c r="Q1025" s="66"/>
      <c r="R1025" s="66"/>
      <c r="S1025" s="66"/>
      <c r="T1025" s="66"/>
      <c r="U1025" s="66"/>
      <c r="V1025" s="66"/>
      <c r="W1025" s="66"/>
      <c r="X1025" s="66"/>
      <c r="Y1025" s="66"/>
      <c r="Z1025" s="66"/>
      <c r="AA1025" s="66"/>
      <c r="AB1025" s="66"/>
      <c r="AD1025" s="66"/>
      <c r="AE1025" s="66"/>
      <c r="AF1025" s="66"/>
      <c r="AG1025" s="66"/>
      <c r="AH1025" s="66"/>
      <c r="AI1025" s="66"/>
      <c r="AJ1025" s="66"/>
      <c r="AK1025" s="66"/>
      <c r="AL1025" s="66"/>
      <c r="AM1025" s="66"/>
      <c r="AN1025" s="66"/>
      <c r="AO1025" s="66"/>
      <c r="AP1025" s="66"/>
      <c r="AQ1025" s="61"/>
      <c r="AR1025" s="61"/>
      <c r="AS1025" s="61"/>
      <c r="AT1025" s="61"/>
      <c r="AU1025" s="61"/>
      <c r="AV1025" s="61"/>
      <c r="AW1025" s="61"/>
      <c r="AX1025" s="61"/>
      <c r="AY1025" s="61"/>
      <c r="AZ1025" s="61"/>
      <c r="BA1025" s="61"/>
      <c r="BB1025" s="61"/>
      <c r="BC1025" s="61"/>
      <c r="BD1025" s="61"/>
      <c r="BE1025" s="61"/>
      <c r="BF1025" s="61"/>
      <c r="BG1025" s="61"/>
      <c r="BH1025" s="61"/>
      <c r="BI1025" s="61"/>
      <c r="BJ1025" s="61"/>
      <c r="BK1025" s="61"/>
      <c r="BL1025" s="61"/>
      <c r="BM1025" s="61"/>
      <c r="BN1025" s="61"/>
      <c r="BO1025" s="61"/>
      <c r="BP1025" s="61"/>
      <c r="BQ1025" s="61"/>
      <c r="BR1025" s="61"/>
      <c r="BS1025" s="61"/>
      <c r="BT1025" s="61"/>
      <c r="BU1025" s="61"/>
      <c r="BV1025" s="61"/>
      <c r="BW1025" s="61"/>
      <c r="BX1025" s="61"/>
      <c r="BY1025" s="61"/>
      <c r="BZ1025" s="61"/>
      <c r="CA1025" s="61"/>
      <c r="CB1025" s="61"/>
      <c r="CC1025" s="61"/>
      <c r="CD1025" s="61"/>
      <c r="CE1025" s="61"/>
      <c r="CF1025" s="61"/>
      <c r="CG1025" s="61"/>
      <c r="CH1025" s="61"/>
      <c r="CI1025" s="61"/>
      <c r="CJ1025" s="61"/>
      <c r="CK1025" s="61"/>
      <c r="CL1025" s="61"/>
    </row>
    <row r="1026" spans="1:90" x14ac:dyDescent="0.2">
      <c r="A1026" s="66"/>
      <c r="B1026" s="66"/>
      <c r="C1026" s="66"/>
      <c r="D1026" s="66"/>
      <c r="E1026" s="66"/>
      <c r="F1026" s="66"/>
      <c r="G1026" s="66"/>
      <c r="H1026" s="66"/>
      <c r="I1026" s="66"/>
      <c r="J1026" s="66"/>
      <c r="K1026" s="66"/>
      <c r="L1026" s="66"/>
      <c r="M1026" s="66"/>
      <c r="N1026" s="66"/>
      <c r="O1026" s="66"/>
      <c r="P1026" s="66"/>
      <c r="Q1026" s="66"/>
      <c r="R1026" s="66"/>
      <c r="S1026" s="66"/>
      <c r="T1026" s="66"/>
      <c r="U1026" s="66"/>
      <c r="V1026" s="66"/>
      <c r="W1026" s="66"/>
      <c r="X1026" s="66"/>
      <c r="Y1026" s="66"/>
      <c r="Z1026" s="66"/>
      <c r="AA1026" s="66"/>
      <c r="AB1026" s="66"/>
      <c r="AD1026" s="66"/>
      <c r="AE1026" s="66"/>
      <c r="AF1026" s="66"/>
      <c r="AG1026" s="66"/>
      <c r="AH1026" s="66"/>
      <c r="AI1026" s="66"/>
      <c r="AJ1026" s="66"/>
      <c r="AK1026" s="66"/>
      <c r="AL1026" s="66"/>
      <c r="AM1026" s="66"/>
      <c r="AN1026" s="66"/>
      <c r="AO1026" s="66"/>
      <c r="AP1026" s="66"/>
      <c r="AQ1026" s="61"/>
      <c r="AR1026" s="61"/>
      <c r="AS1026" s="61"/>
      <c r="AT1026" s="61"/>
      <c r="AU1026" s="61"/>
      <c r="AV1026" s="61"/>
      <c r="AW1026" s="61"/>
      <c r="AX1026" s="61"/>
      <c r="AY1026" s="61"/>
      <c r="AZ1026" s="61"/>
      <c r="BA1026" s="61"/>
      <c r="BB1026" s="61"/>
      <c r="BC1026" s="61"/>
      <c r="BD1026" s="61"/>
      <c r="BE1026" s="61"/>
      <c r="BF1026" s="61"/>
      <c r="BG1026" s="61"/>
      <c r="BH1026" s="61"/>
      <c r="BI1026" s="61"/>
      <c r="BJ1026" s="61"/>
      <c r="BK1026" s="61"/>
      <c r="BL1026" s="61"/>
      <c r="BM1026" s="61"/>
      <c r="BN1026" s="61"/>
      <c r="BO1026" s="61"/>
      <c r="BP1026" s="61"/>
      <c r="BQ1026" s="61"/>
      <c r="BR1026" s="61"/>
      <c r="BS1026" s="61"/>
      <c r="BT1026" s="61"/>
      <c r="BU1026" s="61"/>
      <c r="BV1026" s="61"/>
      <c r="BW1026" s="61"/>
      <c r="BX1026" s="61"/>
      <c r="BY1026" s="61"/>
      <c r="BZ1026" s="61"/>
      <c r="CA1026" s="61"/>
      <c r="CB1026" s="61"/>
      <c r="CC1026" s="61"/>
      <c r="CD1026" s="61"/>
      <c r="CE1026" s="61"/>
      <c r="CF1026" s="61"/>
      <c r="CG1026" s="61"/>
      <c r="CH1026" s="61"/>
      <c r="CI1026" s="61"/>
      <c r="CJ1026" s="61"/>
      <c r="CK1026" s="61"/>
      <c r="CL1026" s="61"/>
    </row>
    <row r="1027" spans="1:90" x14ac:dyDescent="0.2">
      <c r="A1027" s="66"/>
      <c r="B1027" s="66"/>
      <c r="C1027" s="66"/>
      <c r="D1027" s="66"/>
      <c r="E1027" s="66"/>
      <c r="F1027" s="66"/>
      <c r="G1027" s="66"/>
      <c r="H1027" s="66"/>
      <c r="I1027" s="66"/>
      <c r="J1027" s="66"/>
      <c r="K1027" s="66"/>
      <c r="L1027" s="66"/>
      <c r="M1027" s="66"/>
      <c r="N1027" s="66"/>
      <c r="O1027" s="66"/>
      <c r="P1027" s="66"/>
      <c r="Q1027" s="66"/>
      <c r="R1027" s="66"/>
      <c r="S1027" s="66"/>
      <c r="T1027" s="66"/>
      <c r="U1027" s="66"/>
      <c r="V1027" s="66"/>
      <c r="W1027" s="66"/>
      <c r="X1027" s="66"/>
      <c r="Y1027" s="66"/>
      <c r="Z1027" s="66"/>
      <c r="AA1027" s="66"/>
      <c r="AB1027" s="66"/>
      <c r="AD1027" s="66"/>
      <c r="AE1027" s="66"/>
      <c r="AF1027" s="66"/>
      <c r="AG1027" s="66"/>
      <c r="AH1027" s="66"/>
      <c r="AI1027" s="66"/>
      <c r="AJ1027" s="66"/>
      <c r="AK1027" s="66"/>
      <c r="AL1027" s="66"/>
      <c r="AM1027" s="66"/>
      <c r="AN1027" s="66"/>
      <c r="AO1027" s="66"/>
      <c r="AP1027" s="66"/>
      <c r="AQ1027" s="61"/>
      <c r="AR1027" s="61"/>
      <c r="AS1027" s="61"/>
      <c r="AT1027" s="61"/>
      <c r="AU1027" s="61"/>
      <c r="AV1027" s="61"/>
      <c r="AW1027" s="61"/>
      <c r="AX1027" s="61"/>
      <c r="AY1027" s="61"/>
      <c r="AZ1027" s="61"/>
      <c r="BA1027" s="61"/>
      <c r="BB1027" s="61"/>
      <c r="BC1027" s="61"/>
      <c r="BD1027" s="61"/>
      <c r="BE1027" s="61"/>
      <c r="BF1027" s="61"/>
      <c r="BG1027" s="61"/>
      <c r="BH1027" s="61"/>
      <c r="BI1027" s="61"/>
      <c r="BJ1027" s="61"/>
      <c r="BK1027" s="61"/>
      <c r="BL1027" s="61"/>
      <c r="BM1027" s="61"/>
      <c r="BN1027" s="61"/>
      <c r="BO1027" s="61"/>
      <c r="BP1027" s="61"/>
      <c r="BQ1027" s="61"/>
      <c r="BR1027" s="61"/>
      <c r="BS1027" s="61"/>
      <c r="BT1027" s="61"/>
      <c r="BU1027" s="61"/>
      <c r="BV1027" s="61"/>
      <c r="BW1027" s="61"/>
      <c r="BX1027" s="61"/>
      <c r="BY1027" s="61"/>
      <c r="BZ1027" s="61"/>
      <c r="CA1027" s="61"/>
      <c r="CB1027" s="61"/>
      <c r="CC1027" s="61"/>
      <c r="CD1027" s="61"/>
      <c r="CE1027" s="61"/>
      <c r="CF1027" s="61"/>
      <c r="CG1027" s="61"/>
      <c r="CH1027" s="61"/>
      <c r="CI1027" s="61"/>
      <c r="CJ1027" s="61"/>
      <c r="CK1027" s="61"/>
      <c r="CL1027" s="61"/>
    </row>
    <row r="1028" spans="1:90" x14ac:dyDescent="0.2">
      <c r="A1028" s="66"/>
      <c r="B1028" s="66"/>
      <c r="C1028" s="66"/>
      <c r="D1028" s="66"/>
      <c r="E1028" s="66"/>
      <c r="F1028" s="66"/>
      <c r="G1028" s="66"/>
      <c r="H1028" s="66"/>
      <c r="I1028" s="66"/>
      <c r="J1028" s="66"/>
      <c r="K1028" s="66"/>
      <c r="L1028" s="66"/>
      <c r="M1028" s="66"/>
      <c r="N1028" s="66"/>
      <c r="O1028" s="66"/>
      <c r="P1028" s="66"/>
      <c r="Q1028" s="66"/>
      <c r="R1028" s="66"/>
      <c r="S1028" s="66"/>
      <c r="T1028" s="66"/>
      <c r="U1028" s="66"/>
      <c r="V1028" s="66"/>
      <c r="W1028" s="66"/>
      <c r="X1028" s="66"/>
      <c r="Y1028" s="66"/>
      <c r="Z1028" s="66"/>
      <c r="AA1028" s="66"/>
      <c r="AB1028" s="66"/>
      <c r="AD1028" s="66"/>
      <c r="AE1028" s="66"/>
      <c r="AF1028" s="66"/>
      <c r="AG1028" s="66"/>
      <c r="AH1028" s="66"/>
      <c r="AI1028" s="66"/>
      <c r="AJ1028" s="66"/>
      <c r="AK1028" s="66"/>
      <c r="AL1028" s="66"/>
      <c r="AM1028" s="66"/>
      <c r="AN1028" s="66"/>
      <c r="AO1028" s="66"/>
      <c r="AP1028" s="66"/>
      <c r="AQ1028" s="61"/>
      <c r="AR1028" s="61"/>
      <c r="AS1028" s="61"/>
      <c r="AT1028" s="61"/>
      <c r="AU1028" s="61"/>
      <c r="AV1028" s="61"/>
      <c r="AW1028" s="61"/>
      <c r="AX1028" s="61"/>
      <c r="AY1028" s="61"/>
      <c r="AZ1028" s="61"/>
      <c r="BA1028" s="61"/>
      <c r="BB1028" s="61"/>
      <c r="BC1028" s="61"/>
      <c r="BD1028" s="61"/>
      <c r="BE1028" s="61"/>
      <c r="BF1028" s="61"/>
      <c r="BG1028" s="61"/>
      <c r="BH1028" s="61"/>
      <c r="BI1028" s="61"/>
      <c r="BJ1028" s="61"/>
      <c r="BK1028" s="61"/>
      <c r="BL1028" s="61"/>
      <c r="BM1028" s="61"/>
      <c r="BN1028" s="61"/>
      <c r="BO1028" s="61"/>
      <c r="BP1028" s="61"/>
      <c r="BQ1028" s="61"/>
      <c r="BR1028" s="61"/>
      <c r="BS1028" s="61"/>
      <c r="BT1028" s="61"/>
      <c r="BU1028" s="61"/>
      <c r="BV1028" s="61"/>
      <c r="BW1028" s="61"/>
      <c r="BX1028" s="61"/>
      <c r="BY1028" s="61"/>
      <c r="BZ1028" s="61"/>
      <c r="CA1028" s="61"/>
      <c r="CB1028" s="61"/>
      <c r="CC1028" s="61"/>
      <c r="CD1028" s="61"/>
      <c r="CE1028" s="61"/>
      <c r="CF1028" s="61"/>
      <c r="CG1028" s="61"/>
      <c r="CH1028" s="61"/>
      <c r="CI1028" s="61"/>
      <c r="CJ1028" s="61"/>
      <c r="CK1028" s="61"/>
      <c r="CL1028" s="61"/>
    </row>
    <row r="1029" spans="1:90" x14ac:dyDescent="0.2">
      <c r="A1029" s="66"/>
      <c r="B1029" s="66"/>
      <c r="C1029" s="66"/>
      <c r="D1029" s="66"/>
      <c r="E1029" s="66"/>
      <c r="F1029" s="66"/>
      <c r="G1029" s="66"/>
      <c r="H1029" s="66"/>
      <c r="I1029" s="66"/>
      <c r="J1029" s="66"/>
      <c r="K1029" s="66"/>
      <c r="L1029" s="66"/>
      <c r="M1029" s="66"/>
      <c r="N1029" s="66"/>
      <c r="O1029" s="66"/>
      <c r="P1029" s="66"/>
      <c r="Q1029" s="66"/>
      <c r="R1029" s="66"/>
      <c r="S1029" s="66"/>
      <c r="T1029" s="66"/>
      <c r="U1029" s="66"/>
      <c r="V1029" s="66"/>
      <c r="W1029" s="66"/>
      <c r="X1029" s="66"/>
      <c r="Y1029" s="66"/>
      <c r="Z1029" s="66"/>
      <c r="AA1029" s="66"/>
      <c r="AB1029" s="66"/>
      <c r="AD1029" s="66"/>
      <c r="AE1029" s="66"/>
      <c r="AF1029" s="66"/>
      <c r="AG1029" s="66"/>
      <c r="AH1029" s="66"/>
      <c r="AI1029" s="66"/>
      <c r="AJ1029" s="66"/>
      <c r="AK1029" s="66"/>
      <c r="AL1029" s="66"/>
      <c r="AM1029" s="66"/>
      <c r="AN1029" s="66"/>
      <c r="AO1029" s="66"/>
      <c r="AP1029" s="66"/>
      <c r="AQ1029" s="61"/>
      <c r="AR1029" s="61"/>
      <c r="AS1029" s="61"/>
      <c r="AT1029" s="61"/>
      <c r="AU1029" s="61"/>
      <c r="AV1029" s="61"/>
      <c r="AW1029" s="61"/>
      <c r="AX1029" s="61"/>
      <c r="AY1029" s="61"/>
      <c r="AZ1029" s="61"/>
      <c r="BA1029" s="61"/>
      <c r="BB1029" s="61"/>
      <c r="BC1029" s="61"/>
      <c r="BD1029" s="61"/>
      <c r="BE1029" s="61"/>
      <c r="BF1029" s="61"/>
      <c r="BG1029" s="61"/>
      <c r="BH1029" s="61"/>
      <c r="BI1029" s="61"/>
      <c r="BJ1029" s="61"/>
      <c r="BK1029" s="61"/>
      <c r="BL1029" s="61"/>
      <c r="BM1029" s="61"/>
      <c r="BN1029" s="61"/>
      <c r="BO1029" s="61"/>
      <c r="BP1029" s="61"/>
      <c r="BQ1029" s="61"/>
      <c r="BR1029" s="61"/>
      <c r="BS1029" s="61"/>
      <c r="BT1029" s="61"/>
      <c r="BU1029" s="61"/>
      <c r="BV1029" s="61"/>
      <c r="BW1029" s="61"/>
      <c r="BX1029" s="61"/>
      <c r="BY1029" s="61"/>
      <c r="BZ1029" s="61"/>
      <c r="CA1029" s="61"/>
      <c r="CB1029" s="61"/>
      <c r="CC1029" s="61"/>
      <c r="CD1029" s="61"/>
      <c r="CE1029" s="61"/>
      <c r="CF1029" s="61"/>
      <c r="CG1029" s="61"/>
      <c r="CH1029" s="61"/>
      <c r="CI1029" s="61"/>
      <c r="CJ1029" s="61"/>
      <c r="CK1029" s="61"/>
      <c r="CL1029" s="61"/>
    </row>
    <row r="1030" spans="1:90" x14ac:dyDescent="0.2">
      <c r="A1030" s="66"/>
      <c r="B1030" s="66"/>
      <c r="C1030" s="66"/>
      <c r="D1030" s="66"/>
      <c r="E1030" s="66"/>
      <c r="F1030" s="66"/>
      <c r="G1030" s="66"/>
      <c r="H1030" s="66"/>
      <c r="I1030" s="66"/>
      <c r="J1030" s="66"/>
      <c r="K1030" s="66"/>
      <c r="L1030" s="66"/>
      <c r="M1030" s="66"/>
      <c r="N1030" s="66"/>
      <c r="O1030" s="66"/>
      <c r="P1030" s="66"/>
      <c r="Q1030" s="66"/>
      <c r="R1030" s="66"/>
      <c r="S1030" s="66"/>
      <c r="T1030" s="66"/>
      <c r="U1030" s="66"/>
      <c r="V1030" s="66"/>
      <c r="W1030" s="66"/>
      <c r="X1030" s="66"/>
      <c r="Y1030" s="66"/>
      <c r="Z1030" s="66"/>
      <c r="AA1030" s="66"/>
      <c r="AB1030" s="66"/>
      <c r="AD1030" s="66"/>
      <c r="AE1030" s="66"/>
      <c r="AF1030" s="66"/>
      <c r="AG1030" s="66"/>
      <c r="AH1030" s="66"/>
      <c r="AI1030" s="66"/>
      <c r="AJ1030" s="66"/>
      <c r="AK1030" s="66"/>
      <c r="AL1030" s="66"/>
      <c r="AM1030" s="66"/>
      <c r="AN1030" s="66"/>
      <c r="AO1030" s="66"/>
      <c r="AP1030" s="66"/>
      <c r="AQ1030" s="61"/>
      <c r="AR1030" s="61"/>
      <c r="AS1030" s="61"/>
      <c r="AT1030" s="61"/>
      <c r="AU1030" s="61"/>
      <c r="AV1030" s="61"/>
      <c r="AW1030" s="61"/>
      <c r="AX1030" s="61"/>
      <c r="AY1030" s="61"/>
      <c r="AZ1030" s="61"/>
      <c r="BA1030" s="61"/>
      <c r="BB1030" s="61"/>
      <c r="BC1030" s="61"/>
      <c r="BD1030" s="61"/>
      <c r="BE1030" s="61"/>
      <c r="BF1030" s="61"/>
      <c r="BG1030" s="61"/>
      <c r="BH1030" s="61"/>
      <c r="BI1030" s="61"/>
      <c r="BJ1030" s="61"/>
      <c r="BK1030" s="61"/>
      <c r="BL1030" s="61"/>
      <c r="BM1030" s="61"/>
      <c r="BN1030" s="61"/>
      <c r="BO1030" s="61"/>
      <c r="BP1030" s="61"/>
      <c r="BQ1030" s="61"/>
      <c r="BR1030" s="61"/>
      <c r="BS1030" s="61"/>
      <c r="BT1030" s="61"/>
      <c r="BU1030" s="61"/>
      <c r="BV1030" s="61"/>
      <c r="BW1030" s="61"/>
      <c r="BX1030" s="61"/>
      <c r="BY1030" s="61"/>
      <c r="BZ1030" s="61"/>
      <c r="CA1030" s="61"/>
      <c r="CB1030" s="61"/>
      <c r="CC1030" s="61"/>
      <c r="CD1030" s="61"/>
      <c r="CE1030" s="61"/>
      <c r="CF1030" s="61"/>
      <c r="CG1030" s="61"/>
      <c r="CH1030" s="61"/>
      <c r="CI1030" s="61"/>
      <c r="CJ1030" s="61"/>
      <c r="CK1030" s="61"/>
      <c r="CL1030" s="61"/>
    </row>
    <row r="1031" spans="1:90" x14ac:dyDescent="0.2">
      <c r="A1031" s="66"/>
      <c r="B1031" s="66"/>
      <c r="C1031" s="66"/>
      <c r="D1031" s="66"/>
      <c r="E1031" s="66"/>
      <c r="F1031" s="66"/>
      <c r="G1031" s="66"/>
      <c r="H1031" s="66"/>
      <c r="I1031" s="66"/>
      <c r="J1031" s="66"/>
      <c r="K1031" s="66"/>
      <c r="L1031" s="66"/>
      <c r="M1031" s="66"/>
      <c r="N1031" s="66"/>
      <c r="O1031" s="66"/>
      <c r="P1031" s="66"/>
      <c r="Q1031" s="66"/>
      <c r="R1031" s="66"/>
      <c r="S1031" s="66"/>
      <c r="T1031" s="66"/>
      <c r="U1031" s="66"/>
      <c r="V1031" s="66"/>
      <c r="W1031" s="66"/>
      <c r="X1031" s="66"/>
      <c r="Y1031" s="66"/>
      <c r="Z1031" s="66"/>
      <c r="AA1031" s="66"/>
      <c r="AB1031" s="66"/>
      <c r="AD1031" s="66"/>
      <c r="AE1031" s="66"/>
      <c r="AF1031" s="66"/>
      <c r="AG1031" s="66"/>
      <c r="AH1031" s="66"/>
      <c r="AI1031" s="66"/>
      <c r="AJ1031" s="66"/>
      <c r="AK1031" s="66"/>
      <c r="AL1031" s="66"/>
      <c r="AM1031" s="66"/>
      <c r="AN1031" s="66"/>
      <c r="AO1031" s="66"/>
      <c r="AP1031" s="66"/>
      <c r="AQ1031" s="61"/>
      <c r="AR1031" s="61"/>
      <c r="AS1031" s="61"/>
      <c r="AT1031" s="61"/>
      <c r="AU1031" s="61"/>
      <c r="AV1031" s="61"/>
      <c r="AW1031" s="61"/>
      <c r="AX1031" s="61"/>
      <c r="AY1031" s="61"/>
      <c r="AZ1031" s="61"/>
      <c r="BA1031" s="61"/>
      <c r="BB1031" s="61"/>
      <c r="BC1031" s="61"/>
      <c r="BD1031" s="61"/>
      <c r="BE1031" s="61"/>
      <c r="BF1031" s="61"/>
      <c r="BG1031" s="61"/>
      <c r="BH1031" s="61"/>
      <c r="BI1031" s="61"/>
      <c r="BJ1031" s="61"/>
      <c r="BK1031" s="61"/>
      <c r="BL1031" s="61"/>
      <c r="BM1031" s="61"/>
      <c r="BN1031" s="61"/>
      <c r="BO1031" s="61"/>
      <c r="BP1031" s="61"/>
      <c r="BQ1031" s="61"/>
      <c r="BR1031" s="61"/>
      <c r="BS1031" s="61"/>
      <c r="BT1031" s="61"/>
      <c r="BU1031" s="61"/>
      <c r="BV1031" s="61"/>
      <c r="BW1031" s="61"/>
      <c r="BX1031" s="61"/>
      <c r="BY1031" s="61"/>
      <c r="BZ1031" s="61"/>
      <c r="CA1031" s="61"/>
      <c r="CB1031" s="61"/>
      <c r="CC1031" s="61"/>
      <c r="CD1031" s="61"/>
      <c r="CE1031" s="61"/>
      <c r="CF1031" s="61"/>
      <c r="CG1031" s="61"/>
      <c r="CH1031" s="61"/>
      <c r="CI1031" s="61"/>
      <c r="CJ1031" s="61"/>
      <c r="CK1031" s="61"/>
      <c r="CL1031" s="61"/>
    </row>
    <row r="1032" spans="1:90" x14ac:dyDescent="0.2">
      <c r="A1032" s="66"/>
      <c r="B1032" s="66"/>
      <c r="C1032" s="66"/>
      <c r="D1032" s="66"/>
      <c r="E1032" s="66"/>
      <c r="F1032" s="66"/>
      <c r="G1032" s="66"/>
      <c r="H1032" s="66"/>
      <c r="I1032" s="66"/>
      <c r="J1032" s="66"/>
      <c r="K1032" s="66"/>
      <c r="L1032" s="66"/>
      <c r="M1032" s="66"/>
      <c r="N1032" s="66"/>
      <c r="O1032" s="66"/>
      <c r="P1032" s="66"/>
      <c r="Q1032" s="66"/>
      <c r="R1032" s="66"/>
      <c r="S1032" s="66"/>
      <c r="T1032" s="66"/>
      <c r="U1032" s="66"/>
      <c r="V1032" s="66"/>
      <c r="W1032" s="66"/>
      <c r="X1032" s="66"/>
      <c r="Y1032" s="66"/>
      <c r="Z1032" s="66"/>
      <c r="AA1032" s="66"/>
      <c r="AB1032" s="66"/>
      <c r="AD1032" s="66"/>
      <c r="AE1032" s="66"/>
      <c r="AF1032" s="66"/>
      <c r="AG1032" s="66"/>
      <c r="AH1032" s="66"/>
      <c r="AI1032" s="66"/>
      <c r="AJ1032" s="66"/>
      <c r="AK1032" s="66"/>
      <c r="AL1032" s="66"/>
      <c r="AM1032" s="66"/>
      <c r="AN1032" s="66"/>
      <c r="AO1032" s="66"/>
      <c r="AP1032" s="66"/>
      <c r="AQ1032" s="61"/>
      <c r="AR1032" s="61"/>
      <c r="AS1032" s="61"/>
      <c r="AT1032" s="61"/>
      <c r="AU1032" s="61"/>
      <c r="AV1032" s="61"/>
      <c r="AW1032" s="61"/>
      <c r="AX1032" s="61"/>
      <c r="AY1032" s="61"/>
      <c r="AZ1032" s="61"/>
      <c r="BA1032" s="61"/>
      <c r="BB1032" s="61"/>
      <c r="BC1032" s="61"/>
      <c r="BD1032" s="61"/>
      <c r="BE1032" s="61"/>
      <c r="BF1032" s="61"/>
      <c r="BG1032" s="61"/>
      <c r="BH1032" s="61"/>
      <c r="BI1032" s="61"/>
      <c r="BJ1032" s="61"/>
      <c r="BK1032" s="61"/>
      <c r="BL1032" s="61"/>
      <c r="BM1032" s="61"/>
      <c r="BN1032" s="61"/>
      <c r="BO1032" s="61"/>
      <c r="BP1032" s="61"/>
      <c r="BQ1032" s="61"/>
      <c r="BR1032" s="61"/>
      <c r="BS1032" s="61"/>
      <c r="BT1032" s="61"/>
      <c r="BU1032" s="61"/>
      <c r="BV1032" s="61"/>
      <c r="BW1032" s="61"/>
      <c r="BX1032" s="61"/>
      <c r="BY1032" s="61"/>
      <c r="BZ1032" s="61"/>
      <c r="CA1032" s="61"/>
      <c r="CB1032" s="61"/>
      <c r="CC1032" s="61"/>
      <c r="CD1032" s="61"/>
      <c r="CE1032" s="61"/>
      <c r="CF1032" s="61"/>
      <c r="CG1032" s="61"/>
      <c r="CH1032" s="61"/>
      <c r="CI1032" s="61"/>
      <c r="CJ1032" s="61"/>
      <c r="CK1032" s="61"/>
      <c r="CL1032" s="61"/>
    </row>
    <row r="1033" spans="1:90" x14ac:dyDescent="0.2">
      <c r="A1033" s="66"/>
      <c r="B1033" s="66"/>
      <c r="C1033" s="66"/>
      <c r="D1033" s="66"/>
      <c r="E1033" s="66"/>
      <c r="F1033" s="66"/>
      <c r="G1033" s="66"/>
      <c r="H1033" s="66"/>
      <c r="I1033" s="66"/>
      <c r="J1033" s="66"/>
      <c r="K1033" s="66"/>
      <c r="L1033" s="66"/>
      <c r="M1033" s="66"/>
      <c r="N1033" s="66"/>
      <c r="O1033" s="66"/>
      <c r="P1033" s="66"/>
      <c r="Q1033" s="66"/>
      <c r="R1033" s="66"/>
      <c r="S1033" s="66"/>
      <c r="T1033" s="66"/>
      <c r="U1033" s="66"/>
      <c r="V1033" s="66"/>
      <c r="W1033" s="66"/>
      <c r="X1033" s="66"/>
      <c r="Y1033" s="66"/>
      <c r="Z1033" s="66"/>
      <c r="AA1033" s="66"/>
      <c r="AB1033" s="66"/>
      <c r="AD1033" s="66"/>
      <c r="AE1033" s="66"/>
      <c r="AF1033" s="66"/>
      <c r="AG1033" s="66"/>
      <c r="AH1033" s="66"/>
      <c r="AI1033" s="66"/>
      <c r="AJ1033" s="66"/>
      <c r="AK1033" s="66"/>
      <c r="AL1033" s="66"/>
      <c r="AM1033" s="66"/>
      <c r="AN1033" s="66"/>
      <c r="AO1033" s="66"/>
      <c r="AP1033" s="66"/>
      <c r="AQ1033" s="61"/>
      <c r="AR1033" s="61"/>
      <c r="AS1033" s="61"/>
      <c r="AT1033" s="61"/>
      <c r="AU1033" s="61"/>
      <c r="AV1033" s="61"/>
      <c r="AW1033" s="61"/>
      <c r="AX1033" s="61"/>
      <c r="AY1033" s="61"/>
      <c r="AZ1033" s="61"/>
      <c r="BA1033" s="61"/>
      <c r="BB1033" s="61"/>
      <c r="BC1033" s="61"/>
      <c r="BD1033" s="61"/>
      <c r="BE1033" s="61"/>
      <c r="BF1033" s="61"/>
      <c r="BG1033" s="61"/>
      <c r="BH1033" s="61"/>
      <c r="BI1033" s="61"/>
      <c r="BJ1033" s="61"/>
      <c r="BK1033" s="61"/>
      <c r="BL1033" s="61"/>
      <c r="BM1033" s="61"/>
      <c r="BN1033" s="61"/>
      <c r="BO1033" s="61"/>
      <c r="BP1033" s="61"/>
      <c r="BQ1033" s="61"/>
      <c r="BR1033" s="61"/>
      <c r="BS1033" s="61"/>
      <c r="BT1033" s="61"/>
      <c r="BU1033" s="61"/>
      <c r="BV1033" s="61"/>
      <c r="BW1033" s="61"/>
      <c r="BX1033" s="61"/>
      <c r="BY1033" s="61"/>
      <c r="BZ1033" s="61"/>
      <c r="CA1033" s="61"/>
      <c r="CB1033" s="61"/>
      <c r="CC1033" s="61"/>
      <c r="CD1033" s="61"/>
      <c r="CE1033" s="61"/>
      <c r="CF1033" s="61"/>
      <c r="CG1033" s="61"/>
      <c r="CH1033" s="61"/>
      <c r="CI1033" s="61"/>
      <c r="CJ1033" s="61"/>
      <c r="CK1033" s="61"/>
      <c r="CL1033" s="61"/>
    </row>
    <row r="1034" spans="1:90" x14ac:dyDescent="0.2">
      <c r="A1034" s="66"/>
      <c r="B1034" s="66"/>
      <c r="C1034" s="66"/>
      <c r="D1034" s="66"/>
      <c r="E1034" s="66"/>
      <c r="F1034" s="66"/>
      <c r="G1034" s="66"/>
      <c r="H1034" s="66"/>
      <c r="I1034" s="66"/>
      <c r="J1034" s="66"/>
      <c r="K1034" s="66"/>
      <c r="L1034" s="66"/>
      <c r="M1034" s="66"/>
      <c r="N1034" s="66"/>
      <c r="O1034" s="66"/>
      <c r="P1034" s="66"/>
      <c r="Q1034" s="66"/>
      <c r="R1034" s="66"/>
      <c r="S1034" s="66"/>
      <c r="T1034" s="66"/>
      <c r="U1034" s="66"/>
      <c r="V1034" s="66"/>
      <c r="W1034" s="66"/>
      <c r="X1034" s="66"/>
      <c r="Y1034" s="66"/>
      <c r="Z1034" s="66"/>
      <c r="AA1034" s="66"/>
      <c r="AB1034" s="66"/>
      <c r="AD1034" s="66"/>
      <c r="AE1034" s="66"/>
      <c r="AF1034" s="66"/>
      <c r="AG1034" s="66"/>
      <c r="AH1034" s="66"/>
      <c r="AI1034" s="66"/>
      <c r="AJ1034" s="66"/>
      <c r="AK1034" s="66"/>
      <c r="AL1034" s="66"/>
      <c r="AM1034" s="66"/>
      <c r="AN1034" s="66"/>
      <c r="AO1034" s="66"/>
      <c r="AP1034" s="66"/>
      <c r="AQ1034" s="61"/>
      <c r="AR1034" s="61"/>
      <c r="AS1034" s="61"/>
      <c r="AT1034" s="61"/>
      <c r="AU1034" s="61"/>
      <c r="AV1034" s="61"/>
      <c r="AW1034" s="61"/>
      <c r="AX1034" s="61"/>
      <c r="AY1034" s="61"/>
      <c r="AZ1034" s="61"/>
      <c r="BA1034" s="61"/>
      <c r="BB1034" s="61"/>
      <c r="BC1034" s="61"/>
      <c r="BD1034" s="61"/>
      <c r="BE1034" s="61"/>
      <c r="BF1034" s="61"/>
      <c r="BG1034" s="61"/>
      <c r="BH1034" s="61"/>
      <c r="BI1034" s="61"/>
      <c r="BJ1034" s="61"/>
      <c r="BK1034" s="61"/>
      <c r="BL1034" s="61"/>
      <c r="BM1034" s="61"/>
      <c r="BN1034" s="61"/>
      <c r="BO1034" s="61"/>
      <c r="BP1034" s="61"/>
      <c r="BQ1034" s="61"/>
      <c r="BR1034" s="61"/>
      <c r="BS1034" s="61"/>
      <c r="BT1034" s="61"/>
      <c r="BU1034" s="61"/>
      <c r="BV1034" s="61"/>
      <c r="BW1034" s="61"/>
      <c r="BX1034" s="61"/>
      <c r="BY1034" s="61"/>
      <c r="BZ1034" s="61"/>
      <c r="CA1034" s="61"/>
      <c r="CB1034" s="61"/>
      <c r="CC1034" s="61"/>
      <c r="CD1034" s="61"/>
      <c r="CE1034" s="61"/>
      <c r="CF1034" s="61"/>
      <c r="CG1034" s="61"/>
      <c r="CH1034" s="61"/>
      <c r="CI1034" s="61"/>
      <c r="CJ1034" s="61"/>
      <c r="CK1034" s="61"/>
      <c r="CL1034" s="61"/>
    </row>
    <row r="1035" spans="1:90" x14ac:dyDescent="0.2">
      <c r="A1035" s="66"/>
      <c r="B1035" s="66"/>
      <c r="C1035" s="66"/>
      <c r="D1035" s="66"/>
      <c r="E1035" s="66"/>
      <c r="F1035" s="66"/>
      <c r="G1035" s="66"/>
      <c r="H1035" s="66"/>
      <c r="I1035" s="66"/>
      <c r="J1035" s="66"/>
      <c r="K1035" s="66"/>
      <c r="L1035" s="66"/>
      <c r="M1035" s="66"/>
      <c r="N1035" s="66"/>
      <c r="O1035" s="66"/>
      <c r="P1035" s="66"/>
      <c r="Q1035" s="66"/>
      <c r="R1035" s="66"/>
      <c r="S1035" s="66"/>
      <c r="T1035" s="66"/>
      <c r="U1035" s="66"/>
      <c r="V1035" s="66"/>
      <c r="W1035" s="66"/>
      <c r="X1035" s="66"/>
      <c r="Y1035" s="66"/>
      <c r="Z1035" s="66"/>
      <c r="AA1035" s="66"/>
      <c r="AB1035" s="66"/>
      <c r="AD1035" s="66"/>
      <c r="AE1035" s="66"/>
      <c r="AF1035" s="66"/>
      <c r="AG1035" s="66"/>
      <c r="AH1035" s="66"/>
      <c r="AI1035" s="66"/>
      <c r="AJ1035" s="66"/>
      <c r="AK1035" s="66"/>
      <c r="AL1035" s="66"/>
      <c r="AM1035" s="66"/>
      <c r="AN1035" s="66"/>
      <c r="AO1035" s="66"/>
      <c r="AP1035" s="66"/>
      <c r="AQ1035" s="61"/>
      <c r="AR1035" s="61"/>
      <c r="AS1035" s="61"/>
      <c r="AT1035" s="61"/>
      <c r="AU1035" s="61"/>
      <c r="AV1035" s="61"/>
      <c r="AW1035" s="61"/>
      <c r="AX1035" s="61"/>
      <c r="AY1035" s="61"/>
      <c r="AZ1035" s="61"/>
      <c r="BA1035" s="61"/>
      <c r="BB1035" s="61"/>
      <c r="BC1035" s="61"/>
      <c r="BD1035" s="61"/>
      <c r="BE1035" s="61"/>
      <c r="BF1035" s="61"/>
      <c r="BG1035" s="61"/>
      <c r="BH1035" s="61"/>
      <c r="BI1035" s="61"/>
      <c r="BJ1035" s="61"/>
      <c r="BK1035" s="61"/>
      <c r="BL1035" s="61"/>
      <c r="BM1035" s="61"/>
      <c r="BN1035" s="61"/>
      <c r="BO1035" s="61"/>
      <c r="BP1035" s="61"/>
      <c r="BQ1035" s="61"/>
      <c r="BR1035" s="61"/>
      <c r="BS1035" s="61"/>
      <c r="BT1035" s="61"/>
      <c r="BU1035" s="61"/>
      <c r="BV1035" s="61"/>
      <c r="BW1035" s="61"/>
      <c r="BX1035" s="61"/>
      <c r="BY1035" s="61"/>
      <c r="BZ1035" s="61"/>
      <c r="CA1035" s="61"/>
      <c r="CB1035" s="61"/>
      <c r="CC1035" s="61"/>
      <c r="CD1035" s="61"/>
      <c r="CE1035" s="61"/>
      <c r="CF1035" s="61"/>
      <c r="CG1035" s="61"/>
      <c r="CH1035" s="61"/>
      <c r="CI1035" s="61"/>
      <c r="CJ1035" s="61"/>
      <c r="CK1035" s="61"/>
      <c r="CL1035" s="61"/>
    </row>
    <row r="1036" spans="1:90" x14ac:dyDescent="0.2">
      <c r="A1036" s="66"/>
      <c r="B1036" s="66"/>
      <c r="C1036" s="66"/>
      <c r="D1036" s="66"/>
      <c r="E1036" s="66"/>
      <c r="F1036" s="66"/>
      <c r="G1036" s="66"/>
      <c r="H1036" s="66"/>
      <c r="I1036" s="66"/>
      <c r="J1036" s="66"/>
      <c r="K1036" s="66"/>
      <c r="L1036" s="66"/>
      <c r="M1036" s="66"/>
      <c r="N1036" s="66"/>
      <c r="O1036" s="66"/>
      <c r="P1036" s="66"/>
      <c r="Q1036" s="66"/>
      <c r="R1036" s="66"/>
      <c r="S1036" s="66"/>
      <c r="T1036" s="66"/>
      <c r="U1036" s="66"/>
      <c r="V1036" s="66"/>
      <c r="W1036" s="66"/>
      <c r="X1036" s="66"/>
      <c r="Y1036" s="66"/>
      <c r="Z1036" s="66"/>
      <c r="AA1036" s="66"/>
      <c r="AB1036" s="66"/>
      <c r="AD1036" s="66"/>
      <c r="AE1036" s="66"/>
      <c r="AF1036" s="66"/>
      <c r="AG1036" s="66"/>
      <c r="AH1036" s="66"/>
      <c r="AI1036" s="66"/>
      <c r="AJ1036" s="66"/>
      <c r="AK1036" s="66"/>
      <c r="AL1036" s="66"/>
      <c r="AM1036" s="66"/>
      <c r="AN1036" s="66"/>
      <c r="AO1036" s="66"/>
      <c r="AP1036" s="66"/>
      <c r="AQ1036" s="61"/>
      <c r="AR1036" s="61"/>
      <c r="AS1036" s="61"/>
      <c r="AT1036" s="61"/>
      <c r="AU1036" s="61"/>
      <c r="AV1036" s="61"/>
      <c r="AW1036" s="61"/>
      <c r="AX1036" s="61"/>
      <c r="AY1036" s="61"/>
      <c r="AZ1036" s="61"/>
      <c r="BA1036" s="61"/>
      <c r="BB1036" s="61"/>
      <c r="BC1036" s="61"/>
      <c r="BD1036" s="61"/>
      <c r="BE1036" s="61"/>
      <c r="BF1036" s="61"/>
      <c r="BG1036" s="61"/>
      <c r="BH1036" s="61"/>
      <c r="BI1036" s="61"/>
      <c r="BJ1036" s="61"/>
      <c r="BK1036" s="61"/>
      <c r="BL1036" s="61"/>
      <c r="BM1036" s="61"/>
      <c r="BN1036" s="61"/>
      <c r="BO1036" s="61"/>
      <c r="BP1036" s="61"/>
      <c r="BQ1036" s="61"/>
      <c r="BR1036" s="61"/>
      <c r="BS1036" s="61"/>
      <c r="BT1036" s="61"/>
      <c r="BU1036" s="61"/>
      <c r="BV1036" s="61"/>
      <c r="BW1036" s="61"/>
      <c r="BX1036" s="61"/>
      <c r="BY1036" s="61"/>
      <c r="BZ1036" s="61"/>
      <c r="CA1036" s="61"/>
      <c r="CB1036" s="61"/>
      <c r="CC1036" s="61"/>
      <c r="CD1036" s="61"/>
      <c r="CE1036" s="61"/>
      <c r="CF1036" s="61"/>
      <c r="CG1036" s="61"/>
      <c r="CH1036" s="61"/>
      <c r="CI1036" s="61"/>
      <c r="CJ1036" s="61"/>
      <c r="CK1036" s="61"/>
      <c r="CL1036" s="61"/>
    </row>
    <row r="1037" spans="1:90" x14ac:dyDescent="0.2">
      <c r="A1037" s="66"/>
      <c r="B1037" s="66"/>
      <c r="C1037" s="66"/>
      <c r="D1037" s="66"/>
      <c r="E1037" s="66"/>
      <c r="F1037" s="66"/>
      <c r="G1037" s="66"/>
      <c r="H1037" s="66"/>
      <c r="I1037" s="66"/>
      <c r="J1037" s="66"/>
      <c r="K1037" s="66"/>
      <c r="L1037" s="66"/>
      <c r="M1037" s="66"/>
      <c r="N1037" s="66"/>
      <c r="O1037" s="66"/>
      <c r="P1037" s="66"/>
      <c r="Q1037" s="66"/>
      <c r="R1037" s="66"/>
      <c r="S1037" s="66"/>
      <c r="T1037" s="66"/>
      <c r="U1037" s="66"/>
      <c r="V1037" s="66"/>
      <c r="W1037" s="66"/>
      <c r="X1037" s="66"/>
      <c r="Y1037" s="66"/>
      <c r="Z1037" s="66"/>
      <c r="AA1037" s="66"/>
      <c r="AB1037" s="66"/>
      <c r="AD1037" s="66"/>
      <c r="AE1037" s="66"/>
      <c r="AF1037" s="66"/>
      <c r="AG1037" s="66"/>
      <c r="AH1037" s="66"/>
      <c r="AI1037" s="66"/>
      <c r="AJ1037" s="66"/>
      <c r="AK1037" s="66"/>
      <c r="AL1037" s="66"/>
      <c r="AM1037" s="66"/>
      <c r="AN1037" s="66"/>
      <c r="AO1037" s="66"/>
      <c r="AP1037" s="66"/>
      <c r="AQ1037" s="61"/>
      <c r="AR1037" s="61"/>
      <c r="AS1037" s="61"/>
      <c r="AT1037" s="61"/>
      <c r="AU1037" s="61"/>
      <c r="AV1037" s="61"/>
      <c r="AW1037" s="61"/>
      <c r="AX1037" s="61"/>
      <c r="AY1037" s="61"/>
      <c r="AZ1037" s="61"/>
      <c r="BA1037" s="61"/>
      <c r="BB1037" s="61"/>
      <c r="BC1037" s="61"/>
      <c r="BD1037" s="61"/>
      <c r="BE1037" s="61"/>
      <c r="BF1037" s="61"/>
      <c r="BG1037" s="61"/>
      <c r="BH1037" s="61"/>
      <c r="BI1037" s="61"/>
      <c r="BJ1037" s="61"/>
      <c r="BK1037" s="61"/>
      <c r="BL1037" s="61"/>
      <c r="BM1037" s="61"/>
      <c r="BN1037" s="61"/>
      <c r="BO1037" s="61"/>
      <c r="BP1037" s="61"/>
      <c r="BQ1037" s="61"/>
      <c r="BR1037" s="61"/>
      <c r="BS1037" s="61"/>
      <c r="BT1037" s="61"/>
      <c r="BU1037" s="61"/>
      <c r="BV1037" s="61"/>
      <c r="BW1037" s="61"/>
      <c r="BX1037" s="61"/>
      <c r="BY1037" s="61"/>
      <c r="BZ1037" s="61"/>
      <c r="CA1037" s="61"/>
      <c r="CB1037" s="61"/>
      <c r="CC1037" s="61"/>
      <c r="CD1037" s="61"/>
      <c r="CE1037" s="61"/>
      <c r="CF1037" s="61"/>
      <c r="CG1037" s="61"/>
      <c r="CH1037" s="61"/>
      <c r="CI1037" s="61"/>
      <c r="CJ1037" s="61"/>
      <c r="CK1037" s="61"/>
      <c r="CL1037" s="61"/>
    </row>
    <row r="1038" spans="1:90" x14ac:dyDescent="0.2">
      <c r="A1038" s="66"/>
      <c r="B1038" s="66"/>
      <c r="C1038" s="66"/>
      <c r="D1038" s="66"/>
      <c r="E1038" s="66"/>
      <c r="F1038" s="66"/>
      <c r="G1038" s="66"/>
      <c r="H1038" s="66"/>
      <c r="I1038" s="66"/>
      <c r="J1038" s="66"/>
      <c r="K1038" s="66"/>
      <c r="L1038" s="66"/>
      <c r="M1038" s="66"/>
      <c r="N1038" s="66"/>
      <c r="O1038" s="66"/>
      <c r="P1038" s="66"/>
      <c r="Q1038" s="66"/>
      <c r="R1038" s="66"/>
      <c r="S1038" s="66"/>
      <c r="T1038" s="66"/>
      <c r="U1038" s="66"/>
      <c r="V1038" s="66"/>
      <c r="W1038" s="66"/>
      <c r="X1038" s="66"/>
      <c r="Y1038" s="66"/>
      <c r="Z1038" s="66"/>
      <c r="AA1038" s="66"/>
      <c r="AB1038" s="66"/>
      <c r="AD1038" s="66"/>
      <c r="AE1038" s="66"/>
      <c r="AF1038" s="66"/>
      <c r="AG1038" s="66"/>
      <c r="AH1038" s="66"/>
      <c r="AI1038" s="66"/>
      <c r="AJ1038" s="66"/>
      <c r="AK1038" s="66"/>
      <c r="AL1038" s="66"/>
      <c r="AM1038" s="66"/>
      <c r="AN1038" s="66"/>
      <c r="AO1038" s="66"/>
      <c r="AP1038" s="66"/>
      <c r="AQ1038" s="61"/>
      <c r="AR1038" s="61"/>
      <c r="AS1038" s="61"/>
      <c r="AT1038" s="61"/>
      <c r="AU1038" s="61"/>
      <c r="AV1038" s="61"/>
      <c r="AW1038" s="61"/>
      <c r="AX1038" s="61"/>
      <c r="AY1038" s="61"/>
      <c r="AZ1038" s="61"/>
      <c r="BA1038" s="61"/>
      <c r="BB1038" s="61"/>
      <c r="BC1038" s="61"/>
      <c r="BD1038" s="61"/>
      <c r="BE1038" s="61"/>
      <c r="BF1038" s="61"/>
      <c r="BG1038" s="61"/>
      <c r="BH1038" s="61"/>
      <c r="BI1038" s="61"/>
      <c r="BJ1038" s="61"/>
      <c r="BK1038" s="61"/>
      <c r="BL1038" s="61"/>
      <c r="BM1038" s="61"/>
      <c r="BN1038" s="61"/>
      <c r="BO1038" s="61"/>
      <c r="BP1038" s="61"/>
      <c r="BQ1038" s="61"/>
      <c r="BR1038" s="61"/>
      <c r="BS1038" s="61"/>
      <c r="BT1038" s="61"/>
      <c r="BU1038" s="61"/>
      <c r="BV1038" s="61"/>
      <c r="BW1038" s="61"/>
      <c r="BX1038" s="61"/>
      <c r="BY1038" s="61"/>
      <c r="BZ1038" s="61"/>
      <c r="CA1038" s="61"/>
      <c r="CB1038" s="61"/>
      <c r="CC1038" s="61"/>
      <c r="CD1038" s="61"/>
      <c r="CE1038" s="61"/>
      <c r="CF1038" s="61"/>
      <c r="CG1038" s="61"/>
      <c r="CH1038" s="61"/>
      <c r="CI1038" s="61"/>
      <c r="CJ1038" s="61"/>
      <c r="CK1038" s="61"/>
      <c r="CL1038" s="61"/>
    </row>
    <row r="1039" spans="1:90" x14ac:dyDescent="0.2">
      <c r="A1039" s="66"/>
      <c r="B1039" s="66"/>
      <c r="C1039" s="66"/>
      <c r="D1039" s="66"/>
      <c r="E1039" s="66"/>
      <c r="F1039" s="66"/>
      <c r="G1039" s="66"/>
      <c r="H1039" s="66"/>
      <c r="I1039" s="66"/>
      <c r="J1039" s="66"/>
      <c r="K1039" s="66"/>
      <c r="L1039" s="66"/>
      <c r="M1039" s="66"/>
      <c r="N1039" s="66"/>
      <c r="O1039" s="66"/>
      <c r="P1039" s="66"/>
      <c r="Q1039" s="66"/>
      <c r="R1039" s="66"/>
      <c r="S1039" s="66"/>
      <c r="T1039" s="66"/>
      <c r="U1039" s="66"/>
      <c r="V1039" s="66"/>
      <c r="W1039" s="66"/>
      <c r="X1039" s="66"/>
      <c r="Y1039" s="66"/>
      <c r="Z1039" s="66"/>
      <c r="AA1039" s="66"/>
      <c r="AB1039" s="66"/>
      <c r="AD1039" s="66"/>
      <c r="AE1039" s="66"/>
      <c r="AF1039" s="66"/>
      <c r="AG1039" s="66"/>
      <c r="AH1039" s="66"/>
      <c r="AI1039" s="66"/>
      <c r="AJ1039" s="66"/>
      <c r="AK1039" s="66"/>
      <c r="AL1039" s="66"/>
      <c r="AM1039" s="66"/>
      <c r="AN1039" s="66"/>
      <c r="AO1039" s="66"/>
      <c r="AP1039" s="66"/>
      <c r="AQ1039" s="61"/>
      <c r="AR1039" s="61"/>
      <c r="AS1039" s="61"/>
      <c r="AT1039" s="61"/>
      <c r="AU1039" s="61"/>
      <c r="AV1039" s="61"/>
      <c r="AW1039" s="61"/>
      <c r="AX1039" s="61"/>
      <c r="AY1039" s="61"/>
      <c r="AZ1039" s="61"/>
      <c r="BA1039" s="61"/>
      <c r="BB1039" s="61"/>
      <c r="BC1039" s="61"/>
      <c r="BD1039" s="61"/>
      <c r="BE1039" s="61"/>
      <c r="BF1039" s="61"/>
      <c r="BG1039" s="61"/>
      <c r="BH1039" s="61"/>
      <c r="BI1039" s="61"/>
      <c r="BJ1039" s="61"/>
      <c r="BK1039" s="61"/>
      <c r="BL1039" s="61"/>
      <c r="BM1039" s="61"/>
      <c r="BN1039" s="61"/>
      <c r="BO1039" s="61"/>
      <c r="BP1039" s="61"/>
      <c r="BQ1039" s="61"/>
      <c r="BR1039" s="61"/>
      <c r="BS1039" s="61"/>
      <c r="BT1039" s="61"/>
      <c r="BU1039" s="61"/>
      <c r="BV1039" s="61"/>
      <c r="BW1039" s="61"/>
      <c r="BX1039" s="61"/>
      <c r="BY1039" s="61"/>
      <c r="BZ1039" s="61"/>
      <c r="CA1039" s="61"/>
      <c r="CB1039" s="61"/>
      <c r="CC1039" s="61"/>
      <c r="CD1039" s="61"/>
      <c r="CE1039" s="61"/>
      <c r="CF1039" s="61"/>
      <c r="CG1039" s="61"/>
      <c r="CH1039" s="61"/>
      <c r="CI1039" s="61"/>
      <c r="CJ1039" s="61"/>
      <c r="CK1039" s="61"/>
      <c r="CL1039" s="61"/>
    </row>
    <row r="1040" spans="1:90" x14ac:dyDescent="0.2">
      <c r="A1040" s="66"/>
      <c r="B1040" s="66"/>
      <c r="C1040" s="66"/>
      <c r="D1040" s="66"/>
      <c r="E1040" s="66"/>
      <c r="F1040" s="66"/>
      <c r="G1040" s="66"/>
      <c r="H1040" s="66"/>
      <c r="I1040" s="66"/>
      <c r="J1040" s="66"/>
      <c r="K1040" s="66"/>
      <c r="L1040" s="66"/>
      <c r="M1040" s="66"/>
      <c r="N1040" s="66"/>
      <c r="O1040" s="66"/>
      <c r="P1040" s="66"/>
      <c r="Q1040" s="66"/>
      <c r="R1040" s="66"/>
      <c r="S1040" s="66"/>
      <c r="T1040" s="66"/>
      <c r="U1040" s="66"/>
      <c r="V1040" s="66"/>
      <c r="W1040" s="66"/>
      <c r="X1040" s="66"/>
      <c r="Y1040" s="66"/>
      <c r="Z1040" s="66"/>
      <c r="AA1040" s="66"/>
      <c r="AB1040" s="66"/>
      <c r="AD1040" s="66"/>
      <c r="AE1040" s="66"/>
      <c r="AF1040" s="66"/>
      <c r="AG1040" s="66"/>
      <c r="AH1040" s="66"/>
      <c r="AI1040" s="66"/>
      <c r="AJ1040" s="66"/>
      <c r="AK1040" s="66"/>
      <c r="AL1040" s="66"/>
      <c r="AM1040" s="66"/>
      <c r="AN1040" s="66"/>
      <c r="AO1040" s="66"/>
      <c r="AP1040" s="66"/>
      <c r="AQ1040" s="61"/>
      <c r="AR1040" s="61"/>
      <c r="AS1040" s="61"/>
      <c r="AT1040" s="61"/>
      <c r="AU1040" s="61"/>
      <c r="AV1040" s="61"/>
      <c r="AW1040" s="61"/>
      <c r="AX1040" s="61"/>
      <c r="AY1040" s="61"/>
      <c r="AZ1040" s="61"/>
      <c r="BA1040" s="61"/>
      <c r="BB1040" s="61"/>
      <c r="BC1040" s="61"/>
      <c r="BD1040" s="61"/>
      <c r="BE1040" s="61"/>
      <c r="BF1040" s="61"/>
      <c r="BG1040" s="61"/>
      <c r="BH1040" s="61"/>
      <c r="BI1040" s="61"/>
      <c r="BJ1040" s="61"/>
      <c r="BK1040" s="61"/>
      <c r="BL1040" s="61"/>
      <c r="BM1040" s="61"/>
      <c r="BN1040" s="61"/>
      <c r="BO1040" s="61"/>
      <c r="BP1040" s="61"/>
      <c r="BQ1040" s="61"/>
      <c r="BR1040" s="61"/>
      <c r="BS1040" s="61"/>
      <c r="BT1040" s="61"/>
      <c r="BU1040" s="61"/>
      <c r="BV1040" s="61"/>
      <c r="BW1040" s="61"/>
      <c r="BX1040" s="61"/>
      <c r="BY1040" s="61"/>
      <c r="BZ1040" s="61"/>
      <c r="CA1040" s="61"/>
      <c r="CB1040" s="61"/>
      <c r="CC1040" s="61"/>
      <c r="CD1040" s="61"/>
      <c r="CE1040" s="61"/>
      <c r="CF1040" s="61"/>
      <c r="CG1040" s="61"/>
      <c r="CH1040" s="61"/>
      <c r="CI1040" s="61"/>
      <c r="CJ1040" s="61"/>
      <c r="CK1040" s="61"/>
      <c r="CL1040" s="61"/>
    </row>
    <row r="1041" spans="1:90" x14ac:dyDescent="0.2">
      <c r="A1041" s="66"/>
      <c r="B1041" s="66"/>
      <c r="C1041" s="66"/>
      <c r="D1041" s="66"/>
      <c r="E1041" s="66"/>
      <c r="F1041" s="66"/>
      <c r="G1041" s="66"/>
      <c r="H1041" s="66"/>
      <c r="I1041" s="66"/>
      <c r="J1041" s="66"/>
      <c r="K1041" s="66"/>
      <c r="L1041" s="66"/>
      <c r="M1041" s="66"/>
      <c r="N1041" s="66"/>
      <c r="O1041" s="66"/>
      <c r="P1041" s="66"/>
      <c r="Q1041" s="66"/>
      <c r="R1041" s="66"/>
      <c r="S1041" s="66"/>
      <c r="T1041" s="66"/>
      <c r="U1041" s="66"/>
      <c r="V1041" s="66"/>
      <c r="W1041" s="66"/>
      <c r="X1041" s="66"/>
      <c r="Y1041" s="66"/>
      <c r="Z1041" s="66"/>
      <c r="AA1041" s="66"/>
      <c r="AB1041" s="66"/>
      <c r="AD1041" s="66"/>
      <c r="AE1041" s="66"/>
      <c r="AF1041" s="66"/>
      <c r="AG1041" s="66"/>
      <c r="AH1041" s="66"/>
      <c r="AI1041" s="66"/>
      <c r="AJ1041" s="66"/>
      <c r="AK1041" s="66"/>
      <c r="AL1041" s="66"/>
      <c r="AM1041" s="66"/>
      <c r="AN1041" s="66"/>
      <c r="AO1041" s="66"/>
      <c r="AP1041" s="66"/>
      <c r="AQ1041" s="61"/>
      <c r="AR1041" s="61"/>
      <c r="AS1041" s="61"/>
      <c r="AT1041" s="61"/>
      <c r="AU1041" s="61"/>
      <c r="AV1041" s="61"/>
      <c r="AW1041" s="61"/>
      <c r="AX1041" s="61"/>
      <c r="AY1041" s="61"/>
      <c r="AZ1041" s="61"/>
      <c r="BA1041" s="61"/>
      <c r="BB1041" s="61"/>
      <c r="BC1041" s="61"/>
      <c r="BD1041" s="61"/>
      <c r="BE1041" s="61"/>
      <c r="BF1041" s="61"/>
      <c r="BG1041" s="61"/>
      <c r="BH1041" s="61"/>
      <c r="BI1041" s="61"/>
      <c r="BJ1041" s="61"/>
      <c r="BK1041" s="61"/>
      <c r="BL1041" s="61"/>
      <c r="BM1041" s="61"/>
      <c r="BN1041" s="61"/>
      <c r="BO1041" s="61"/>
      <c r="BP1041" s="61"/>
      <c r="BQ1041" s="61"/>
      <c r="BR1041" s="61"/>
      <c r="BS1041" s="61"/>
      <c r="BT1041" s="61"/>
      <c r="BU1041" s="61"/>
      <c r="BV1041" s="61"/>
      <c r="BW1041" s="61"/>
      <c r="BX1041" s="61"/>
      <c r="BY1041" s="61"/>
      <c r="BZ1041" s="61"/>
      <c r="CA1041" s="61"/>
      <c r="CB1041" s="61"/>
      <c r="CC1041" s="61"/>
      <c r="CD1041" s="61"/>
      <c r="CE1041" s="61"/>
      <c r="CF1041" s="61"/>
      <c r="CG1041" s="61"/>
      <c r="CH1041" s="61"/>
      <c r="CI1041" s="61"/>
      <c r="CJ1041" s="61"/>
      <c r="CK1041" s="61"/>
      <c r="CL1041" s="61"/>
    </row>
    <row r="1042" spans="1:90" x14ac:dyDescent="0.2">
      <c r="A1042" s="66"/>
      <c r="B1042" s="66"/>
      <c r="C1042" s="66"/>
      <c r="D1042" s="66"/>
      <c r="E1042" s="66"/>
      <c r="F1042" s="66"/>
      <c r="G1042" s="66"/>
      <c r="H1042" s="66"/>
      <c r="I1042" s="66"/>
      <c r="J1042" s="66"/>
      <c r="K1042" s="66"/>
      <c r="L1042" s="66"/>
      <c r="M1042" s="66"/>
      <c r="N1042" s="66"/>
      <c r="O1042" s="66"/>
      <c r="P1042" s="66"/>
      <c r="Q1042" s="66"/>
      <c r="R1042" s="66"/>
      <c r="S1042" s="66"/>
      <c r="T1042" s="66"/>
      <c r="U1042" s="66"/>
      <c r="V1042" s="66"/>
      <c r="W1042" s="66"/>
      <c r="X1042" s="66"/>
      <c r="Y1042" s="66"/>
      <c r="Z1042" s="66"/>
      <c r="AA1042" s="66"/>
      <c r="AB1042" s="66"/>
      <c r="AD1042" s="66"/>
      <c r="AE1042" s="66"/>
      <c r="AF1042" s="66"/>
      <c r="AG1042" s="66"/>
      <c r="AH1042" s="66"/>
      <c r="AI1042" s="66"/>
      <c r="AJ1042" s="66"/>
      <c r="AK1042" s="66"/>
      <c r="AL1042" s="66"/>
      <c r="AM1042" s="66"/>
      <c r="AN1042" s="66"/>
      <c r="AO1042" s="66"/>
      <c r="AP1042" s="66"/>
      <c r="AQ1042" s="61"/>
      <c r="AR1042" s="61"/>
      <c r="AS1042" s="61"/>
      <c r="AT1042" s="61"/>
      <c r="AU1042" s="61"/>
      <c r="AV1042" s="61"/>
      <c r="AW1042" s="61"/>
      <c r="AX1042" s="61"/>
      <c r="AY1042" s="61"/>
      <c r="AZ1042" s="61"/>
      <c r="BA1042" s="61"/>
      <c r="BB1042" s="61"/>
      <c r="BC1042" s="61"/>
      <c r="BD1042" s="61"/>
      <c r="BE1042" s="61"/>
      <c r="BF1042" s="61"/>
      <c r="BG1042" s="61"/>
      <c r="BH1042" s="61"/>
      <c r="BI1042" s="61"/>
      <c r="BJ1042" s="61"/>
      <c r="BK1042" s="61"/>
      <c r="BL1042" s="61"/>
      <c r="BM1042" s="61"/>
      <c r="BN1042" s="61"/>
      <c r="BO1042" s="61"/>
      <c r="BP1042" s="61"/>
      <c r="BQ1042" s="61"/>
      <c r="BR1042" s="61"/>
      <c r="BS1042" s="61"/>
      <c r="BT1042" s="61"/>
      <c r="BU1042" s="61"/>
      <c r="BV1042" s="61"/>
      <c r="BW1042" s="61"/>
      <c r="BX1042" s="61"/>
      <c r="BY1042" s="61"/>
      <c r="BZ1042" s="61"/>
      <c r="CA1042" s="61"/>
      <c r="CB1042" s="61"/>
      <c r="CC1042" s="61"/>
      <c r="CD1042" s="61"/>
      <c r="CE1042" s="61"/>
      <c r="CF1042" s="61"/>
      <c r="CG1042" s="61"/>
      <c r="CH1042" s="61"/>
      <c r="CI1042" s="61"/>
      <c r="CJ1042" s="61"/>
      <c r="CK1042" s="61"/>
      <c r="CL1042" s="61"/>
    </row>
    <row r="1043" spans="1:90" x14ac:dyDescent="0.2">
      <c r="A1043" s="66"/>
      <c r="B1043" s="66"/>
      <c r="C1043" s="66"/>
      <c r="D1043" s="66"/>
      <c r="E1043" s="66"/>
      <c r="F1043" s="66"/>
      <c r="G1043" s="66"/>
      <c r="H1043" s="66"/>
      <c r="I1043" s="66"/>
      <c r="J1043" s="66"/>
      <c r="K1043" s="66"/>
      <c r="L1043" s="66"/>
      <c r="M1043" s="66"/>
      <c r="N1043" s="66"/>
      <c r="O1043" s="66"/>
      <c r="P1043" s="66"/>
      <c r="Q1043" s="66"/>
      <c r="R1043" s="66"/>
      <c r="S1043" s="66"/>
      <c r="T1043" s="66"/>
      <c r="U1043" s="66"/>
      <c r="V1043" s="66"/>
      <c r="W1043" s="66"/>
      <c r="X1043" s="66"/>
      <c r="Y1043" s="66"/>
      <c r="Z1043" s="66"/>
      <c r="AA1043" s="66"/>
      <c r="AB1043" s="66"/>
      <c r="AD1043" s="66"/>
      <c r="AE1043" s="66"/>
      <c r="AF1043" s="66"/>
      <c r="AG1043" s="66"/>
      <c r="AH1043" s="66"/>
      <c r="AI1043" s="66"/>
      <c r="AJ1043" s="66"/>
      <c r="AK1043" s="66"/>
      <c r="AL1043" s="66"/>
      <c r="AM1043" s="66"/>
      <c r="AN1043" s="66"/>
      <c r="AO1043" s="66"/>
      <c r="AP1043" s="66"/>
      <c r="AQ1043" s="61"/>
      <c r="AR1043" s="61"/>
      <c r="AS1043" s="61"/>
      <c r="AT1043" s="61"/>
      <c r="AU1043" s="61"/>
      <c r="AV1043" s="61"/>
      <c r="AW1043" s="61"/>
      <c r="AX1043" s="61"/>
      <c r="AY1043" s="61"/>
      <c r="AZ1043" s="61"/>
      <c r="BA1043" s="61"/>
      <c r="BB1043" s="61"/>
      <c r="BC1043" s="61"/>
      <c r="BD1043" s="61"/>
      <c r="BE1043" s="61"/>
      <c r="BF1043" s="61"/>
      <c r="BG1043" s="61"/>
      <c r="BH1043" s="61"/>
      <c r="BI1043" s="61"/>
      <c r="BJ1043" s="61"/>
      <c r="BK1043" s="61"/>
      <c r="BL1043" s="61"/>
      <c r="BM1043" s="61"/>
      <c r="BN1043" s="61"/>
      <c r="BO1043" s="61"/>
      <c r="BP1043" s="61"/>
      <c r="BQ1043" s="61"/>
      <c r="BR1043" s="61"/>
      <c r="BS1043" s="61"/>
      <c r="BT1043" s="61"/>
      <c r="BU1043" s="61"/>
      <c r="BV1043" s="61"/>
      <c r="BW1043" s="61"/>
      <c r="BX1043" s="61"/>
      <c r="BY1043" s="61"/>
      <c r="BZ1043" s="61"/>
      <c r="CA1043" s="61"/>
      <c r="CB1043" s="61"/>
      <c r="CC1043" s="61"/>
      <c r="CD1043" s="61"/>
      <c r="CE1043" s="61"/>
      <c r="CF1043" s="61"/>
      <c r="CG1043" s="61"/>
      <c r="CH1043" s="61"/>
      <c r="CI1043" s="61"/>
      <c r="CJ1043" s="61"/>
      <c r="CK1043" s="61"/>
      <c r="CL1043" s="61"/>
    </row>
    <row r="1044" spans="1:90" x14ac:dyDescent="0.2">
      <c r="A1044" s="66"/>
      <c r="B1044" s="66"/>
      <c r="C1044" s="66"/>
      <c r="D1044" s="66"/>
      <c r="E1044" s="66"/>
      <c r="F1044" s="66"/>
      <c r="G1044" s="66"/>
      <c r="H1044" s="66"/>
      <c r="I1044" s="66"/>
      <c r="J1044" s="66"/>
      <c r="K1044" s="66"/>
      <c r="L1044" s="66"/>
      <c r="M1044" s="66"/>
      <c r="N1044" s="66"/>
      <c r="O1044" s="66"/>
      <c r="P1044" s="66"/>
      <c r="Q1044" s="66"/>
      <c r="R1044" s="66"/>
      <c r="S1044" s="66"/>
      <c r="T1044" s="66"/>
      <c r="U1044" s="66"/>
      <c r="V1044" s="66"/>
      <c r="W1044" s="66"/>
      <c r="X1044" s="66"/>
      <c r="Y1044" s="66"/>
      <c r="Z1044" s="66"/>
      <c r="AA1044" s="66"/>
      <c r="AB1044" s="66"/>
      <c r="AD1044" s="66"/>
      <c r="AE1044" s="66"/>
      <c r="AF1044" s="66"/>
      <c r="AG1044" s="66"/>
      <c r="AH1044" s="66"/>
      <c r="AI1044" s="66"/>
      <c r="AJ1044" s="66"/>
      <c r="AK1044" s="66"/>
      <c r="AL1044" s="66"/>
      <c r="AM1044" s="66"/>
      <c r="AN1044" s="66"/>
      <c r="AO1044" s="66"/>
      <c r="AP1044" s="66"/>
      <c r="AQ1044" s="61"/>
      <c r="AR1044" s="61"/>
      <c r="AS1044" s="61"/>
      <c r="AT1044" s="61"/>
      <c r="AU1044" s="61"/>
      <c r="AV1044" s="61"/>
      <c r="AW1044" s="61"/>
      <c r="AX1044" s="61"/>
      <c r="AY1044" s="61"/>
      <c r="AZ1044" s="61"/>
      <c r="BA1044" s="61"/>
      <c r="BB1044" s="61"/>
      <c r="BC1044" s="61"/>
      <c r="BD1044" s="61"/>
      <c r="BE1044" s="61"/>
      <c r="BF1044" s="61"/>
      <c r="BG1044" s="61"/>
      <c r="BH1044" s="61"/>
      <c r="BI1044" s="61"/>
      <c r="BJ1044" s="61"/>
      <c r="BK1044" s="61"/>
      <c r="BL1044" s="61"/>
      <c r="BM1044" s="61"/>
      <c r="BN1044" s="61"/>
      <c r="BO1044" s="61"/>
      <c r="BP1044" s="61"/>
      <c r="BQ1044" s="61"/>
      <c r="BR1044" s="61"/>
      <c r="BS1044" s="61"/>
      <c r="BT1044" s="61"/>
      <c r="BU1044" s="61"/>
      <c r="BV1044" s="61"/>
      <c r="BW1044" s="61"/>
      <c r="BX1044" s="61"/>
      <c r="BY1044" s="61"/>
      <c r="BZ1044" s="61"/>
      <c r="CA1044" s="61"/>
      <c r="CB1044" s="61"/>
      <c r="CC1044" s="61"/>
      <c r="CD1044" s="61"/>
      <c r="CE1044" s="61"/>
      <c r="CF1044" s="61"/>
      <c r="CG1044" s="61"/>
      <c r="CH1044" s="61"/>
      <c r="CI1044" s="61"/>
      <c r="CJ1044" s="61"/>
      <c r="CK1044" s="61"/>
      <c r="CL1044" s="61"/>
    </row>
    <row r="1045" spans="1:90" x14ac:dyDescent="0.2">
      <c r="A1045" s="66"/>
      <c r="B1045" s="66"/>
      <c r="C1045" s="66"/>
      <c r="D1045" s="66"/>
      <c r="E1045" s="66"/>
      <c r="F1045" s="66"/>
      <c r="G1045" s="66"/>
      <c r="H1045" s="66"/>
      <c r="I1045" s="66"/>
      <c r="J1045" s="66"/>
      <c r="K1045" s="66"/>
      <c r="L1045" s="66"/>
      <c r="M1045" s="66"/>
      <c r="N1045" s="66"/>
      <c r="O1045" s="66"/>
      <c r="P1045" s="66"/>
      <c r="Q1045" s="66"/>
      <c r="R1045" s="66"/>
      <c r="S1045" s="66"/>
      <c r="T1045" s="66"/>
      <c r="U1045" s="66"/>
      <c r="V1045" s="66"/>
      <c r="W1045" s="66"/>
      <c r="X1045" s="66"/>
      <c r="Y1045" s="66"/>
      <c r="Z1045" s="66"/>
      <c r="AA1045" s="66"/>
      <c r="AB1045" s="66"/>
      <c r="AD1045" s="66"/>
      <c r="AE1045" s="66"/>
      <c r="AF1045" s="66"/>
      <c r="AG1045" s="66"/>
      <c r="AH1045" s="66"/>
      <c r="AI1045" s="66"/>
      <c r="AJ1045" s="66"/>
      <c r="AK1045" s="66"/>
      <c r="AL1045" s="66"/>
      <c r="AM1045" s="66"/>
      <c r="AN1045" s="66"/>
      <c r="AO1045" s="66"/>
      <c r="AP1045" s="66"/>
      <c r="AQ1045" s="61"/>
      <c r="AR1045" s="61"/>
      <c r="AS1045" s="61"/>
      <c r="AT1045" s="61"/>
      <c r="AU1045" s="61"/>
      <c r="AV1045" s="61"/>
      <c r="AW1045" s="61"/>
      <c r="AX1045" s="61"/>
      <c r="AY1045" s="61"/>
      <c r="AZ1045" s="61"/>
      <c r="BA1045" s="61"/>
      <c r="BB1045" s="61"/>
      <c r="BC1045" s="61"/>
      <c r="BD1045" s="61"/>
      <c r="BE1045" s="61"/>
      <c r="BF1045" s="61"/>
      <c r="BG1045" s="61"/>
      <c r="BH1045" s="61"/>
      <c r="BI1045" s="61"/>
      <c r="BJ1045" s="61"/>
      <c r="BK1045" s="61"/>
      <c r="BL1045" s="61"/>
      <c r="BM1045" s="61"/>
      <c r="BN1045" s="61"/>
      <c r="BO1045" s="61"/>
      <c r="BP1045" s="61"/>
      <c r="BQ1045" s="61"/>
      <c r="BR1045" s="61"/>
      <c r="BS1045" s="61"/>
      <c r="BT1045" s="61"/>
      <c r="BU1045" s="61"/>
      <c r="BV1045" s="61"/>
      <c r="BW1045" s="61"/>
      <c r="BX1045" s="61"/>
      <c r="BY1045" s="61"/>
      <c r="BZ1045" s="61"/>
      <c r="CA1045" s="61"/>
      <c r="CB1045" s="61"/>
      <c r="CC1045" s="61"/>
      <c r="CD1045" s="61"/>
      <c r="CE1045" s="61"/>
      <c r="CF1045" s="61"/>
      <c r="CG1045" s="61"/>
      <c r="CH1045" s="61"/>
      <c r="CI1045" s="61"/>
      <c r="CJ1045" s="61"/>
      <c r="CK1045" s="61"/>
      <c r="CL1045" s="61"/>
    </row>
    <row r="1046" spans="1:90" x14ac:dyDescent="0.2">
      <c r="A1046" s="66"/>
      <c r="B1046" s="66"/>
      <c r="C1046" s="66"/>
      <c r="D1046" s="66"/>
      <c r="E1046" s="66"/>
      <c r="F1046" s="66"/>
      <c r="G1046" s="66"/>
      <c r="H1046" s="66"/>
      <c r="I1046" s="66"/>
      <c r="J1046" s="66"/>
      <c r="K1046" s="66"/>
      <c r="L1046" s="66"/>
      <c r="M1046" s="66"/>
      <c r="N1046" s="66"/>
      <c r="O1046" s="66"/>
      <c r="P1046" s="66"/>
      <c r="Q1046" s="66"/>
      <c r="R1046" s="66"/>
      <c r="S1046" s="66"/>
      <c r="T1046" s="66"/>
      <c r="U1046" s="66"/>
      <c r="V1046" s="66"/>
      <c r="W1046" s="66"/>
      <c r="X1046" s="66"/>
      <c r="Y1046" s="66"/>
      <c r="Z1046" s="66"/>
      <c r="AA1046" s="66"/>
      <c r="AB1046" s="66"/>
      <c r="AD1046" s="66"/>
      <c r="AE1046" s="66"/>
      <c r="AF1046" s="66"/>
      <c r="AG1046" s="66"/>
      <c r="AH1046" s="66"/>
      <c r="AI1046" s="66"/>
      <c r="AJ1046" s="66"/>
      <c r="AK1046" s="66"/>
      <c r="AL1046" s="66"/>
      <c r="AM1046" s="66"/>
      <c r="AN1046" s="66"/>
      <c r="AO1046" s="66"/>
      <c r="AP1046" s="66"/>
      <c r="AQ1046" s="61"/>
      <c r="AR1046" s="61"/>
      <c r="AS1046" s="61"/>
      <c r="AT1046" s="61"/>
      <c r="AU1046" s="61"/>
      <c r="AV1046" s="61"/>
      <c r="AW1046" s="61"/>
      <c r="AX1046" s="61"/>
      <c r="AY1046" s="61"/>
      <c r="AZ1046" s="61"/>
      <c r="BA1046" s="61"/>
      <c r="BB1046" s="61"/>
      <c r="BC1046" s="61"/>
      <c r="BD1046" s="61"/>
      <c r="BE1046" s="61"/>
      <c r="BF1046" s="61"/>
      <c r="BG1046" s="61"/>
      <c r="BH1046" s="61"/>
      <c r="BI1046" s="61"/>
      <c r="BJ1046" s="61"/>
      <c r="BK1046" s="61"/>
      <c r="BL1046" s="61"/>
      <c r="BM1046" s="61"/>
      <c r="BN1046" s="61"/>
      <c r="BO1046" s="61"/>
      <c r="BP1046" s="61"/>
      <c r="BQ1046" s="61"/>
      <c r="BR1046" s="61"/>
      <c r="BS1046" s="61"/>
      <c r="BT1046" s="61"/>
      <c r="BU1046" s="61"/>
      <c r="BV1046" s="61"/>
      <c r="BW1046" s="61"/>
      <c r="BX1046" s="61"/>
      <c r="BY1046" s="61"/>
      <c r="BZ1046" s="61"/>
      <c r="CA1046" s="61"/>
      <c r="CB1046" s="61"/>
      <c r="CC1046" s="61"/>
      <c r="CD1046" s="61"/>
      <c r="CE1046" s="61"/>
      <c r="CF1046" s="61"/>
      <c r="CG1046" s="61"/>
      <c r="CH1046" s="61"/>
      <c r="CI1046" s="61"/>
      <c r="CJ1046" s="61"/>
      <c r="CK1046" s="61"/>
      <c r="CL1046" s="61"/>
    </row>
    <row r="1047" spans="1:90" x14ac:dyDescent="0.2">
      <c r="A1047" s="66"/>
      <c r="B1047" s="66"/>
      <c r="C1047" s="66"/>
      <c r="D1047" s="66"/>
      <c r="E1047" s="66"/>
      <c r="F1047" s="66"/>
      <c r="G1047" s="66"/>
      <c r="H1047" s="66"/>
      <c r="I1047" s="66"/>
      <c r="J1047" s="66"/>
      <c r="K1047" s="66"/>
      <c r="L1047" s="66"/>
      <c r="M1047" s="66"/>
      <c r="N1047" s="66"/>
      <c r="O1047" s="66"/>
      <c r="P1047" s="66"/>
      <c r="Q1047" s="66"/>
      <c r="R1047" s="66"/>
      <c r="S1047" s="66"/>
      <c r="T1047" s="66"/>
      <c r="U1047" s="66"/>
      <c r="V1047" s="66"/>
      <c r="W1047" s="66"/>
      <c r="X1047" s="66"/>
      <c r="Y1047" s="66"/>
      <c r="Z1047" s="66"/>
      <c r="AA1047" s="66"/>
      <c r="AB1047" s="66"/>
      <c r="AD1047" s="66"/>
      <c r="AE1047" s="66"/>
      <c r="AF1047" s="66"/>
      <c r="AG1047" s="66"/>
      <c r="AH1047" s="66"/>
      <c r="AI1047" s="66"/>
      <c r="AJ1047" s="66"/>
      <c r="AK1047" s="66"/>
      <c r="AL1047" s="66"/>
      <c r="AM1047" s="66"/>
      <c r="AN1047" s="66"/>
      <c r="AO1047" s="66"/>
      <c r="AP1047" s="66"/>
      <c r="AQ1047" s="61"/>
      <c r="AR1047" s="61"/>
      <c r="AS1047" s="61"/>
      <c r="AT1047" s="61"/>
      <c r="AU1047" s="61"/>
      <c r="AV1047" s="61"/>
      <c r="AW1047" s="61"/>
      <c r="AX1047" s="61"/>
      <c r="AY1047" s="61"/>
      <c r="AZ1047" s="61"/>
      <c r="BA1047" s="61"/>
      <c r="BB1047" s="61"/>
      <c r="BC1047" s="61"/>
      <c r="BD1047" s="61"/>
      <c r="BE1047" s="61"/>
      <c r="BF1047" s="61"/>
      <c r="BG1047" s="61"/>
      <c r="BH1047" s="61"/>
      <c r="BI1047" s="61"/>
      <c r="BJ1047" s="61"/>
      <c r="BK1047" s="61"/>
      <c r="BL1047" s="61"/>
      <c r="BM1047" s="61"/>
      <c r="BN1047" s="61"/>
      <c r="BO1047" s="61"/>
      <c r="BP1047" s="61"/>
      <c r="BQ1047" s="61"/>
      <c r="BR1047" s="61"/>
      <c r="BS1047" s="61"/>
      <c r="BT1047" s="61"/>
      <c r="BU1047" s="61"/>
      <c r="BV1047" s="61"/>
      <c r="BW1047" s="61"/>
      <c r="BX1047" s="61"/>
      <c r="BY1047" s="61"/>
      <c r="BZ1047" s="61"/>
      <c r="CA1047" s="61"/>
      <c r="CB1047" s="61"/>
      <c r="CC1047" s="61"/>
      <c r="CD1047" s="61"/>
      <c r="CE1047" s="61"/>
      <c r="CF1047" s="61"/>
      <c r="CG1047" s="61"/>
      <c r="CH1047" s="61"/>
      <c r="CI1047" s="61"/>
      <c r="CJ1047" s="61"/>
      <c r="CK1047" s="61"/>
      <c r="CL1047" s="61"/>
    </row>
    <row r="1048" spans="1:90" x14ac:dyDescent="0.2">
      <c r="A1048" s="66"/>
      <c r="B1048" s="66"/>
      <c r="C1048" s="66"/>
      <c r="D1048" s="66"/>
      <c r="E1048" s="66"/>
      <c r="F1048" s="66"/>
      <c r="G1048" s="66"/>
      <c r="H1048" s="66"/>
      <c r="I1048" s="66"/>
      <c r="J1048" s="66"/>
      <c r="K1048" s="66"/>
      <c r="L1048" s="66"/>
      <c r="M1048" s="66"/>
      <c r="N1048" s="66"/>
      <c r="O1048" s="66"/>
      <c r="P1048" s="66"/>
      <c r="Q1048" s="66"/>
      <c r="R1048" s="66"/>
      <c r="S1048" s="66"/>
      <c r="T1048" s="66"/>
      <c r="U1048" s="66"/>
      <c r="V1048" s="66"/>
      <c r="W1048" s="66"/>
      <c r="X1048" s="66"/>
      <c r="Y1048" s="66"/>
      <c r="Z1048" s="66"/>
      <c r="AA1048" s="66"/>
      <c r="AB1048" s="66"/>
      <c r="AD1048" s="66"/>
      <c r="AE1048" s="66"/>
      <c r="AF1048" s="66"/>
      <c r="AG1048" s="66"/>
      <c r="AH1048" s="66"/>
      <c r="AI1048" s="66"/>
      <c r="AJ1048" s="66"/>
      <c r="AK1048" s="66"/>
      <c r="AL1048" s="66"/>
      <c r="AM1048" s="66"/>
      <c r="AN1048" s="66"/>
      <c r="AO1048" s="66"/>
      <c r="AP1048" s="66"/>
      <c r="AQ1048" s="61"/>
      <c r="AR1048" s="61"/>
      <c r="AS1048" s="61"/>
      <c r="AT1048" s="61"/>
      <c r="AU1048" s="61"/>
      <c r="AV1048" s="61"/>
      <c r="AW1048" s="61"/>
      <c r="AX1048" s="61"/>
      <c r="AY1048" s="61"/>
      <c r="AZ1048" s="61"/>
      <c r="BA1048" s="61"/>
      <c r="BB1048" s="61"/>
      <c r="BC1048" s="61"/>
      <c r="BD1048" s="61"/>
      <c r="BE1048" s="61"/>
      <c r="BF1048" s="61"/>
      <c r="BG1048" s="61"/>
      <c r="BH1048" s="61"/>
      <c r="BI1048" s="61"/>
      <c r="BJ1048" s="61"/>
      <c r="BK1048" s="61"/>
      <c r="BL1048" s="61"/>
      <c r="BM1048" s="61"/>
      <c r="BN1048" s="61"/>
      <c r="BO1048" s="61"/>
      <c r="BP1048" s="61"/>
      <c r="BQ1048" s="61"/>
      <c r="BR1048" s="61"/>
      <c r="BS1048" s="61"/>
      <c r="BT1048" s="61"/>
      <c r="BU1048" s="61"/>
      <c r="BV1048" s="61"/>
      <c r="BW1048" s="61"/>
      <c r="BX1048" s="61"/>
      <c r="BY1048" s="61"/>
      <c r="BZ1048" s="61"/>
      <c r="CA1048" s="61"/>
      <c r="CB1048" s="61"/>
      <c r="CC1048" s="61"/>
      <c r="CD1048" s="61"/>
      <c r="CE1048" s="61"/>
      <c r="CF1048" s="61"/>
      <c r="CG1048" s="61"/>
      <c r="CH1048" s="61"/>
      <c r="CI1048" s="61"/>
      <c r="CJ1048" s="61"/>
      <c r="CK1048" s="61"/>
      <c r="CL1048" s="61"/>
    </row>
    <row r="1049" spans="1:90" x14ac:dyDescent="0.2">
      <c r="A1049" s="66"/>
      <c r="B1049" s="66"/>
      <c r="C1049" s="66"/>
      <c r="D1049" s="66"/>
      <c r="E1049" s="66"/>
      <c r="F1049" s="66"/>
      <c r="G1049" s="66"/>
      <c r="H1049" s="66"/>
      <c r="I1049" s="66"/>
      <c r="J1049" s="66"/>
      <c r="K1049" s="66"/>
      <c r="L1049" s="66"/>
      <c r="M1049" s="66"/>
      <c r="N1049" s="66"/>
      <c r="O1049" s="66"/>
      <c r="P1049" s="66"/>
      <c r="Q1049" s="66"/>
      <c r="R1049" s="66"/>
      <c r="S1049" s="66"/>
      <c r="T1049" s="66"/>
      <c r="U1049" s="66"/>
      <c r="V1049" s="66"/>
      <c r="W1049" s="66"/>
      <c r="X1049" s="66"/>
      <c r="Y1049" s="66"/>
      <c r="Z1049" s="66"/>
      <c r="AA1049" s="66"/>
      <c r="AB1049" s="66"/>
      <c r="AD1049" s="66"/>
      <c r="AE1049" s="66"/>
      <c r="AF1049" s="66"/>
      <c r="AG1049" s="66"/>
      <c r="AH1049" s="66"/>
      <c r="AI1049" s="66"/>
      <c r="AJ1049" s="66"/>
      <c r="AK1049" s="66"/>
      <c r="AL1049" s="66"/>
      <c r="AM1049" s="66"/>
      <c r="AN1049" s="66"/>
      <c r="AO1049" s="66"/>
      <c r="AP1049" s="66"/>
      <c r="AQ1049" s="61"/>
      <c r="AR1049" s="61"/>
      <c r="AS1049" s="61"/>
      <c r="AT1049" s="61"/>
      <c r="AU1049" s="61"/>
      <c r="AV1049" s="61"/>
      <c r="AW1049" s="61"/>
      <c r="AX1049" s="61"/>
      <c r="AY1049" s="61"/>
      <c r="AZ1049" s="61"/>
      <c r="BA1049" s="61"/>
      <c r="BB1049" s="61"/>
      <c r="BC1049" s="61"/>
      <c r="BD1049" s="61"/>
      <c r="BE1049" s="61"/>
      <c r="BF1049" s="61"/>
      <c r="BG1049" s="61"/>
      <c r="BH1049" s="61"/>
      <c r="BI1049" s="61"/>
      <c r="BJ1049" s="61"/>
      <c r="BK1049" s="61"/>
      <c r="BL1049" s="61"/>
      <c r="BM1049" s="61"/>
      <c r="BN1049" s="61"/>
      <c r="BO1049" s="61"/>
      <c r="BP1049" s="61"/>
      <c r="BQ1049" s="61"/>
      <c r="BR1049" s="61"/>
      <c r="BS1049" s="61"/>
      <c r="BT1049" s="61"/>
      <c r="BU1049" s="61"/>
      <c r="BV1049" s="61"/>
      <c r="BW1049" s="61"/>
      <c r="BX1049" s="61"/>
      <c r="BY1049" s="61"/>
      <c r="BZ1049" s="61"/>
      <c r="CA1049" s="61"/>
      <c r="CB1049" s="61"/>
      <c r="CC1049" s="61"/>
      <c r="CD1049" s="61"/>
      <c r="CE1049" s="61"/>
      <c r="CF1049" s="61"/>
      <c r="CG1049" s="61"/>
      <c r="CH1049" s="61"/>
      <c r="CI1049" s="61"/>
      <c r="CJ1049" s="61"/>
      <c r="CK1049" s="61"/>
      <c r="CL1049" s="61"/>
    </row>
    <row r="1050" spans="1:90" x14ac:dyDescent="0.2">
      <c r="A1050" s="66"/>
      <c r="B1050" s="66"/>
      <c r="C1050" s="66"/>
      <c r="D1050" s="66"/>
      <c r="E1050" s="66"/>
      <c r="F1050" s="66"/>
      <c r="G1050" s="66"/>
      <c r="H1050" s="66"/>
      <c r="I1050" s="66"/>
      <c r="J1050" s="66"/>
      <c r="K1050" s="66"/>
      <c r="L1050" s="66"/>
      <c r="M1050" s="66"/>
      <c r="N1050" s="66"/>
      <c r="O1050" s="66"/>
      <c r="P1050" s="66"/>
      <c r="Q1050" s="66"/>
      <c r="R1050" s="66"/>
      <c r="S1050" s="66"/>
      <c r="T1050" s="66"/>
      <c r="U1050" s="66"/>
      <c r="V1050" s="66"/>
      <c r="W1050" s="66"/>
      <c r="X1050" s="66"/>
      <c r="Y1050" s="66"/>
      <c r="Z1050" s="66"/>
      <c r="AA1050" s="66"/>
      <c r="AB1050" s="66"/>
      <c r="AD1050" s="66"/>
      <c r="AE1050" s="66"/>
      <c r="AF1050" s="66"/>
      <c r="AG1050" s="66"/>
      <c r="AH1050" s="66"/>
      <c r="AI1050" s="66"/>
      <c r="AJ1050" s="66"/>
      <c r="AK1050" s="66"/>
      <c r="AL1050" s="66"/>
      <c r="AM1050" s="66"/>
      <c r="AN1050" s="66"/>
      <c r="AO1050" s="66"/>
      <c r="AP1050" s="66"/>
      <c r="AQ1050" s="61"/>
      <c r="AR1050" s="61"/>
      <c r="AS1050" s="61"/>
      <c r="AT1050" s="61"/>
      <c r="AU1050" s="61"/>
      <c r="AV1050" s="61"/>
      <c r="AW1050" s="61"/>
      <c r="AX1050" s="61"/>
      <c r="AY1050" s="61"/>
      <c r="AZ1050" s="61"/>
      <c r="BA1050" s="61"/>
      <c r="BB1050" s="61"/>
      <c r="BC1050" s="61"/>
      <c r="BD1050" s="61"/>
      <c r="BE1050" s="61"/>
      <c r="BF1050" s="61"/>
      <c r="BG1050" s="61"/>
      <c r="BH1050" s="61"/>
      <c r="BI1050" s="61"/>
      <c r="BJ1050" s="61"/>
      <c r="BK1050" s="61"/>
      <c r="BL1050" s="61"/>
      <c r="BM1050" s="61"/>
      <c r="BN1050" s="61"/>
      <c r="BO1050" s="61"/>
      <c r="BP1050" s="61"/>
      <c r="BQ1050" s="61"/>
      <c r="BR1050" s="61"/>
      <c r="BS1050" s="61"/>
      <c r="BT1050" s="61"/>
      <c r="BU1050" s="61"/>
      <c r="BV1050" s="61"/>
      <c r="BW1050" s="61"/>
      <c r="BX1050" s="61"/>
      <c r="BY1050" s="61"/>
      <c r="BZ1050" s="61"/>
      <c r="CA1050" s="61"/>
      <c r="CB1050" s="61"/>
      <c r="CC1050" s="61"/>
      <c r="CD1050" s="61"/>
      <c r="CE1050" s="61"/>
      <c r="CF1050" s="61"/>
      <c r="CG1050" s="61"/>
      <c r="CH1050" s="61"/>
      <c r="CI1050" s="61"/>
      <c r="CJ1050" s="61"/>
      <c r="CK1050" s="61"/>
      <c r="CL1050" s="61"/>
    </row>
    <row r="1051" spans="1:90" x14ac:dyDescent="0.2">
      <c r="A1051" s="66"/>
      <c r="B1051" s="66"/>
      <c r="C1051" s="66"/>
      <c r="D1051" s="66"/>
      <c r="E1051" s="66"/>
      <c r="F1051" s="66"/>
      <c r="G1051" s="66"/>
      <c r="H1051" s="66"/>
      <c r="I1051" s="66"/>
      <c r="J1051" s="66"/>
      <c r="K1051" s="66"/>
      <c r="L1051" s="66"/>
      <c r="M1051" s="66"/>
      <c r="N1051" s="66"/>
      <c r="O1051" s="66"/>
      <c r="P1051" s="66"/>
      <c r="Q1051" s="66"/>
      <c r="R1051" s="66"/>
      <c r="S1051" s="66"/>
      <c r="T1051" s="66"/>
      <c r="U1051" s="66"/>
      <c r="V1051" s="66"/>
      <c r="W1051" s="66"/>
      <c r="X1051" s="66"/>
      <c r="Y1051" s="66"/>
      <c r="Z1051" s="66"/>
      <c r="AA1051" s="66"/>
      <c r="AB1051" s="66"/>
      <c r="AD1051" s="66"/>
      <c r="AE1051" s="66"/>
      <c r="AF1051" s="66"/>
      <c r="AG1051" s="66"/>
      <c r="AH1051" s="66"/>
      <c r="AI1051" s="66"/>
      <c r="AJ1051" s="66"/>
      <c r="AK1051" s="66"/>
      <c r="AL1051" s="66"/>
      <c r="AM1051" s="66"/>
      <c r="AN1051" s="66"/>
      <c r="AO1051" s="66"/>
      <c r="AP1051" s="66"/>
      <c r="AQ1051" s="61"/>
      <c r="AR1051" s="61"/>
      <c r="AS1051" s="61"/>
      <c r="AT1051" s="61"/>
      <c r="AU1051" s="61"/>
      <c r="AV1051" s="61"/>
      <c r="AW1051" s="61"/>
      <c r="AX1051" s="61"/>
      <c r="AY1051" s="61"/>
      <c r="AZ1051" s="61"/>
      <c r="BA1051" s="61"/>
      <c r="BB1051" s="61"/>
      <c r="BC1051" s="61"/>
      <c r="BD1051" s="61"/>
      <c r="BE1051" s="61"/>
      <c r="BF1051" s="61"/>
      <c r="BG1051" s="61"/>
      <c r="BH1051" s="61"/>
      <c r="BI1051" s="61"/>
      <c r="BJ1051" s="61"/>
      <c r="BK1051" s="61"/>
      <c r="BL1051" s="61"/>
      <c r="BM1051" s="61"/>
      <c r="BN1051" s="61"/>
      <c r="BO1051" s="61"/>
      <c r="BP1051" s="61"/>
      <c r="BQ1051" s="61"/>
      <c r="BR1051" s="61"/>
      <c r="BS1051" s="61"/>
      <c r="BT1051" s="61"/>
      <c r="BU1051" s="61"/>
      <c r="BV1051" s="61"/>
      <c r="BW1051" s="61"/>
      <c r="BX1051" s="61"/>
      <c r="BY1051" s="61"/>
      <c r="BZ1051" s="61"/>
      <c r="CA1051" s="61"/>
      <c r="CB1051" s="61"/>
      <c r="CC1051" s="61"/>
      <c r="CD1051" s="61"/>
      <c r="CE1051" s="61"/>
      <c r="CF1051" s="61"/>
      <c r="CG1051" s="61"/>
      <c r="CH1051" s="61"/>
      <c r="CI1051" s="61"/>
      <c r="CJ1051" s="61"/>
      <c r="CK1051" s="61"/>
      <c r="CL1051" s="61"/>
    </row>
    <row r="1052" spans="1:90" x14ac:dyDescent="0.2">
      <c r="A1052" s="66"/>
      <c r="B1052" s="66"/>
      <c r="C1052" s="66"/>
      <c r="D1052" s="66"/>
      <c r="E1052" s="66"/>
      <c r="F1052" s="66"/>
      <c r="G1052" s="66"/>
      <c r="H1052" s="66"/>
      <c r="I1052" s="66"/>
      <c r="J1052" s="66"/>
      <c r="K1052" s="66"/>
      <c r="L1052" s="66"/>
      <c r="M1052" s="66"/>
      <c r="N1052" s="66"/>
      <c r="O1052" s="66"/>
      <c r="P1052" s="66"/>
      <c r="Q1052" s="66"/>
      <c r="R1052" s="66"/>
      <c r="S1052" s="66"/>
      <c r="T1052" s="66"/>
      <c r="U1052" s="66"/>
      <c r="V1052" s="66"/>
      <c r="W1052" s="66"/>
      <c r="X1052" s="66"/>
      <c r="Y1052" s="66"/>
      <c r="Z1052" s="66"/>
      <c r="AA1052" s="66"/>
      <c r="AB1052" s="66"/>
      <c r="AD1052" s="66"/>
      <c r="AE1052" s="66"/>
      <c r="AF1052" s="66"/>
      <c r="AG1052" s="66"/>
      <c r="AH1052" s="66"/>
      <c r="AI1052" s="66"/>
      <c r="AJ1052" s="66"/>
      <c r="AK1052" s="66"/>
      <c r="AL1052" s="66"/>
      <c r="AM1052" s="66"/>
      <c r="AN1052" s="66"/>
      <c r="AO1052" s="66"/>
      <c r="AP1052" s="66"/>
      <c r="AQ1052" s="61"/>
      <c r="AR1052" s="61"/>
      <c r="AS1052" s="61"/>
      <c r="AT1052" s="61"/>
      <c r="AU1052" s="61"/>
      <c r="AV1052" s="61"/>
      <c r="AW1052" s="61"/>
      <c r="AX1052" s="61"/>
      <c r="AY1052" s="61"/>
      <c r="AZ1052" s="61"/>
      <c r="BA1052" s="61"/>
      <c r="BB1052" s="61"/>
      <c r="BC1052" s="61"/>
      <c r="BD1052" s="61"/>
      <c r="BE1052" s="61"/>
      <c r="BF1052" s="61"/>
      <c r="BG1052" s="61"/>
      <c r="BH1052" s="61"/>
      <c r="BI1052" s="61"/>
      <c r="BJ1052" s="61"/>
      <c r="BK1052" s="61"/>
      <c r="BL1052" s="61"/>
      <c r="BM1052" s="61"/>
      <c r="BN1052" s="61"/>
      <c r="BO1052" s="61"/>
      <c r="BP1052" s="61"/>
      <c r="BQ1052" s="61"/>
      <c r="BR1052" s="61"/>
      <c r="BS1052" s="61"/>
      <c r="BT1052" s="61"/>
      <c r="BU1052" s="61"/>
      <c r="BV1052" s="61"/>
      <c r="BW1052" s="61"/>
      <c r="BX1052" s="61"/>
      <c r="BY1052" s="61"/>
      <c r="BZ1052" s="61"/>
      <c r="CA1052" s="61"/>
      <c r="CB1052" s="61"/>
      <c r="CC1052" s="61"/>
      <c r="CD1052" s="61"/>
      <c r="CE1052" s="61"/>
      <c r="CF1052" s="61"/>
      <c r="CG1052" s="61"/>
      <c r="CH1052" s="61"/>
      <c r="CI1052" s="61"/>
      <c r="CJ1052" s="61"/>
      <c r="CK1052" s="61"/>
      <c r="CL1052" s="61"/>
    </row>
    <row r="1053" spans="1:90" x14ac:dyDescent="0.2">
      <c r="A1053" s="66"/>
      <c r="B1053" s="66"/>
      <c r="C1053" s="66"/>
      <c r="D1053" s="66"/>
      <c r="E1053" s="66"/>
      <c r="F1053" s="66"/>
      <c r="G1053" s="66"/>
      <c r="H1053" s="66"/>
      <c r="I1053" s="66"/>
      <c r="J1053" s="66"/>
      <c r="K1053" s="66"/>
      <c r="L1053" s="66"/>
      <c r="M1053" s="66"/>
      <c r="N1053" s="66"/>
      <c r="O1053" s="66"/>
      <c r="P1053" s="66"/>
      <c r="Q1053" s="66"/>
      <c r="R1053" s="66"/>
      <c r="S1053" s="66"/>
      <c r="T1053" s="66"/>
      <c r="U1053" s="66"/>
      <c r="V1053" s="66"/>
      <c r="W1053" s="66"/>
      <c r="X1053" s="66"/>
      <c r="Y1053" s="66"/>
      <c r="Z1053" s="66"/>
      <c r="AA1053" s="66"/>
      <c r="AB1053" s="66"/>
      <c r="AD1053" s="66"/>
      <c r="AE1053" s="66"/>
      <c r="AF1053" s="66"/>
      <c r="AG1053" s="66"/>
      <c r="AH1053" s="66"/>
      <c r="AI1053" s="66"/>
      <c r="AJ1053" s="66"/>
      <c r="AK1053" s="66"/>
      <c r="AL1053" s="66"/>
      <c r="AM1053" s="66"/>
      <c r="AN1053" s="66"/>
      <c r="AO1053" s="66"/>
      <c r="AP1053" s="66"/>
      <c r="AQ1053" s="61"/>
      <c r="AR1053" s="61"/>
      <c r="AS1053" s="61"/>
      <c r="AT1053" s="61"/>
      <c r="AU1053" s="61"/>
      <c r="AV1053" s="61"/>
      <c r="AW1053" s="61"/>
      <c r="AX1053" s="61"/>
      <c r="AY1053" s="61"/>
      <c r="AZ1053" s="61"/>
      <c r="BA1053" s="61"/>
      <c r="BB1053" s="61"/>
      <c r="BC1053" s="61"/>
      <c r="BD1053" s="61"/>
      <c r="BE1053" s="61"/>
      <c r="BF1053" s="61"/>
      <c r="BG1053" s="61"/>
      <c r="BH1053" s="61"/>
      <c r="BI1053" s="61"/>
      <c r="BJ1053" s="61"/>
      <c r="BK1053" s="61"/>
      <c r="BL1053" s="61"/>
      <c r="BM1053" s="61"/>
      <c r="BN1053" s="61"/>
      <c r="BO1053" s="61"/>
      <c r="BP1053" s="61"/>
      <c r="BQ1053" s="61"/>
      <c r="BR1053" s="61"/>
      <c r="BS1053" s="61"/>
      <c r="BT1053" s="61"/>
      <c r="BU1053" s="61"/>
      <c r="BV1053" s="61"/>
      <c r="BW1053" s="61"/>
      <c r="BX1053" s="61"/>
      <c r="BY1053" s="61"/>
      <c r="BZ1053" s="61"/>
      <c r="CA1053" s="61"/>
      <c r="CB1053" s="61"/>
      <c r="CC1053" s="61"/>
      <c r="CD1053" s="61"/>
      <c r="CE1053" s="61"/>
      <c r="CF1053" s="61"/>
      <c r="CG1053" s="61"/>
      <c r="CH1053" s="61"/>
      <c r="CI1053" s="61"/>
      <c r="CJ1053" s="61"/>
      <c r="CK1053" s="61"/>
      <c r="CL1053" s="61"/>
    </row>
    <row r="1054" spans="1:90" x14ac:dyDescent="0.2">
      <c r="A1054" s="66"/>
      <c r="B1054" s="66"/>
      <c r="C1054" s="66"/>
      <c r="D1054" s="66"/>
      <c r="E1054" s="66"/>
      <c r="F1054" s="66"/>
      <c r="G1054" s="66"/>
      <c r="H1054" s="66"/>
      <c r="I1054" s="66"/>
      <c r="J1054" s="66"/>
      <c r="K1054" s="66"/>
      <c r="L1054" s="66"/>
      <c r="M1054" s="66"/>
      <c r="N1054" s="66"/>
      <c r="O1054" s="66"/>
      <c r="P1054" s="66"/>
      <c r="Q1054" s="66"/>
      <c r="R1054" s="66"/>
      <c r="S1054" s="66"/>
      <c r="T1054" s="66"/>
      <c r="U1054" s="66"/>
      <c r="V1054" s="66"/>
      <c r="W1054" s="66"/>
      <c r="X1054" s="66"/>
      <c r="Y1054" s="66"/>
      <c r="Z1054" s="66"/>
      <c r="AA1054" s="66"/>
      <c r="AB1054" s="66"/>
      <c r="AD1054" s="66"/>
      <c r="AE1054" s="66"/>
      <c r="AF1054" s="66"/>
      <c r="AG1054" s="66"/>
      <c r="AH1054" s="66"/>
      <c r="AI1054" s="66"/>
      <c r="AJ1054" s="66"/>
      <c r="AK1054" s="66"/>
      <c r="AL1054" s="66"/>
      <c r="AM1054" s="66"/>
      <c r="AN1054" s="66"/>
      <c r="AO1054" s="66"/>
      <c r="AP1054" s="66"/>
      <c r="AQ1054" s="61"/>
      <c r="AR1054" s="61"/>
      <c r="AS1054" s="61"/>
      <c r="AT1054" s="61"/>
      <c r="AU1054" s="61"/>
      <c r="AV1054" s="61"/>
      <c r="AW1054" s="61"/>
      <c r="AX1054" s="61"/>
      <c r="AY1054" s="61"/>
      <c r="AZ1054" s="61"/>
      <c r="BA1054" s="61"/>
      <c r="BB1054" s="61"/>
      <c r="BC1054" s="61"/>
      <c r="BD1054" s="61"/>
      <c r="BE1054" s="61"/>
      <c r="BF1054" s="61"/>
      <c r="BG1054" s="61"/>
      <c r="BH1054" s="61"/>
      <c r="BI1054" s="61"/>
      <c r="BJ1054" s="61"/>
      <c r="BK1054" s="61"/>
      <c r="BL1054" s="61"/>
      <c r="BM1054" s="61"/>
      <c r="BN1054" s="61"/>
      <c r="BO1054" s="61"/>
      <c r="BP1054" s="61"/>
      <c r="BQ1054" s="61"/>
      <c r="BR1054" s="61"/>
      <c r="BS1054" s="61"/>
      <c r="BT1054" s="61"/>
      <c r="BU1054" s="61"/>
      <c r="BV1054" s="61"/>
      <c r="BW1054" s="61"/>
      <c r="BX1054" s="61"/>
      <c r="BY1054" s="61"/>
      <c r="BZ1054" s="61"/>
      <c r="CA1054" s="61"/>
      <c r="CB1054" s="61"/>
      <c r="CC1054" s="61"/>
      <c r="CD1054" s="61"/>
      <c r="CE1054" s="61"/>
      <c r="CF1054" s="61"/>
      <c r="CG1054" s="61"/>
      <c r="CH1054" s="61"/>
      <c r="CI1054" s="61"/>
      <c r="CJ1054" s="61"/>
      <c r="CK1054" s="61"/>
      <c r="CL1054" s="61"/>
    </row>
    <row r="1055" spans="1:90" x14ac:dyDescent="0.2">
      <c r="A1055" s="66"/>
      <c r="B1055" s="66"/>
      <c r="C1055" s="66"/>
      <c r="D1055" s="66"/>
      <c r="E1055" s="66"/>
      <c r="F1055" s="66"/>
      <c r="G1055" s="66"/>
      <c r="H1055" s="66"/>
      <c r="I1055" s="66"/>
      <c r="J1055" s="66"/>
      <c r="K1055" s="66"/>
      <c r="L1055" s="66"/>
      <c r="M1055" s="66"/>
      <c r="N1055" s="66"/>
      <c r="O1055" s="66"/>
      <c r="P1055" s="66"/>
      <c r="Q1055" s="66"/>
      <c r="R1055" s="66"/>
      <c r="S1055" s="66"/>
      <c r="T1055" s="66"/>
      <c r="U1055" s="66"/>
      <c r="V1055" s="66"/>
      <c r="W1055" s="66"/>
      <c r="X1055" s="66"/>
      <c r="Y1055" s="66"/>
      <c r="Z1055" s="66"/>
      <c r="AA1055" s="66"/>
      <c r="AB1055" s="66"/>
      <c r="AD1055" s="66"/>
      <c r="AE1055" s="66"/>
      <c r="AF1055" s="66"/>
      <c r="AG1055" s="66"/>
      <c r="AH1055" s="66"/>
      <c r="AI1055" s="66"/>
      <c r="AJ1055" s="66"/>
      <c r="AK1055" s="66"/>
      <c r="AL1055" s="66"/>
      <c r="AM1055" s="66"/>
      <c r="AN1055" s="66"/>
      <c r="AO1055" s="66"/>
      <c r="AP1055" s="66"/>
      <c r="AQ1055" s="61"/>
      <c r="AR1055" s="61"/>
      <c r="AS1055" s="61"/>
      <c r="AT1055" s="61"/>
      <c r="AU1055" s="61"/>
      <c r="AV1055" s="61"/>
      <c r="AW1055" s="61"/>
      <c r="AX1055" s="61"/>
      <c r="AY1055" s="61"/>
      <c r="AZ1055" s="61"/>
      <c r="BA1055" s="61"/>
      <c r="BB1055" s="61"/>
      <c r="BC1055" s="61"/>
      <c r="BD1055" s="61"/>
      <c r="BE1055" s="61"/>
      <c r="BF1055" s="61"/>
      <c r="BG1055" s="61"/>
      <c r="BH1055" s="61"/>
      <c r="BI1055" s="61"/>
      <c r="BJ1055" s="61"/>
      <c r="BK1055" s="61"/>
      <c r="BL1055" s="61"/>
      <c r="BM1055" s="61"/>
      <c r="BN1055" s="61"/>
      <c r="BO1055" s="61"/>
      <c r="BP1055" s="61"/>
      <c r="BQ1055" s="61"/>
      <c r="BR1055" s="61"/>
      <c r="BS1055" s="61"/>
      <c r="BT1055" s="61"/>
      <c r="BU1055" s="61"/>
      <c r="BV1055" s="61"/>
      <c r="BW1055" s="61"/>
      <c r="BX1055" s="61"/>
      <c r="BY1055" s="61"/>
      <c r="BZ1055" s="61"/>
      <c r="CA1055" s="61"/>
      <c r="CB1055" s="61"/>
      <c r="CC1055" s="61"/>
      <c r="CD1055" s="61"/>
      <c r="CE1055" s="61"/>
      <c r="CF1055" s="61"/>
      <c r="CG1055" s="61"/>
      <c r="CH1055" s="61"/>
      <c r="CI1055" s="61"/>
      <c r="CJ1055" s="61"/>
      <c r="CK1055" s="61"/>
      <c r="CL1055" s="61"/>
    </row>
    <row r="1056" spans="1:90" x14ac:dyDescent="0.2">
      <c r="A1056" s="66"/>
      <c r="B1056" s="66"/>
      <c r="C1056" s="66"/>
      <c r="D1056" s="66"/>
      <c r="E1056" s="66"/>
      <c r="F1056" s="66"/>
      <c r="G1056" s="66"/>
      <c r="H1056" s="66"/>
      <c r="I1056" s="66"/>
      <c r="J1056" s="66"/>
      <c r="K1056" s="66"/>
      <c r="L1056" s="66"/>
      <c r="M1056" s="66"/>
      <c r="N1056" s="66"/>
      <c r="O1056" s="66"/>
      <c r="P1056" s="66"/>
      <c r="Q1056" s="66"/>
      <c r="R1056" s="66"/>
      <c r="S1056" s="66"/>
      <c r="T1056" s="66"/>
      <c r="U1056" s="66"/>
      <c r="V1056" s="66"/>
      <c r="W1056" s="66"/>
      <c r="X1056" s="66"/>
      <c r="Y1056" s="66"/>
      <c r="Z1056" s="66"/>
      <c r="AA1056" s="66"/>
      <c r="AB1056" s="66"/>
      <c r="AD1056" s="66"/>
      <c r="AE1056" s="66"/>
      <c r="AF1056" s="66"/>
      <c r="AG1056" s="66"/>
      <c r="AH1056" s="66"/>
      <c r="AI1056" s="66"/>
      <c r="AJ1056" s="66"/>
      <c r="AK1056" s="66"/>
      <c r="AL1056" s="66"/>
      <c r="AM1056" s="66"/>
      <c r="AN1056" s="66"/>
      <c r="AO1056" s="66"/>
      <c r="AP1056" s="66"/>
      <c r="AQ1056" s="61"/>
      <c r="AR1056" s="61"/>
      <c r="AS1056" s="61"/>
      <c r="AT1056" s="61"/>
      <c r="AU1056" s="61"/>
      <c r="AV1056" s="61"/>
      <c r="AW1056" s="61"/>
      <c r="AX1056" s="61"/>
      <c r="AY1056" s="61"/>
      <c r="AZ1056" s="61"/>
      <c r="BA1056" s="61"/>
      <c r="BB1056" s="61"/>
      <c r="BC1056" s="61"/>
      <c r="BD1056" s="61"/>
      <c r="BE1056" s="61"/>
      <c r="BF1056" s="61"/>
      <c r="BG1056" s="61"/>
      <c r="BH1056" s="61"/>
      <c r="BI1056" s="61"/>
      <c r="BJ1056" s="61"/>
      <c r="BK1056" s="61"/>
      <c r="BL1056" s="61"/>
      <c r="BM1056" s="61"/>
      <c r="BN1056" s="61"/>
      <c r="BO1056" s="61"/>
      <c r="BP1056" s="61"/>
      <c r="BQ1056" s="61"/>
      <c r="BR1056" s="61"/>
      <c r="BS1056" s="61"/>
      <c r="BT1056" s="61"/>
      <c r="BU1056" s="61"/>
      <c r="BV1056" s="61"/>
      <c r="BW1056" s="61"/>
      <c r="BX1056" s="61"/>
      <c r="BY1056" s="61"/>
      <c r="BZ1056" s="61"/>
      <c r="CA1056" s="61"/>
      <c r="CB1056" s="61"/>
      <c r="CC1056" s="61"/>
      <c r="CD1056" s="61"/>
      <c r="CE1056" s="61"/>
      <c r="CF1056" s="61"/>
      <c r="CG1056" s="61"/>
      <c r="CH1056" s="61"/>
      <c r="CI1056" s="61"/>
      <c r="CJ1056" s="61"/>
      <c r="CK1056" s="61"/>
      <c r="CL1056" s="61"/>
    </row>
    <row r="1057" spans="1:90" x14ac:dyDescent="0.2">
      <c r="A1057" s="66"/>
      <c r="B1057" s="66"/>
      <c r="C1057" s="66"/>
      <c r="D1057" s="66"/>
      <c r="E1057" s="66"/>
      <c r="F1057" s="66"/>
      <c r="G1057" s="66"/>
      <c r="H1057" s="66"/>
      <c r="I1057" s="66"/>
      <c r="J1057" s="66"/>
      <c r="K1057" s="66"/>
      <c r="L1057" s="66"/>
      <c r="M1057" s="66"/>
      <c r="N1057" s="66"/>
      <c r="O1057" s="66"/>
      <c r="P1057" s="66"/>
      <c r="Q1057" s="66"/>
      <c r="R1057" s="66"/>
      <c r="S1057" s="66"/>
      <c r="T1057" s="66"/>
      <c r="U1057" s="66"/>
      <c r="V1057" s="66"/>
      <c r="W1057" s="66"/>
      <c r="X1057" s="66"/>
      <c r="Y1057" s="66"/>
      <c r="Z1057" s="66"/>
      <c r="AA1057" s="66"/>
      <c r="AB1057" s="66"/>
      <c r="AD1057" s="66"/>
      <c r="AE1057" s="66"/>
      <c r="AF1057" s="66"/>
      <c r="AG1057" s="66"/>
      <c r="AH1057" s="66"/>
      <c r="AI1057" s="66"/>
      <c r="AJ1057" s="66"/>
      <c r="AK1057" s="66"/>
      <c r="AL1057" s="66"/>
      <c r="AM1057" s="66"/>
      <c r="AN1057" s="66"/>
      <c r="AO1057" s="66"/>
      <c r="AP1057" s="66"/>
      <c r="AQ1057" s="61"/>
      <c r="AR1057" s="61"/>
      <c r="AS1057" s="61"/>
      <c r="AT1057" s="61"/>
      <c r="AU1057" s="61"/>
      <c r="AV1057" s="61"/>
      <c r="AW1057" s="61"/>
      <c r="AX1057" s="61"/>
      <c r="AY1057" s="61"/>
      <c r="AZ1057" s="61"/>
      <c r="BA1057" s="61"/>
      <c r="BB1057" s="61"/>
      <c r="BC1057" s="61"/>
      <c r="BD1057" s="61"/>
      <c r="BE1057" s="61"/>
      <c r="BF1057" s="61"/>
      <c r="BG1057" s="61"/>
      <c r="BH1057" s="61"/>
      <c r="BI1057" s="61"/>
      <c r="BJ1057" s="61"/>
      <c r="BK1057" s="61"/>
      <c r="BL1057" s="61"/>
      <c r="BM1057" s="61"/>
      <c r="BN1057" s="61"/>
      <c r="BO1057" s="61"/>
      <c r="BP1057" s="61"/>
      <c r="BQ1057" s="61"/>
      <c r="BR1057" s="61"/>
      <c r="BS1057" s="61"/>
      <c r="BT1057" s="61"/>
      <c r="BU1057" s="61"/>
      <c r="BV1057" s="61"/>
      <c r="BW1057" s="61"/>
      <c r="BX1057" s="61"/>
      <c r="BY1057" s="61"/>
      <c r="BZ1057" s="61"/>
      <c r="CA1057" s="61"/>
      <c r="CB1057" s="61"/>
      <c r="CC1057" s="61"/>
      <c r="CD1057" s="61"/>
      <c r="CE1057" s="61"/>
      <c r="CF1057" s="61"/>
      <c r="CG1057" s="61"/>
      <c r="CH1057" s="61"/>
      <c r="CI1057" s="61"/>
      <c r="CJ1057" s="61"/>
      <c r="CK1057" s="61"/>
      <c r="CL1057" s="61"/>
    </row>
    <row r="1058" spans="1:90" x14ac:dyDescent="0.2">
      <c r="A1058" s="66"/>
      <c r="B1058" s="66"/>
      <c r="C1058" s="66"/>
      <c r="D1058" s="66"/>
      <c r="E1058" s="66"/>
      <c r="F1058" s="66"/>
      <c r="G1058" s="66"/>
      <c r="H1058" s="66"/>
      <c r="I1058" s="66"/>
      <c r="J1058" s="66"/>
      <c r="K1058" s="66"/>
      <c r="L1058" s="66"/>
      <c r="M1058" s="66"/>
      <c r="N1058" s="66"/>
      <c r="O1058" s="66"/>
      <c r="P1058" s="66"/>
      <c r="Q1058" s="66"/>
      <c r="R1058" s="66"/>
      <c r="S1058" s="66"/>
      <c r="T1058" s="66"/>
      <c r="U1058" s="66"/>
      <c r="V1058" s="66"/>
      <c r="W1058" s="66"/>
      <c r="X1058" s="66"/>
      <c r="Y1058" s="66"/>
      <c r="Z1058" s="66"/>
      <c r="AA1058" s="66"/>
      <c r="AB1058" s="66"/>
      <c r="AD1058" s="66"/>
      <c r="AE1058" s="66"/>
      <c r="AF1058" s="66"/>
      <c r="AG1058" s="66"/>
      <c r="AH1058" s="66"/>
      <c r="AI1058" s="66"/>
      <c r="AJ1058" s="66"/>
      <c r="AK1058" s="66"/>
      <c r="AL1058" s="66"/>
      <c r="AM1058" s="66"/>
      <c r="AN1058" s="66"/>
      <c r="AO1058" s="66"/>
      <c r="AP1058" s="66"/>
      <c r="AQ1058" s="61"/>
      <c r="AR1058" s="61"/>
      <c r="AS1058" s="61"/>
      <c r="AT1058" s="61"/>
      <c r="AU1058" s="61"/>
      <c r="AV1058" s="61"/>
      <c r="AW1058" s="61"/>
      <c r="AX1058" s="61"/>
      <c r="AY1058" s="61"/>
      <c r="AZ1058" s="61"/>
      <c r="BA1058" s="61"/>
      <c r="BB1058" s="61"/>
      <c r="BC1058" s="61"/>
      <c r="BD1058" s="61"/>
      <c r="BE1058" s="61"/>
      <c r="BF1058" s="61"/>
      <c r="BG1058" s="61"/>
      <c r="BH1058" s="61"/>
      <c r="BI1058" s="61"/>
      <c r="BJ1058" s="61"/>
      <c r="BK1058" s="61"/>
      <c r="BL1058" s="61"/>
      <c r="BM1058" s="61"/>
      <c r="BN1058" s="61"/>
      <c r="BO1058" s="61"/>
      <c r="BP1058" s="61"/>
      <c r="BQ1058" s="61"/>
      <c r="BR1058" s="61"/>
      <c r="BS1058" s="61"/>
      <c r="BT1058" s="61"/>
      <c r="BU1058" s="61"/>
      <c r="BV1058" s="61"/>
      <c r="BW1058" s="61"/>
      <c r="BX1058" s="61"/>
      <c r="BY1058" s="61"/>
      <c r="BZ1058" s="61"/>
      <c r="CA1058" s="61"/>
      <c r="CB1058" s="61"/>
      <c r="CC1058" s="61"/>
      <c r="CD1058" s="61"/>
      <c r="CE1058" s="61"/>
      <c r="CF1058" s="61"/>
      <c r="CG1058" s="61"/>
      <c r="CH1058" s="61"/>
      <c r="CI1058" s="61"/>
      <c r="CJ1058" s="61"/>
      <c r="CK1058" s="61"/>
      <c r="CL1058" s="61"/>
    </row>
    <row r="1059" spans="1:90" x14ac:dyDescent="0.2">
      <c r="A1059" s="66"/>
      <c r="B1059" s="66"/>
      <c r="C1059" s="66"/>
      <c r="D1059" s="66"/>
      <c r="E1059" s="66"/>
      <c r="F1059" s="66"/>
      <c r="G1059" s="66"/>
      <c r="H1059" s="66"/>
      <c r="I1059" s="66"/>
      <c r="J1059" s="66"/>
      <c r="K1059" s="66"/>
      <c r="L1059" s="66"/>
      <c r="M1059" s="66"/>
      <c r="N1059" s="66"/>
      <c r="O1059" s="66"/>
      <c r="P1059" s="66"/>
      <c r="Q1059" s="66"/>
      <c r="R1059" s="66"/>
      <c r="S1059" s="66"/>
      <c r="T1059" s="66"/>
      <c r="U1059" s="66"/>
      <c r="V1059" s="66"/>
      <c r="W1059" s="66"/>
      <c r="X1059" s="66"/>
      <c r="Y1059" s="66"/>
      <c r="Z1059" s="66"/>
      <c r="AA1059" s="66"/>
      <c r="AB1059" s="66"/>
      <c r="AD1059" s="66"/>
      <c r="AE1059" s="66"/>
      <c r="AF1059" s="66"/>
      <c r="AG1059" s="66"/>
      <c r="AH1059" s="66"/>
      <c r="AI1059" s="66"/>
      <c r="AJ1059" s="66"/>
      <c r="AK1059" s="66"/>
      <c r="AL1059" s="66"/>
      <c r="AM1059" s="66"/>
      <c r="AN1059" s="66"/>
      <c r="AO1059" s="66"/>
      <c r="AP1059" s="66"/>
      <c r="AQ1059" s="61"/>
      <c r="AR1059" s="61"/>
      <c r="AS1059" s="61"/>
      <c r="AT1059" s="61"/>
      <c r="AU1059" s="61"/>
      <c r="AV1059" s="61"/>
      <c r="AW1059" s="61"/>
      <c r="AX1059" s="61"/>
      <c r="AY1059" s="61"/>
      <c r="AZ1059" s="61"/>
      <c r="BA1059" s="61"/>
      <c r="BB1059" s="61"/>
      <c r="BC1059" s="61"/>
      <c r="BD1059" s="61"/>
      <c r="BE1059" s="61"/>
      <c r="BF1059" s="61"/>
      <c r="BG1059" s="61"/>
      <c r="BH1059" s="61"/>
      <c r="BI1059" s="61"/>
      <c r="BJ1059" s="61"/>
      <c r="BK1059" s="61"/>
      <c r="BL1059" s="61"/>
      <c r="BM1059" s="61"/>
      <c r="BN1059" s="61"/>
      <c r="BO1059" s="61"/>
      <c r="BP1059" s="61"/>
      <c r="BQ1059" s="61"/>
      <c r="BR1059" s="61"/>
      <c r="BS1059" s="61"/>
      <c r="BT1059" s="61"/>
      <c r="BU1059" s="61"/>
      <c r="BV1059" s="61"/>
      <c r="BW1059" s="61"/>
      <c r="BX1059" s="61"/>
      <c r="BY1059" s="61"/>
      <c r="BZ1059" s="61"/>
      <c r="CA1059" s="61"/>
      <c r="CB1059" s="61"/>
      <c r="CC1059" s="61"/>
      <c r="CD1059" s="61"/>
      <c r="CE1059" s="61"/>
      <c r="CF1059" s="61"/>
      <c r="CG1059" s="61"/>
      <c r="CH1059" s="61"/>
      <c r="CI1059" s="61"/>
      <c r="CJ1059" s="61"/>
      <c r="CK1059" s="61"/>
      <c r="CL1059" s="61"/>
    </row>
    <row r="1060" spans="1:90" x14ac:dyDescent="0.2">
      <c r="A1060" s="66"/>
      <c r="B1060" s="66"/>
      <c r="C1060" s="66"/>
      <c r="D1060" s="66"/>
      <c r="E1060" s="66"/>
      <c r="F1060" s="66"/>
      <c r="G1060" s="66"/>
      <c r="H1060" s="66"/>
      <c r="I1060" s="66"/>
      <c r="J1060" s="66"/>
      <c r="K1060" s="66"/>
      <c r="L1060" s="66"/>
      <c r="M1060" s="66"/>
      <c r="N1060" s="66"/>
      <c r="O1060" s="66"/>
      <c r="P1060" s="66"/>
      <c r="Q1060" s="66"/>
      <c r="R1060" s="66"/>
      <c r="S1060" s="66"/>
      <c r="T1060" s="66"/>
      <c r="U1060" s="66"/>
      <c r="V1060" s="66"/>
      <c r="W1060" s="66"/>
      <c r="X1060" s="66"/>
      <c r="Y1060" s="66"/>
      <c r="Z1060" s="66"/>
      <c r="AA1060" s="66"/>
      <c r="AB1060" s="66"/>
      <c r="AD1060" s="66"/>
      <c r="AE1060" s="66"/>
      <c r="AF1060" s="66"/>
      <c r="AG1060" s="66"/>
      <c r="AH1060" s="66"/>
      <c r="AI1060" s="66"/>
      <c r="AJ1060" s="66"/>
      <c r="AK1060" s="66"/>
      <c r="AL1060" s="66"/>
      <c r="AM1060" s="66"/>
      <c r="AN1060" s="66"/>
      <c r="AO1060" s="66"/>
      <c r="AP1060" s="66"/>
      <c r="AQ1060" s="61"/>
      <c r="AR1060" s="61"/>
      <c r="AS1060" s="61"/>
      <c r="AT1060" s="61"/>
      <c r="AU1060" s="61"/>
      <c r="AV1060" s="61"/>
      <c r="AW1060" s="61"/>
      <c r="AX1060" s="61"/>
      <c r="AY1060" s="61"/>
      <c r="AZ1060" s="61"/>
      <c r="BA1060" s="61"/>
      <c r="BB1060" s="61"/>
      <c r="BC1060" s="61"/>
      <c r="BD1060" s="61"/>
      <c r="BE1060" s="61"/>
      <c r="BF1060" s="61"/>
      <c r="BG1060" s="61"/>
      <c r="BH1060" s="61"/>
      <c r="BI1060" s="61"/>
      <c r="BJ1060" s="61"/>
      <c r="BK1060" s="61"/>
      <c r="BL1060" s="61"/>
      <c r="BM1060" s="61"/>
      <c r="BN1060" s="61"/>
      <c r="BO1060" s="61"/>
      <c r="BP1060" s="61"/>
      <c r="BQ1060" s="61"/>
      <c r="BR1060" s="61"/>
      <c r="BS1060" s="61"/>
      <c r="BT1060" s="61"/>
      <c r="BU1060" s="61"/>
      <c r="BV1060" s="61"/>
      <c r="BW1060" s="61"/>
      <c r="BX1060" s="61"/>
      <c r="BY1060" s="61"/>
      <c r="BZ1060" s="61"/>
      <c r="CA1060" s="61"/>
      <c r="CB1060" s="61"/>
      <c r="CC1060" s="61"/>
      <c r="CD1060" s="61"/>
      <c r="CE1060" s="61"/>
      <c r="CF1060" s="61"/>
      <c r="CG1060" s="61"/>
      <c r="CH1060" s="61"/>
      <c r="CI1060" s="61"/>
      <c r="CJ1060" s="61"/>
      <c r="CK1060" s="61"/>
      <c r="CL1060" s="61"/>
    </row>
    <row r="1061" spans="1:90" x14ac:dyDescent="0.2">
      <c r="A1061" s="66"/>
      <c r="B1061" s="66"/>
      <c r="C1061" s="66"/>
      <c r="D1061" s="66"/>
      <c r="E1061" s="66"/>
      <c r="F1061" s="66"/>
      <c r="G1061" s="66"/>
      <c r="H1061" s="66"/>
      <c r="I1061" s="66"/>
      <c r="J1061" s="66"/>
      <c r="K1061" s="66"/>
      <c r="L1061" s="66"/>
      <c r="M1061" s="66"/>
      <c r="N1061" s="66"/>
      <c r="O1061" s="66"/>
      <c r="P1061" s="66"/>
      <c r="Q1061" s="66"/>
      <c r="R1061" s="66"/>
      <c r="S1061" s="66"/>
      <c r="T1061" s="66"/>
      <c r="U1061" s="66"/>
      <c r="V1061" s="66"/>
      <c r="W1061" s="66"/>
      <c r="X1061" s="66"/>
      <c r="Y1061" s="66"/>
      <c r="Z1061" s="66"/>
      <c r="AA1061" s="66"/>
      <c r="AB1061" s="66"/>
      <c r="AD1061" s="66"/>
      <c r="AE1061" s="66"/>
      <c r="AF1061" s="66"/>
      <c r="AG1061" s="66"/>
      <c r="AH1061" s="66"/>
      <c r="AI1061" s="66"/>
      <c r="AJ1061" s="66"/>
      <c r="AK1061" s="66"/>
      <c r="AL1061" s="66"/>
      <c r="AM1061" s="66"/>
      <c r="AN1061" s="66"/>
      <c r="AO1061" s="66"/>
      <c r="AP1061" s="66"/>
      <c r="AQ1061" s="61"/>
      <c r="AR1061" s="61"/>
      <c r="AS1061" s="61"/>
      <c r="AT1061" s="61"/>
      <c r="AU1061" s="61"/>
      <c r="AV1061" s="61"/>
      <c r="AW1061" s="61"/>
      <c r="AX1061" s="61"/>
      <c r="AY1061" s="61"/>
      <c r="AZ1061" s="61"/>
      <c r="BA1061" s="61"/>
      <c r="BB1061" s="61"/>
      <c r="BC1061" s="61"/>
      <c r="BD1061" s="61"/>
      <c r="BE1061" s="61"/>
      <c r="BF1061" s="61"/>
      <c r="BG1061" s="61"/>
      <c r="BH1061" s="61"/>
      <c r="BI1061" s="61"/>
      <c r="BJ1061" s="61"/>
      <c r="BK1061" s="61"/>
      <c r="BL1061" s="61"/>
      <c r="BM1061" s="61"/>
      <c r="BN1061" s="61"/>
      <c r="BO1061" s="61"/>
      <c r="BP1061" s="61"/>
      <c r="BQ1061" s="61"/>
      <c r="BR1061" s="61"/>
      <c r="BS1061" s="61"/>
      <c r="BT1061" s="61"/>
      <c r="BU1061" s="61"/>
      <c r="BV1061" s="61"/>
      <c r="BW1061" s="61"/>
      <c r="BX1061" s="61"/>
      <c r="BY1061" s="61"/>
      <c r="BZ1061" s="61"/>
      <c r="CA1061" s="61"/>
      <c r="CB1061" s="61"/>
      <c r="CC1061" s="61"/>
      <c r="CD1061" s="61"/>
      <c r="CE1061" s="61"/>
      <c r="CF1061" s="61"/>
      <c r="CG1061" s="61"/>
      <c r="CH1061" s="61"/>
      <c r="CI1061" s="61"/>
      <c r="CJ1061" s="61"/>
      <c r="CK1061" s="61"/>
      <c r="CL1061" s="61"/>
    </row>
    <row r="1062" spans="1:90" x14ac:dyDescent="0.2">
      <c r="A1062" s="66"/>
      <c r="B1062" s="66"/>
      <c r="C1062" s="66"/>
      <c r="D1062" s="66"/>
      <c r="E1062" s="66"/>
      <c r="F1062" s="66"/>
      <c r="G1062" s="66"/>
      <c r="H1062" s="66"/>
      <c r="I1062" s="66"/>
      <c r="J1062" s="66"/>
      <c r="K1062" s="66"/>
      <c r="L1062" s="66"/>
      <c r="M1062" s="66"/>
      <c r="N1062" s="66"/>
      <c r="O1062" s="66"/>
      <c r="P1062" s="66"/>
      <c r="Q1062" s="66"/>
      <c r="R1062" s="66"/>
      <c r="S1062" s="66"/>
      <c r="T1062" s="66"/>
      <c r="U1062" s="66"/>
      <c r="V1062" s="66"/>
      <c r="W1062" s="66"/>
      <c r="X1062" s="66"/>
      <c r="Y1062" s="66"/>
      <c r="Z1062" s="66"/>
      <c r="AA1062" s="66"/>
      <c r="AB1062" s="66"/>
      <c r="AD1062" s="66"/>
      <c r="AE1062" s="66"/>
      <c r="AF1062" s="66"/>
      <c r="AG1062" s="66"/>
      <c r="AH1062" s="66"/>
      <c r="AI1062" s="66"/>
      <c r="AJ1062" s="66"/>
      <c r="AK1062" s="66"/>
      <c r="AL1062" s="66"/>
      <c r="AM1062" s="66"/>
      <c r="AN1062" s="66"/>
      <c r="AO1062" s="66"/>
      <c r="AP1062" s="66"/>
      <c r="AQ1062" s="61"/>
      <c r="AR1062" s="61"/>
      <c r="AS1062" s="61"/>
      <c r="AT1062" s="61"/>
      <c r="AU1062" s="61"/>
      <c r="AV1062" s="61"/>
      <c r="AW1062" s="61"/>
      <c r="AX1062" s="61"/>
      <c r="AY1062" s="61"/>
      <c r="AZ1062" s="61"/>
      <c r="BA1062" s="61"/>
      <c r="BB1062" s="61"/>
      <c r="BC1062" s="61"/>
      <c r="BD1062" s="61"/>
      <c r="BE1062" s="61"/>
      <c r="BF1062" s="61"/>
      <c r="BG1062" s="61"/>
      <c r="BH1062" s="61"/>
      <c r="BI1062" s="61"/>
      <c r="BJ1062" s="61"/>
      <c r="BK1062" s="61"/>
      <c r="BL1062" s="61"/>
      <c r="BM1062" s="61"/>
      <c r="BN1062" s="61"/>
      <c r="BO1062" s="61"/>
      <c r="BP1062" s="61"/>
      <c r="BQ1062" s="61"/>
      <c r="BR1062" s="61"/>
      <c r="BS1062" s="61"/>
      <c r="BT1062" s="61"/>
      <c r="BU1062" s="61"/>
      <c r="BV1062" s="61"/>
      <c r="BW1062" s="61"/>
      <c r="BX1062" s="61"/>
      <c r="BY1062" s="61"/>
      <c r="BZ1062" s="61"/>
      <c r="CA1062" s="61"/>
      <c r="CB1062" s="61"/>
      <c r="CC1062" s="61"/>
      <c r="CD1062" s="61"/>
      <c r="CE1062" s="61"/>
      <c r="CF1062" s="61"/>
      <c r="CG1062" s="61"/>
      <c r="CH1062" s="61"/>
      <c r="CI1062" s="61"/>
      <c r="CJ1062" s="61"/>
      <c r="CK1062" s="61"/>
      <c r="CL1062" s="61"/>
    </row>
    <row r="1063" spans="1:90" x14ac:dyDescent="0.2">
      <c r="A1063" s="66"/>
      <c r="B1063" s="66"/>
      <c r="C1063" s="66"/>
      <c r="D1063" s="66"/>
      <c r="E1063" s="66"/>
      <c r="F1063" s="66"/>
      <c r="G1063" s="66"/>
      <c r="H1063" s="66"/>
      <c r="I1063" s="66"/>
      <c r="J1063" s="66"/>
      <c r="K1063" s="66"/>
      <c r="L1063" s="66"/>
      <c r="M1063" s="66"/>
      <c r="N1063" s="66"/>
      <c r="O1063" s="66"/>
      <c r="P1063" s="66"/>
      <c r="Q1063" s="66"/>
      <c r="R1063" s="66"/>
      <c r="S1063" s="66"/>
      <c r="T1063" s="66"/>
      <c r="U1063" s="66"/>
      <c r="V1063" s="66"/>
      <c r="W1063" s="66"/>
      <c r="X1063" s="66"/>
      <c r="Y1063" s="66"/>
      <c r="Z1063" s="66"/>
      <c r="AA1063" s="66"/>
      <c r="AB1063" s="66"/>
      <c r="AD1063" s="66"/>
      <c r="AE1063" s="66"/>
      <c r="AF1063" s="66"/>
      <c r="AG1063" s="66"/>
      <c r="AH1063" s="66"/>
      <c r="AI1063" s="66"/>
      <c r="AJ1063" s="66"/>
      <c r="AK1063" s="66"/>
      <c r="AL1063" s="66"/>
      <c r="AM1063" s="66"/>
      <c r="AN1063" s="66"/>
      <c r="AO1063" s="66"/>
      <c r="AP1063" s="66"/>
      <c r="AQ1063" s="61"/>
      <c r="AR1063" s="61"/>
      <c r="AS1063" s="61"/>
      <c r="AT1063" s="61"/>
      <c r="AU1063" s="61"/>
      <c r="AV1063" s="61"/>
      <c r="AW1063" s="61"/>
      <c r="AX1063" s="61"/>
      <c r="AY1063" s="61"/>
      <c r="AZ1063" s="61"/>
      <c r="BA1063" s="61"/>
      <c r="BB1063" s="61"/>
      <c r="BC1063" s="61"/>
      <c r="BD1063" s="61"/>
      <c r="BE1063" s="61"/>
      <c r="BF1063" s="61"/>
      <c r="BG1063" s="61"/>
      <c r="BH1063" s="61"/>
      <c r="BI1063" s="61"/>
      <c r="BJ1063" s="61"/>
      <c r="BK1063" s="61"/>
      <c r="BL1063" s="61"/>
      <c r="BM1063" s="61"/>
      <c r="BN1063" s="61"/>
      <c r="BO1063" s="61"/>
      <c r="BP1063" s="61"/>
      <c r="BQ1063" s="61"/>
      <c r="BR1063" s="61"/>
      <c r="BS1063" s="61"/>
      <c r="BT1063" s="61"/>
      <c r="BU1063" s="61"/>
      <c r="BV1063" s="61"/>
      <c r="BW1063" s="61"/>
      <c r="BX1063" s="61"/>
      <c r="BY1063" s="61"/>
      <c r="BZ1063" s="61"/>
      <c r="CA1063" s="61"/>
      <c r="CB1063" s="61"/>
      <c r="CC1063" s="61"/>
      <c r="CD1063" s="61"/>
      <c r="CE1063" s="61"/>
      <c r="CF1063" s="61"/>
      <c r="CG1063" s="61"/>
      <c r="CH1063" s="61"/>
      <c r="CI1063" s="61"/>
      <c r="CJ1063" s="61"/>
      <c r="CK1063" s="61"/>
      <c r="CL1063" s="61"/>
    </row>
    <row r="1064" spans="1:90" x14ac:dyDescent="0.2">
      <c r="A1064" s="66"/>
      <c r="B1064" s="66"/>
      <c r="C1064" s="66"/>
      <c r="D1064" s="66"/>
      <c r="E1064" s="66"/>
      <c r="F1064" s="66"/>
      <c r="G1064" s="66"/>
      <c r="H1064" s="66"/>
      <c r="I1064" s="66"/>
      <c r="J1064" s="66"/>
      <c r="K1064" s="66"/>
      <c r="L1064" s="66"/>
      <c r="M1064" s="66"/>
      <c r="N1064" s="66"/>
      <c r="O1064" s="66"/>
      <c r="P1064" s="66"/>
      <c r="Q1064" s="66"/>
      <c r="R1064" s="66"/>
      <c r="S1064" s="66"/>
      <c r="T1064" s="66"/>
      <c r="U1064" s="66"/>
      <c r="V1064" s="66"/>
      <c r="W1064" s="66"/>
      <c r="X1064" s="66"/>
      <c r="Y1064" s="66"/>
      <c r="Z1064" s="66"/>
      <c r="AA1064" s="66"/>
      <c r="AB1064" s="66"/>
      <c r="AD1064" s="66"/>
      <c r="AE1064" s="66"/>
      <c r="AF1064" s="66"/>
      <c r="AG1064" s="66"/>
      <c r="AH1064" s="66"/>
      <c r="AI1064" s="66"/>
      <c r="AJ1064" s="66"/>
      <c r="AK1064" s="66"/>
      <c r="AL1064" s="66"/>
      <c r="AM1064" s="66"/>
      <c r="AN1064" s="66"/>
      <c r="AO1064" s="66"/>
      <c r="AP1064" s="66"/>
      <c r="AQ1064" s="61"/>
      <c r="AR1064" s="61"/>
      <c r="AS1064" s="61"/>
      <c r="AT1064" s="61"/>
      <c r="AU1064" s="61"/>
      <c r="AV1064" s="61"/>
      <c r="AW1064" s="61"/>
      <c r="AX1064" s="61"/>
      <c r="AY1064" s="61"/>
      <c r="AZ1064" s="61"/>
      <c r="BA1064" s="61"/>
      <c r="BB1064" s="61"/>
      <c r="BC1064" s="61"/>
      <c r="BD1064" s="61"/>
      <c r="BE1064" s="61"/>
      <c r="BF1064" s="61"/>
      <c r="BG1064" s="61"/>
      <c r="BH1064" s="61"/>
      <c r="BI1064" s="61"/>
      <c r="BJ1064" s="61"/>
      <c r="BK1064" s="61"/>
      <c r="BL1064" s="61"/>
      <c r="BM1064" s="61"/>
      <c r="BN1064" s="61"/>
      <c r="BO1064" s="61"/>
      <c r="BP1064" s="61"/>
      <c r="BQ1064" s="61"/>
      <c r="BR1064" s="61"/>
      <c r="BS1064" s="61"/>
      <c r="BT1064" s="61"/>
      <c r="BU1064" s="61"/>
      <c r="BV1064" s="61"/>
      <c r="BW1064" s="61"/>
      <c r="BX1064" s="61"/>
      <c r="BY1064" s="61"/>
      <c r="BZ1064" s="61"/>
      <c r="CA1064" s="61"/>
      <c r="CB1064" s="61"/>
      <c r="CC1064" s="61"/>
      <c r="CD1064" s="61"/>
      <c r="CE1064" s="61"/>
      <c r="CF1064" s="61"/>
      <c r="CG1064" s="61"/>
      <c r="CH1064" s="61"/>
      <c r="CI1064" s="61"/>
      <c r="CJ1064" s="61"/>
      <c r="CK1064" s="61"/>
      <c r="CL1064" s="61"/>
    </row>
    <row r="1065" spans="1:90" x14ac:dyDescent="0.2">
      <c r="A1065" s="66"/>
      <c r="B1065" s="66"/>
      <c r="C1065" s="66"/>
      <c r="D1065" s="66"/>
      <c r="E1065" s="66"/>
      <c r="F1065" s="66"/>
      <c r="G1065" s="66"/>
      <c r="H1065" s="66"/>
      <c r="I1065" s="66"/>
      <c r="J1065" s="66"/>
      <c r="K1065" s="66"/>
      <c r="L1065" s="66"/>
      <c r="M1065" s="66"/>
      <c r="N1065" s="66"/>
      <c r="O1065" s="66"/>
      <c r="P1065" s="66"/>
      <c r="Q1065" s="66"/>
      <c r="R1065" s="66"/>
      <c r="S1065" s="66"/>
      <c r="T1065" s="66"/>
      <c r="U1065" s="66"/>
      <c r="V1065" s="66"/>
      <c r="W1065" s="66"/>
      <c r="X1065" s="66"/>
      <c r="Y1065" s="66"/>
      <c r="Z1065" s="66"/>
      <c r="AA1065" s="66"/>
      <c r="AB1065" s="66"/>
      <c r="AD1065" s="66"/>
      <c r="AE1065" s="66"/>
      <c r="AF1065" s="66"/>
      <c r="AG1065" s="66"/>
      <c r="AH1065" s="66"/>
      <c r="AI1065" s="66"/>
      <c r="AJ1065" s="66"/>
      <c r="AK1065" s="66"/>
      <c r="AL1065" s="66"/>
      <c r="AM1065" s="66"/>
      <c r="AN1065" s="66"/>
      <c r="AO1065" s="66"/>
      <c r="AP1065" s="66"/>
      <c r="AQ1065" s="61"/>
      <c r="AR1065" s="61"/>
      <c r="AS1065" s="61"/>
      <c r="AT1065" s="61"/>
      <c r="AU1065" s="61"/>
      <c r="AV1065" s="61"/>
      <c r="AW1065" s="61"/>
      <c r="AX1065" s="61"/>
      <c r="AY1065" s="61"/>
      <c r="AZ1065" s="61"/>
      <c r="BA1065" s="61"/>
      <c r="BB1065" s="61"/>
      <c r="BC1065" s="61"/>
      <c r="BD1065" s="61"/>
      <c r="BE1065" s="61"/>
      <c r="BF1065" s="61"/>
      <c r="BG1065" s="61"/>
      <c r="BH1065" s="61"/>
      <c r="BI1065" s="61"/>
      <c r="BJ1065" s="61"/>
      <c r="BK1065" s="61"/>
      <c r="BL1065" s="61"/>
      <c r="BM1065" s="61"/>
      <c r="BN1065" s="61"/>
      <c r="BO1065" s="61"/>
      <c r="BP1065" s="61"/>
      <c r="BQ1065" s="61"/>
      <c r="BR1065" s="61"/>
      <c r="BS1065" s="61"/>
      <c r="BT1065" s="61"/>
      <c r="BU1065" s="61"/>
      <c r="BV1065" s="61"/>
      <c r="BW1065" s="61"/>
      <c r="BX1065" s="61"/>
      <c r="BY1065" s="61"/>
      <c r="BZ1065" s="61"/>
      <c r="CA1065" s="61"/>
      <c r="CB1065" s="61"/>
      <c r="CC1065" s="61"/>
      <c r="CD1065" s="61"/>
      <c r="CE1065" s="61"/>
      <c r="CF1065" s="61"/>
      <c r="CG1065" s="61"/>
      <c r="CH1065" s="61"/>
      <c r="CI1065" s="61"/>
      <c r="CJ1065" s="61"/>
      <c r="CK1065" s="61"/>
      <c r="CL1065" s="61"/>
    </row>
    <row r="1066" spans="1:90" x14ac:dyDescent="0.2">
      <c r="A1066" s="66"/>
      <c r="B1066" s="66"/>
      <c r="C1066" s="66"/>
      <c r="D1066" s="66"/>
      <c r="E1066" s="66"/>
      <c r="F1066" s="66"/>
      <c r="G1066" s="66"/>
      <c r="H1066" s="66"/>
      <c r="I1066" s="66"/>
      <c r="J1066" s="66"/>
      <c r="K1066" s="66"/>
      <c r="L1066" s="66"/>
      <c r="M1066" s="66"/>
      <c r="N1066" s="66"/>
      <c r="O1066" s="66"/>
      <c r="P1066" s="66"/>
      <c r="Q1066" s="66"/>
      <c r="R1066" s="66"/>
      <c r="S1066" s="66"/>
      <c r="T1066" s="66"/>
      <c r="U1066" s="66"/>
      <c r="V1066" s="66"/>
      <c r="W1066" s="66"/>
      <c r="X1066" s="66"/>
      <c r="Y1066" s="66"/>
      <c r="Z1066" s="66"/>
      <c r="AA1066" s="66"/>
      <c r="AB1066" s="66"/>
      <c r="AD1066" s="66"/>
      <c r="AE1066" s="66"/>
      <c r="AF1066" s="66"/>
      <c r="AG1066" s="66"/>
      <c r="AH1066" s="66"/>
      <c r="AI1066" s="66"/>
      <c r="AJ1066" s="66"/>
      <c r="AK1066" s="66"/>
      <c r="AL1066" s="66"/>
      <c r="AM1066" s="66"/>
      <c r="AN1066" s="66"/>
      <c r="AO1066" s="66"/>
      <c r="AP1066" s="66"/>
      <c r="AQ1066" s="61"/>
      <c r="AR1066" s="61"/>
      <c r="AS1066" s="61"/>
      <c r="AT1066" s="61"/>
      <c r="AU1066" s="61"/>
      <c r="AV1066" s="61"/>
      <c r="AW1066" s="61"/>
      <c r="AX1066" s="61"/>
      <c r="AY1066" s="61"/>
      <c r="AZ1066" s="61"/>
      <c r="BA1066" s="61"/>
      <c r="BB1066" s="61"/>
      <c r="BC1066" s="61"/>
      <c r="BD1066" s="61"/>
      <c r="BE1066" s="61"/>
      <c r="BF1066" s="61"/>
      <c r="BG1066" s="61"/>
      <c r="BH1066" s="61"/>
      <c r="BI1066" s="61"/>
      <c r="BJ1066" s="61"/>
      <c r="BK1066" s="61"/>
      <c r="BL1066" s="61"/>
      <c r="BM1066" s="61"/>
      <c r="BN1066" s="61"/>
      <c r="BO1066" s="61"/>
      <c r="BP1066" s="61"/>
      <c r="BQ1066" s="61"/>
      <c r="BR1066" s="61"/>
      <c r="BS1066" s="61"/>
      <c r="BT1066" s="61"/>
      <c r="BU1066" s="61"/>
      <c r="BV1066" s="61"/>
      <c r="BW1066" s="61"/>
      <c r="BX1066" s="61"/>
      <c r="BY1066" s="61"/>
      <c r="BZ1066" s="61"/>
      <c r="CA1066" s="61"/>
      <c r="CB1066" s="61"/>
      <c r="CC1066" s="61"/>
      <c r="CD1066" s="61"/>
      <c r="CE1066" s="61"/>
      <c r="CF1066" s="61"/>
      <c r="CG1066" s="61"/>
      <c r="CH1066" s="61"/>
      <c r="CI1066" s="61"/>
      <c r="CJ1066" s="61"/>
      <c r="CK1066" s="61"/>
      <c r="CL1066" s="61"/>
    </row>
    <row r="1067" spans="1:90" x14ac:dyDescent="0.2">
      <c r="A1067" s="66"/>
      <c r="B1067" s="66"/>
      <c r="C1067" s="66"/>
      <c r="D1067" s="66"/>
      <c r="E1067" s="66"/>
      <c r="F1067" s="66"/>
      <c r="G1067" s="66"/>
      <c r="H1067" s="66"/>
      <c r="I1067" s="66"/>
      <c r="J1067" s="66"/>
      <c r="K1067" s="66"/>
      <c r="L1067" s="66"/>
      <c r="M1067" s="66"/>
      <c r="N1067" s="66"/>
      <c r="O1067" s="66"/>
      <c r="P1067" s="66"/>
      <c r="Q1067" s="66"/>
      <c r="R1067" s="66"/>
      <c r="S1067" s="66"/>
      <c r="T1067" s="66"/>
      <c r="U1067" s="66"/>
      <c r="V1067" s="66"/>
      <c r="W1067" s="66"/>
      <c r="X1067" s="66"/>
      <c r="Y1067" s="66"/>
      <c r="Z1067" s="66"/>
      <c r="AA1067" s="66"/>
      <c r="AB1067" s="66"/>
      <c r="AD1067" s="66"/>
      <c r="AE1067" s="66"/>
      <c r="AF1067" s="66"/>
      <c r="AG1067" s="66"/>
      <c r="AH1067" s="66"/>
      <c r="AI1067" s="66"/>
      <c r="AJ1067" s="66"/>
      <c r="AK1067" s="66"/>
      <c r="AL1067" s="66"/>
      <c r="AM1067" s="66"/>
      <c r="AN1067" s="66"/>
      <c r="AO1067" s="66"/>
      <c r="AP1067" s="66"/>
      <c r="AQ1067" s="61"/>
      <c r="AR1067" s="61"/>
      <c r="AS1067" s="61"/>
      <c r="AT1067" s="61"/>
      <c r="AU1067" s="61"/>
      <c r="AV1067" s="61"/>
      <c r="AW1067" s="61"/>
      <c r="AX1067" s="61"/>
      <c r="AY1067" s="61"/>
      <c r="AZ1067" s="61"/>
      <c r="BA1067" s="61"/>
      <c r="BB1067" s="61"/>
      <c r="BC1067" s="61"/>
      <c r="BD1067" s="61"/>
      <c r="BE1067" s="61"/>
      <c r="BF1067" s="61"/>
      <c r="BG1067" s="61"/>
      <c r="BH1067" s="61"/>
      <c r="BI1067" s="61"/>
      <c r="BJ1067" s="61"/>
      <c r="BK1067" s="61"/>
      <c r="BL1067" s="61"/>
      <c r="BM1067" s="61"/>
      <c r="BN1067" s="61"/>
      <c r="BO1067" s="61"/>
      <c r="BP1067" s="61"/>
      <c r="BQ1067" s="61"/>
      <c r="BR1067" s="61"/>
      <c r="BS1067" s="61"/>
      <c r="BT1067" s="61"/>
      <c r="BU1067" s="61"/>
      <c r="BV1067" s="61"/>
      <c r="BW1067" s="61"/>
      <c r="BX1067" s="61"/>
      <c r="BY1067" s="61"/>
      <c r="BZ1067" s="61"/>
      <c r="CA1067" s="61"/>
      <c r="CB1067" s="61"/>
      <c r="CC1067" s="61"/>
      <c r="CD1067" s="61"/>
      <c r="CE1067" s="61"/>
      <c r="CF1067" s="61"/>
      <c r="CG1067" s="61"/>
      <c r="CH1067" s="61"/>
      <c r="CI1067" s="61"/>
      <c r="CJ1067" s="61"/>
      <c r="CK1067" s="61"/>
      <c r="CL1067" s="61"/>
    </row>
    <row r="1068" spans="1:90" x14ac:dyDescent="0.2">
      <c r="A1068" s="66"/>
      <c r="B1068" s="66"/>
      <c r="C1068" s="66"/>
      <c r="D1068" s="66"/>
      <c r="E1068" s="66"/>
      <c r="F1068" s="66"/>
      <c r="G1068" s="66"/>
      <c r="H1068" s="66"/>
      <c r="I1068" s="66"/>
      <c r="J1068" s="66"/>
      <c r="K1068" s="66"/>
      <c r="L1068" s="66"/>
      <c r="M1068" s="66"/>
      <c r="N1068" s="66"/>
      <c r="O1068" s="66"/>
      <c r="P1068" s="66"/>
      <c r="Q1068" s="66"/>
      <c r="R1068" s="66"/>
      <c r="S1068" s="66"/>
      <c r="T1068" s="66"/>
      <c r="U1068" s="66"/>
      <c r="V1068" s="66"/>
      <c r="W1068" s="66"/>
      <c r="X1068" s="66"/>
      <c r="Y1068" s="66"/>
      <c r="Z1068" s="66"/>
      <c r="AA1068" s="66"/>
      <c r="AB1068" s="66"/>
      <c r="AD1068" s="66"/>
      <c r="AE1068" s="66"/>
      <c r="AF1068" s="66"/>
      <c r="AG1068" s="66"/>
      <c r="AH1068" s="66"/>
      <c r="AI1068" s="66"/>
      <c r="AJ1068" s="66"/>
      <c r="AK1068" s="66"/>
      <c r="AL1068" s="66"/>
      <c r="AM1068" s="66"/>
      <c r="AN1068" s="66"/>
      <c r="AO1068" s="66"/>
      <c r="AP1068" s="66"/>
      <c r="AQ1068" s="61"/>
      <c r="AR1068" s="61"/>
      <c r="AS1068" s="61"/>
      <c r="AT1068" s="61"/>
      <c r="AU1068" s="61"/>
      <c r="AV1068" s="61"/>
      <c r="AW1068" s="61"/>
      <c r="AX1068" s="61"/>
      <c r="AY1068" s="61"/>
      <c r="AZ1068" s="61"/>
      <c r="BA1068" s="61"/>
      <c r="BB1068" s="61"/>
      <c r="BC1068" s="61"/>
      <c r="BD1068" s="61"/>
      <c r="BE1068" s="61"/>
      <c r="BF1068" s="61"/>
      <c r="BG1068" s="61"/>
      <c r="BH1068" s="61"/>
      <c r="BI1068" s="61"/>
      <c r="BJ1068" s="61"/>
      <c r="BK1068" s="61"/>
      <c r="BL1068" s="61"/>
      <c r="BM1068" s="61"/>
      <c r="BN1068" s="61"/>
      <c r="BO1068" s="61"/>
      <c r="BP1068" s="61"/>
      <c r="BQ1068" s="61"/>
      <c r="BR1068" s="61"/>
      <c r="BS1068" s="61"/>
      <c r="BT1068" s="61"/>
      <c r="BU1068" s="61"/>
      <c r="BV1068" s="61"/>
      <c r="BW1068" s="61"/>
      <c r="BX1068" s="61"/>
      <c r="BY1068" s="61"/>
      <c r="BZ1068" s="61"/>
      <c r="CA1068" s="61"/>
      <c r="CB1068" s="61"/>
      <c r="CC1068" s="61"/>
      <c r="CD1068" s="61"/>
      <c r="CE1068" s="61"/>
      <c r="CF1068" s="61"/>
      <c r="CG1068" s="61"/>
      <c r="CH1068" s="61"/>
      <c r="CI1068" s="61"/>
      <c r="CJ1068" s="61"/>
      <c r="CK1068" s="61"/>
      <c r="CL1068" s="61"/>
    </row>
    <row r="1069" spans="1:90" x14ac:dyDescent="0.2">
      <c r="A1069" s="66"/>
      <c r="B1069" s="66"/>
      <c r="C1069" s="66"/>
      <c r="D1069" s="66"/>
      <c r="E1069" s="66"/>
      <c r="F1069" s="66"/>
      <c r="G1069" s="66"/>
      <c r="H1069" s="66"/>
      <c r="I1069" s="66"/>
      <c r="J1069" s="66"/>
      <c r="K1069" s="66"/>
      <c r="L1069" s="66"/>
      <c r="M1069" s="66"/>
      <c r="N1069" s="66"/>
      <c r="O1069" s="66"/>
      <c r="P1069" s="66"/>
      <c r="Q1069" s="66"/>
      <c r="R1069" s="66"/>
      <c r="S1069" s="66"/>
      <c r="T1069" s="66"/>
      <c r="U1069" s="66"/>
      <c r="V1069" s="66"/>
      <c r="W1069" s="66"/>
      <c r="X1069" s="66"/>
      <c r="Y1069" s="66"/>
      <c r="Z1069" s="66"/>
      <c r="AA1069" s="66"/>
      <c r="AB1069" s="66"/>
      <c r="AD1069" s="66"/>
      <c r="AE1069" s="66"/>
      <c r="AF1069" s="66"/>
      <c r="AG1069" s="66"/>
      <c r="AH1069" s="66"/>
      <c r="AI1069" s="66"/>
      <c r="AJ1069" s="66"/>
      <c r="AK1069" s="66"/>
      <c r="AL1069" s="66"/>
      <c r="AM1069" s="66"/>
      <c r="AN1069" s="66"/>
      <c r="AO1069" s="66"/>
      <c r="AP1069" s="66"/>
      <c r="AQ1069" s="61"/>
      <c r="AR1069" s="61"/>
      <c r="AS1069" s="61"/>
      <c r="AT1069" s="61"/>
      <c r="AU1069" s="61"/>
      <c r="AV1069" s="61"/>
      <c r="AW1069" s="61"/>
      <c r="AX1069" s="61"/>
      <c r="AY1069" s="61"/>
      <c r="AZ1069" s="61"/>
      <c r="BA1069" s="61"/>
      <c r="BB1069" s="61"/>
      <c r="BC1069" s="61"/>
      <c r="BD1069" s="61"/>
      <c r="BE1069" s="61"/>
      <c r="BF1069" s="61"/>
      <c r="BG1069" s="61"/>
      <c r="BH1069" s="61"/>
      <c r="BI1069" s="61"/>
      <c r="BJ1069" s="61"/>
      <c r="BK1069" s="61"/>
      <c r="BL1069" s="61"/>
      <c r="BM1069" s="61"/>
      <c r="BN1069" s="61"/>
      <c r="BO1069" s="61"/>
      <c r="BP1069" s="61"/>
      <c r="BQ1069" s="61"/>
      <c r="BR1069" s="61"/>
      <c r="BS1069" s="61"/>
      <c r="BT1069" s="61"/>
      <c r="BU1069" s="61"/>
      <c r="BV1069" s="61"/>
      <c r="BW1069" s="61"/>
      <c r="BX1069" s="61"/>
      <c r="BY1069" s="61"/>
      <c r="BZ1069" s="61"/>
      <c r="CA1069" s="61"/>
      <c r="CB1069" s="61"/>
      <c r="CC1069" s="61"/>
      <c r="CD1069" s="61"/>
      <c r="CE1069" s="61"/>
      <c r="CF1069" s="61"/>
      <c r="CG1069" s="61"/>
      <c r="CH1069" s="61"/>
      <c r="CI1069" s="61"/>
      <c r="CJ1069" s="61"/>
      <c r="CK1069" s="61"/>
      <c r="CL1069" s="61"/>
    </row>
    <row r="1070" spans="1:90" x14ac:dyDescent="0.2">
      <c r="A1070" s="66"/>
      <c r="B1070" s="66"/>
      <c r="C1070" s="66"/>
      <c r="D1070" s="66"/>
      <c r="E1070" s="66"/>
      <c r="F1070" s="66"/>
      <c r="G1070" s="66"/>
      <c r="H1070" s="66"/>
      <c r="I1070" s="66"/>
      <c r="J1070" s="66"/>
      <c r="K1070" s="66"/>
      <c r="L1070" s="66"/>
      <c r="M1070" s="66"/>
      <c r="N1070" s="66"/>
      <c r="O1070" s="66"/>
      <c r="P1070" s="66"/>
      <c r="Q1070" s="66"/>
      <c r="R1070" s="66"/>
      <c r="S1070" s="66"/>
      <c r="T1070" s="66"/>
      <c r="U1070" s="66"/>
      <c r="V1070" s="66"/>
      <c r="W1070" s="66"/>
      <c r="X1070" s="66"/>
      <c r="Y1070" s="66"/>
      <c r="Z1070" s="66"/>
      <c r="AA1070" s="66"/>
      <c r="AB1070" s="66"/>
      <c r="AD1070" s="66"/>
      <c r="AE1070" s="66"/>
      <c r="AF1070" s="66"/>
      <c r="AG1070" s="66"/>
      <c r="AH1070" s="66"/>
      <c r="AI1070" s="66"/>
      <c r="AJ1070" s="66"/>
      <c r="AK1070" s="66"/>
      <c r="AL1070" s="66"/>
      <c r="AM1070" s="66"/>
      <c r="AN1070" s="66"/>
      <c r="AO1070" s="66"/>
      <c r="AP1070" s="66"/>
      <c r="AQ1070" s="61"/>
      <c r="AR1070" s="61"/>
      <c r="AS1070" s="61"/>
      <c r="AT1070" s="61"/>
      <c r="AU1070" s="61"/>
      <c r="AV1070" s="61"/>
      <c r="AW1070" s="61"/>
      <c r="AX1070" s="61"/>
      <c r="AY1070" s="61"/>
      <c r="AZ1070" s="61"/>
      <c r="BA1070" s="61"/>
      <c r="BB1070" s="61"/>
      <c r="BC1070" s="61"/>
      <c r="BD1070" s="61"/>
      <c r="BE1070" s="61"/>
      <c r="BF1070" s="61"/>
      <c r="BG1070" s="61"/>
      <c r="BH1070" s="61"/>
      <c r="BI1070" s="61"/>
      <c r="BJ1070" s="61"/>
      <c r="BK1070" s="61"/>
      <c r="BL1070" s="61"/>
      <c r="BM1070" s="61"/>
      <c r="BN1070" s="61"/>
      <c r="BO1070" s="61"/>
      <c r="BP1070" s="61"/>
      <c r="BQ1070" s="61"/>
      <c r="BR1070" s="61"/>
      <c r="BS1070" s="61"/>
      <c r="BT1070" s="61"/>
      <c r="BU1070" s="61"/>
      <c r="BV1070" s="61"/>
      <c r="BW1070" s="61"/>
      <c r="BX1070" s="61"/>
      <c r="BY1070" s="61"/>
      <c r="BZ1070" s="61"/>
      <c r="CA1070" s="61"/>
      <c r="CB1070" s="61"/>
      <c r="CC1070" s="61"/>
      <c r="CD1070" s="61"/>
      <c r="CE1070" s="61"/>
      <c r="CF1070" s="61"/>
      <c r="CG1070" s="61"/>
      <c r="CH1070" s="61"/>
      <c r="CI1070" s="61"/>
      <c r="CJ1070" s="61"/>
      <c r="CK1070" s="61"/>
      <c r="CL1070" s="61"/>
    </row>
    <row r="1071" spans="1:90" x14ac:dyDescent="0.2">
      <c r="A1071" s="66"/>
      <c r="B1071" s="66"/>
      <c r="C1071" s="66"/>
      <c r="D1071" s="66"/>
      <c r="E1071" s="66"/>
      <c r="F1071" s="66"/>
      <c r="G1071" s="66"/>
      <c r="H1071" s="66"/>
      <c r="I1071" s="66"/>
      <c r="J1071" s="66"/>
      <c r="K1071" s="66"/>
      <c r="L1071" s="66"/>
      <c r="M1071" s="66"/>
      <c r="N1071" s="66"/>
      <c r="O1071" s="66"/>
      <c r="P1071" s="66"/>
      <c r="Q1071" s="66"/>
      <c r="R1071" s="66"/>
      <c r="S1071" s="66"/>
      <c r="T1071" s="66"/>
      <c r="U1071" s="66"/>
      <c r="V1071" s="66"/>
      <c r="W1071" s="66"/>
      <c r="X1071" s="66"/>
      <c r="Y1071" s="66"/>
      <c r="Z1071" s="66"/>
      <c r="AA1071" s="66"/>
      <c r="AB1071" s="66"/>
      <c r="AD1071" s="66"/>
      <c r="AE1071" s="66"/>
      <c r="AF1071" s="66"/>
      <c r="AG1071" s="66"/>
      <c r="AH1071" s="66"/>
      <c r="AI1071" s="66"/>
      <c r="AJ1071" s="66"/>
      <c r="AK1071" s="66"/>
      <c r="AL1071" s="66"/>
      <c r="AM1071" s="66"/>
      <c r="AN1071" s="66"/>
      <c r="AO1071" s="66"/>
      <c r="AP1071" s="66"/>
      <c r="AQ1071" s="61"/>
      <c r="AR1071" s="61"/>
      <c r="AS1071" s="61"/>
      <c r="AT1071" s="61"/>
      <c r="AU1071" s="61"/>
      <c r="AV1071" s="61"/>
      <c r="AW1071" s="61"/>
      <c r="AX1071" s="61"/>
      <c r="AY1071" s="61"/>
      <c r="AZ1071" s="61"/>
      <c r="BA1071" s="61"/>
      <c r="BB1071" s="61"/>
      <c r="BC1071" s="61"/>
      <c r="BD1071" s="61"/>
      <c r="BE1071" s="61"/>
      <c r="BF1071" s="61"/>
      <c r="BG1071" s="61"/>
      <c r="BH1071" s="61"/>
      <c r="BI1071" s="61"/>
      <c r="BJ1071" s="61"/>
      <c r="BK1071" s="61"/>
      <c r="BL1071" s="61"/>
      <c r="BM1071" s="61"/>
      <c r="BN1071" s="61"/>
      <c r="BO1071" s="61"/>
      <c r="BP1071" s="61"/>
      <c r="BQ1071" s="61"/>
      <c r="BR1071" s="61"/>
      <c r="BS1071" s="61"/>
      <c r="BT1071" s="61"/>
      <c r="BU1071" s="61"/>
      <c r="BV1071" s="61"/>
      <c r="BW1071" s="61"/>
      <c r="BX1071" s="61"/>
      <c r="BY1071" s="61"/>
      <c r="BZ1071" s="61"/>
      <c r="CA1071" s="61"/>
      <c r="CB1071" s="61"/>
      <c r="CC1071" s="61"/>
      <c r="CD1071" s="61"/>
      <c r="CE1071" s="61"/>
      <c r="CF1071" s="61"/>
      <c r="CG1071" s="61"/>
      <c r="CH1071" s="61"/>
      <c r="CI1071" s="61"/>
      <c r="CJ1071" s="61"/>
      <c r="CK1071" s="61"/>
      <c r="CL1071" s="61"/>
    </row>
    <row r="1072" spans="1:90" x14ac:dyDescent="0.2">
      <c r="A1072" s="66"/>
      <c r="B1072" s="66"/>
      <c r="C1072" s="66"/>
      <c r="D1072" s="66"/>
      <c r="E1072" s="66"/>
      <c r="F1072" s="66"/>
      <c r="G1072" s="66"/>
      <c r="H1072" s="66"/>
      <c r="I1072" s="66"/>
      <c r="J1072" s="66"/>
      <c r="K1072" s="66"/>
      <c r="L1072" s="66"/>
      <c r="M1072" s="66"/>
      <c r="N1072" s="66"/>
      <c r="O1072" s="66"/>
      <c r="P1072" s="66"/>
      <c r="Q1072" s="66"/>
      <c r="R1072" s="66"/>
      <c r="S1072" s="66"/>
      <c r="T1072" s="66"/>
      <c r="U1072" s="66"/>
      <c r="V1072" s="66"/>
      <c r="W1072" s="66"/>
      <c r="X1072" s="66"/>
      <c r="Y1072" s="66"/>
      <c r="Z1072" s="66"/>
      <c r="AA1072" s="66"/>
      <c r="AB1072" s="66"/>
      <c r="AD1072" s="66"/>
      <c r="AE1072" s="66"/>
      <c r="AF1072" s="66"/>
      <c r="AG1072" s="66"/>
      <c r="AH1072" s="66"/>
      <c r="AI1072" s="66"/>
      <c r="AJ1072" s="66"/>
      <c r="AK1072" s="66"/>
      <c r="AL1072" s="66"/>
      <c r="AM1072" s="66"/>
      <c r="AN1072" s="66"/>
      <c r="AO1072" s="66"/>
      <c r="AP1072" s="66"/>
      <c r="AQ1072" s="61"/>
      <c r="AR1072" s="61"/>
      <c r="AS1072" s="61"/>
      <c r="AT1072" s="61"/>
      <c r="AU1072" s="61"/>
      <c r="AV1072" s="61"/>
      <c r="AW1072" s="61"/>
      <c r="AX1072" s="61"/>
      <c r="AY1072" s="61"/>
      <c r="AZ1072" s="61"/>
      <c r="BA1072" s="61"/>
      <c r="BB1072" s="61"/>
      <c r="BC1072" s="61"/>
      <c r="BD1072" s="61"/>
      <c r="BE1072" s="61"/>
      <c r="BF1072" s="61"/>
      <c r="BG1072" s="61"/>
      <c r="BH1072" s="61"/>
      <c r="BI1072" s="61"/>
      <c r="BJ1072" s="61"/>
      <c r="BK1072" s="61"/>
      <c r="BL1072" s="61"/>
      <c r="BM1072" s="61"/>
      <c r="BN1072" s="61"/>
      <c r="BO1072" s="61"/>
      <c r="BP1072" s="61"/>
      <c r="BQ1072" s="61"/>
      <c r="BR1072" s="61"/>
      <c r="BS1072" s="61"/>
      <c r="BT1072" s="61"/>
      <c r="BU1072" s="61"/>
      <c r="BV1072" s="61"/>
      <c r="BW1072" s="61"/>
      <c r="BX1072" s="61"/>
      <c r="BY1072" s="61"/>
      <c r="BZ1072" s="61"/>
      <c r="CA1072" s="61"/>
      <c r="CB1072" s="61"/>
      <c r="CC1072" s="61"/>
      <c r="CD1072" s="61"/>
      <c r="CE1072" s="61"/>
      <c r="CF1072" s="61"/>
      <c r="CG1072" s="61"/>
      <c r="CH1072" s="61"/>
      <c r="CI1072" s="61"/>
      <c r="CJ1072" s="61"/>
      <c r="CK1072" s="61"/>
      <c r="CL1072" s="61"/>
    </row>
    <row r="1073" spans="1:90" x14ac:dyDescent="0.2">
      <c r="A1073" s="66"/>
      <c r="B1073" s="66"/>
      <c r="C1073" s="66"/>
      <c r="D1073" s="66"/>
      <c r="E1073" s="66"/>
      <c r="F1073" s="66"/>
      <c r="G1073" s="66"/>
      <c r="H1073" s="66"/>
      <c r="I1073" s="66"/>
      <c r="J1073" s="66"/>
      <c r="K1073" s="66"/>
      <c r="L1073" s="66"/>
      <c r="M1073" s="66"/>
      <c r="N1073" s="66"/>
      <c r="O1073" s="66"/>
      <c r="P1073" s="66"/>
      <c r="Q1073" s="66"/>
      <c r="R1073" s="66"/>
      <c r="S1073" s="66"/>
      <c r="T1073" s="66"/>
      <c r="U1073" s="66"/>
      <c r="V1073" s="66"/>
      <c r="W1073" s="66"/>
      <c r="X1073" s="66"/>
      <c r="Y1073" s="66"/>
      <c r="Z1073" s="66"/>
      <c r="AA1073" s="66"/>
      <c r="AB1073" s="66"/>
      <c r="AD1073" s="66"/>
      <c r="AE1073" s="66"/>
      <c r="AF1073" s="66"/>
      <c r="AG1073" s="66"/>
      <c r="AH1073" s="66"/>
      <c r="AI1073" s="66"/>
      <c r="AJ1073" s="66"/>
      <c r="AK1073" s="66"/>
      <c r="AL1073" s="66"/>
      <c r="AM1073" s="66"/>
      <c r="AN1073" s="66"/>
      <c r="AO1073" s="66"/>
      <c r="AP1073" s="66"/>
      <c r="AQ1073" s="61"/>
      <c r="AR1073" s="61"/>
      <c r="AS1073" s="61"/>
      <c r="AT1073" s="61"/>
      <c r="AU1073" s="61"/>
      <c r="AV1073" s="61"/>
      <c r="AW1073" s="61"/>
      <c r="AX1073" s="61"/>
      <c r="AY1073" s="61"/>
      <c r="AZ1073" s="61"/>
      <c r="BA1073" s="61"/>
      <c r="BB1073" s="61"/>
      <c r="BC1073" s="61"/>
      <c r="BD1073" s="61"/>
      <c r="BE1073" s="61"/>
      <c r="BF1073" s="61"/>
      <c r="BG1073" s="61"/>
      <c r="BH1073" s="61"/>
      <c r="BI1073" s="61"/>
      <c r="BJ1073" s="61"/>
      <c r="BK1073" s="61"/>
      <c r="BL1073" s="61"/>
      <c r="BM1073" s="61"/>
      <c r="BN1073" s="61"/>
      <c r="BO1073" s="61"/>
      <c r="BP1073" s="61"/>
      <c r="BQ1073" s="61"/>
      <c r="BR1073" s="61"/>
      <c r="BS1073" s="61"/>
      <c r="BT1073" s="61"/>
      <c r="BU1073" s="61"/>
      <c r="BV1073" s="61"/>
      <c r="BW1073" s="61"/>
      <c r="BX1073" s="61"/>
      <c r="BY1073" s="61"/>
      <c r="BZ1073" s="61"/>
      <c r="CA1073" s="61"/>
      <c r="CB1073" s="61"/>
      <c r="CC1073" s="61"/>
      <c r="CD1073" s="61"/>
      <c r="CE1073" s="61"/>
      <c r="CF1073" s="61"/>
      <c r="CG1073" s="61"/>
      <c r="CH1073" s="61"/>
      <c r="CI1073" s="61"/>
      <c r="CJ1073" s="61"/>
      <c r="CK1073" s="61"/>
      <c r="CL1073" s="61"/>
    </row>
    <row r="1074" spans="1:90" x14ac:dyDescent="0.2">
      <c r="A1074" s="66"/>
      <c r="B1074" s="66"/>
      <c r="C1074" s="66"/>
      <c r="D1074" s="66"/>
      <c r="E1074" s="66"/>
      <c r="F1074" s="66"/>
      <c r="G1074" s="66"/>
      <c r="H1074" s="66"/>
      <c r="I1074" s="66"/>
      <c r="J1074" s="66"/>
      <c r="K1074" s="66"/>
      <c r="L1074" s="66"/>
      <c r="M1074" s="66"/>
      <c r="N1074" s="66"/>
      <c r="O1074" s="66"/>
      <c r="P1074" s="66"/>
      <c r="Q1074" s="66"/>
      <c r="R1074" s="66"/>
      <c r="S1074" s="66"/>
      <c r="T1074" s="66"/>
      <c r="U1074" s="66"/>
      <c r="V1074" s="66"/>
      <c r="W1074" s="66"/>
      <c r="X1074" s="66"/>
      <c r="Y1074" s="66"/>
      <c r="Z1074" s="66"/>
      <c r="AA1074" s="66"/>
      <c r="AB1074" s="66"/>
      <c r="AD1074" s="66"/>
      <c r="AE1074" s="66"/>
      <c r="AF1074" s="66"/>
      <c r="AG1074" s="66"/>
      <c r="AH1074" s="66"/>
      <c r="AI1074" s="66"/>
      <c r="AJ1074" s="66"/>
      <c r="AK1074" s="66"/>
      <c r="AL1074" s="66"/>
      <c r="AM1074" s="66"/>
      <c r="AN1074" s="66"/>
      <c r="AO1074" s="66"/>
      <c r="AP1074" s="66"/>
      <c r="AQ1074" s="61"/>
      <c r="AR1074" s="61"/>
      <c r="AS1074" s="61"/>
      <c r="AT1074" s="61"/>
      <c r="AU1074" s="61"/>
      <c r="AV1074" s="61"/>
      <c r="AW1074" s="61"/>
      <c r="AX1074" s="61"/>
      <c r="AY1074" s="61"/>
      <c r="AZ1074" s="61"/>
      <c r="BA1074" s="61"/>
      <c r="BB1074" s="61"/>
      <c r="BC1074" s="61"/>
      <c r="BD1074" s="61"/>
      <c r="BE1074" s="61"/>
      <c r="BF1074" s="61"/>
      <c r="BG1074" s="61"/>
      <c r="BH1074" s="61"/>
      <c r="BI1074" s="61"/>
      <c r="BJ1074" s="61"/>
      <c r="BK1074" s="61"/>
      <c r="BL1074" s="61"/>
      <c r="BM1074" s="61"/>
      <c r="BN1074" s="61"/>
      <c r="BO1074" s="61"/>
      <c r="BP1074" s="61"/>
      <c r="BQ1074" s="61"/>
      <c r="BR1074" s="61"/>
      <c r="BS1074" s="61"/>
      <c r="BT1074" s="61"/>
      <c r="BU1074" s="61"/>
      <c r="BV1074" s="61"/>
      <c r="BW1074" s="61"/>
      <c r="BX1074" s="61"/>
      <c r="BY1074" s="61"/>
      <c r="BZ1074" s="61"/>
      <c r="CA1074" s="61"/>
      <c r="CB1074" s="61"/>
      <c r="CC1074" s="61"/>
      <c r="CD1074" s="61"/>
      <c r="CE1074" s="61"/>
      <c r="CF1074" s="61"/>
      <c r="CG1074" s="61"/>
      <c r="CH1074" s="61"/>
      <c r="CI1074" s="61"/>
      <c r="CJ1074" s="61"/>
      <c r="CK1074" s="61"/>
      <c r="CL1074" s="61"/>
    </row>
    <row r="1075" spans="1:90" x14ac:dyDescent="0.2">
      <c r="A1075" s="66"/>
      <c r="B1075" s="66"/>
      <c r="C1075" s="66"/>
      <c r="D1075" s="66"/>
      <c r="E1075" s="66"/>
      <c r="F1075" s="66"/>
      <c r="G1075" s="66"/>
      <c r="H1075" s="66"/>
      <c r="I1075" s="66"/>
      <c r="J1075" s="66"/>
      <c r="K1075" s="66"/>
      <c r="L1075" s="66"/>
      <c r="M1075" s="66"/>
      <c r="N1075" s="66"/>
      <c r="O1075" s="66"/>
      <c r="P1075" s="66"/>
      <c r="Q1075" s="66"/>
      <c r="R1075" s="66"/>
      <c r="S1075" s="66"/>
      <c r="T1075" s="66"/>
      <c r="U1075" s="66"/>
      <c r="V1075" s="66"/>
      <c r="W1075" s="66"/>
      <c r="X1075" s="66"/>
      <c r="Y1075" s="66"/>
      <c r="Z1075" s="66"/>
      <c r="AA1075" s="66"/>
      <c r="AB1075" s="66"/>
      <c r="AD1075" s="66"/>
      <c r="AE1075" s="66"/>
      <c r="AF1075" s="66"/>
      <c r="AG1075" s="66"/>
      <c r="AH1075" s="66"/>
      <c r="AI1075" s="66"/>
      <c r="AJ1075" s="66"/>
      <c r="AK1075" s="66"/>
      <c r="AL1075" s="66"/>
      <c r="AM1075" s="66"/>
      <c r="AN1075" s="66"/>
      <c r="AO1075" s="66"/>
      <c r="AP1075" s="66"/>
      <c r="AQ1075" s="61"/>
      <c r="AR1075" s="61"/>
      <c r="AS1075" s="61"/>
      <c r="AT1075" s="61"/>
      <c r="AU1075" s="61"/>
      <c r="AV1075" s="61"/>
      <c r="AW1075" s="61"/>
      <c r="AX1075" s="61"/>
      <c r="AY1075" s="61"/>
      <c r="AZ1075" s="61"/>
      <c r="BA1075" s="61"/>
      <c r="BB1075" s="61"/>
      <c r="BC1075" s="61"/>
      <c r="BD1075" s="61"/>
      <c r="BE1075" s="61"/>
      <c r="BF1075" s="61"/>
      <c r="BG1075" s="61"/>
      <c r="BH1075" s="61"/>
      <c r="BI1075" s="61"/>
      <c r="BJ1075" s="61"/>
      <c r="BK1075" s="61"/>
      <c r="BL1075" s="61"/>
      <c r="BM1075" s="61"/>
      <c r="BN1075" s="61"/>
      <c r="BO1075" s="61"/>
      <c r="BP1075" s="61"/>
      <c r="BQ1075" s="61"/>
      <c r="BR1075" s="61"/>
      <c r="BS1075" s="61"/>
      <c r="BT1075" s="61"/>
      <c r="BU1075" s="61"/>
      <c r="BV1075" s="61"/>
      <c r="BW1075" s="61"/>
      <c r="BX1075" s="61"/>
      <c r="BY1075" s="61"/>
      <c r="BZ1075" s="61"/>
      <c r="CA1075" s="61"/>
      <c r="CB1075" s="61"/>
      <c r="CC1075" s="61"/>
      <c r="CD1075" s="61"/>
      <c r="CE1075" s="61"/>
      <c r="CF1075" s="61"/>
      <c r="CG1075" s="61"/>
      <c r="CH1075" s="61"/>
      <c r="CI1075" s="61"/>
      <c r="CJ1075" s="61"/>
      <c r="CK1075" s="61"/>
      <c r="CL1075" s="61"/>
    </row>
    <row r="1076" spans="1:90" x14ac:dyDescent="0.2">
      <c r="A1076" s="66"/>
      <c r="B1076" s="66"/>
      <c r="C1076" s="66"/>
      <c r="D1076" s="66"/>
      <c r="E1076" s="66"/>
      <c r="F1076" s="66"/>
      <c r="G1076" s="66"/>
      <c r="H1076" s="66"/>
      <c r="I1076" s="66"/>
      <c r="J1076" s="66"/>
      <c r="K1076" s="66"/>
      <c r="L1076" s="66"/>
      <c r="M1076" s="66"/>
      <c r="N1076" s="66"/>
      <c r="O1076" s="66"/>
      <c r="P1076" s="66"/>
      <c r="Q1076" s="66"/>
      <c r="R1076" s="66"/>
      <c r="S1076" s="66"/>
      <c r="T1076" s="66"/>
      <c r="U1076" s="66"/>
      <c r="V1076" s="66"/>
      <c r="W1076" s="66"/>
      <c r="X1076" s="66"/>
      <c r="Y1076" s="66"/>
      <c r="Z1076" s="66"/>
      <c r="AA1076" s="66"/>
      <c r="AB1076" s="66"/>
      <c r="AD1076" s="66"/>
      <c r="AE1076" s="66"/>
      <c r="AF1076" s="66"/>
      <c r="AG1076" s="66"/>
      <c r="AH1076" s="66"/>
      <c r="AI1076" s="66"/>
      <c r="AJ1076" s="66"/>
      <c r="AK1076" s="66"/>
      <c r="AL1076" s="66"/>
      <c r="AM1076" s="66"/>
      <c r="AN1076" s="66"/>
      <c r="AO1076" s="66"/>
      <c r="AP1076" s="66"/>
      <c r="AQ1076" s="61"/>
      <c r="AR1076" s="61"/>
      <c r="AS1076" s="61"/>
      <c r="AT1076" s="61"/>
      <c r="AU1076" s="61"/>
      <c r="AV1076" s="61"/>
      <c r="AW1076" s="61"/>
      <c r="AX1076" s="61"/>
      <c r="AY1076" s="61"/>
      <c r="AZ1076" s="61"/>
      <c r="BA1076" s="61"/>
      <c r="BB1076" s="61"/>
      <c r="BC1076" s="61"/>
      <c r="BD1076" s="61"/>
      <c r="BE1076" s="61"/>
      <c r="BF1076" s="61"/>
      <c r="BG1076" s="61"/>
      <c r="BH1076" s="61"/>
      <c r="BI1076" s="61"/>
      <c r="BJ1076" s="61"/>
      <c r="BK1076" s="61"/>
      <c r="BL1076" s="61"/>
      <c r="BM1076" s="61"/>
      <c r="BN1076" s="61"/>
      <c r="BO1076" s="61"/>
      <c r="BP1076" s="61"/>
      <c r="BQ1076" s="61"/>
      <c r="BR1076" s="61"/>
      <c r="BS1076" s="61"/>
      <c r="BT1076" s="61"/>
      <c r="BU1076" s="61"/>
      <c r="BV1076" s="61"/>
      <c r="BW1076" s="61"/>
      <c r="BX1076" s="61"/>
      <c r="BY1076" s="61"/>
      <c r="BZ1076" s="61"/>
      <c r="CA1076" s="61"/>
      <c r="CB1076" s="61"/>
      <c r="CC1076" s="61"/>
      <c r="CD1076" s="61"/>
      <c r="CE1076" s="61"/>
      <c r="CF1076" s="61"/>
      <c r="CG1076" s="61"/>
      <c r="CH1076" s="61"/>
      <c r="CI1076" s="61"/>
      <c r="CJ1076" s="61"/>
      <c r="CK1076" s="61"/>
      <c r="CL1076" s="61"/>
    </row>
    <row r="1077" spans="1:90" x14ac:dyDescent="0.2">
      <c r="A1077" s="66"/>
      <c r="B1077" s="66"/>
      <c r="C1077" s="66"/>
      <c r="D1077" s="66"/>
      <c r="E1077" s="66"/>
      <c r="F1077" s="66"/>
      <c r="G1077" s="66"/>
      <c r="H1077" s="66"/>
      <c r="I1077" s="66"/>
      <c r="J1077" s="66"/>
      <c r="K1077" s="66"/>
      <c r="L1077" s="66"/>
      <c r="M1077" s="66"/>
      <c r="N1077" s="66"/>
      <c r="O1077" s="66"/>
      <c r="P1077" s="66"/>
      <c r="Q1077" s="66"/>
      <c r="R1077" s="66"/>
      <c r="S1077" s="66"/>
      <c r="T1077" s="66"/>
      <c r="U1077" s="66"/>
      <c r="V1077" s="66"/>
      <c r="W1077" s="66"/>
      <c r="X1077" s="66"/>
      <c r="Y1077" s="66"/>
      <c r="Z1077" s="66"/>
      <c r="AA1077" s="66"/>
      <c r="AB1077" s="66"/>
      <c r="AD1077" s="66"/>
      <c r="AE1077" s="66"/>
      <c r="AF1077" s="66"/>
      <c r="AG1077" s="66"/>
      <c r="AH1077" s="66"/>
      <c r="AI1077" s="66"/>
      <c r="AJ1077" s="66"/>
      <c r="AK1077" s="66"/>
      <c r="AL1077" s="66"/>
      <c r="AM1077" s="66"/>
      <c r="AN1077" s="66"/>
      <c r="AO1077" s="66"/>
      <c r="AP1077" s="66"/>
      <c r="AQ1077" s="61"/>
      <c r="AR1077" s="61"/>
      <c r="AS1077" s="61"/>
      <c r="AT1077" s="61"/>
      <c r="AU1077" s="61"/>
      <c r="AV1077" s="61"/>
      <c r="AW1077" s="61"/>
      <c r="AX1077" s="61"/>
      <c r="AY1077" s="61"/>
      <c r="AZ1077" s="61"/>
      <c r="BA1077" s="61"/>
      <c r="BB1077" s="61"/>
      <c r="BC1077" s="61"/>
      <c r="BD1077" s="61"/>
      <c r="BE1077" s="61"/>
      <c r="BF1077" s="61"/>
      <c r="BG1077" s="61"/>
      <c r="BH1077" s="61"/>
      <c r="BI1077" s="61"/>
      <c r="BJ1077" s="61"/>
      <c r="BK1077" s="61"/>
      <c r="BL1077" s="61"/>
      <c r="BM1077" s="61"/>
      <c r="BN1077" s="61"/>
      <c r="BO1077" s="61"/>
      <c r="BP1077" s="61"/>
      <c r="BQ1077" s="61"/>
      <c r="BR1077" s="61"/>
      <c r="BS1077" s="61"/>
      <c r="BT1077" s="61"/>
      <c r="BU1077" s="61"/>
      <c r="BV1077" s="61"/>
      <c r="BW1077" s="61"/>
      <c r="BX1077" s="61"/>
      <c r="BY1077" s="61"/>
      <c r="BZ1077" s="61"/>
      <c r="CA1077" s="61"/>
      <c r="CB1077" s="61"/>
      <c r="CC1077" s="61"/>
      <c r="CD1077" s="61"/>
      <c r="CE1077" s="61"/>
      <c r="CF1077" s="61"/>
      <c r="CG1077" s="61"/>
      <c r="CH1077" s="61"/>
      <c r="CI1077" s="61"/>
      <c r="CJ1077" s="61"/>
      <c r="CK1077" s="61"/>
      <c r="CL1077" s="61"/>
    </row>
    <row r="1078" spans="1:90" x14ac:dyDescent="0.2">
      <c r="A1078" s="66"/>
      <c r="B1078" s="66"/>
      <c r="C1078" s="66"/>
      <c r="D1078" s="66"/>
      <c r="E1078" s="66"/>
      <c r="F1078" s="66"/>
      <c r="G1078" s="66"/>
      <c r="H1078" s="66"/>
      <c r="I1078" s="66"/>
      <c r="J1078" s="66"/>
      <c r="K1078" s="66"/>
      <c r="L1078" s="66"/>
      <c r="M1078" s="66"/>
      <c r="N1078" s="66"/>
      <c r="O1078" s="66"/>
      <c r="P1078" s="66"/>
      <c r="Q1078" s="66"/>
      <c r="R1078" s="66"/>
      <c r="S1078" s="66"/>
      <c r="T1078" s="66"/>
      <c r="U1078" s="66"/>
      <c r="V1078" s="66"/>
      <c r="W1078" s="66"/>
      <c r="X1078" s="66"/>
      <c r="Y1078" s="66"/>
      <c r="Z1078" s="66"/>
      <c r="AA1078" s="66"/>
      <c r="AB1078" s="66"/>
      <c r="AD1078" s="66"/>
      <c r="AE1078" s="66"/>
      <c r="AF1078" s="66"/>
      <c r="AG1078" s="66"/>
      <c r="AH1078" s="66"/>
      <c r="AI1078" s="66"/>
      <c r="AJ1078" s="66"/>
      <c r="AK1078" s="66"/>
      <c r="AL1078" s="66"/>
      <c r="AM1078" s="66"/>
      <c r="AN1078" s="66"/>
      <c r="AO1078" s="66"/>
      <c r="AP1078" s="66"/>
      <c r="AQ1078" s="61"/>
      <c r="AR1078" s="61"/>
      <c r="AS1078" s="61"/>
      <c r="AT1078" s="61"/>
      <c r="AU1078" s="61"/>
      <c r="AV1078" s="61"/>
      <c r="AW1078" s="61"/>
      <c r="AX1078" s="61"/>
      <c r="AY1078" s="61"/>
      <c r="AZ1078" s="61"/>
      <c r="BA1078" s="61"/>
      <c r="BB1078" s="61"/>
      <c r="BC1078" s="61"/>
      <c r="BD1078" s="61"/>
      <c r="BE1078" s="61"/>
      <c r="BF1078" s="61"/>
      <c r="BG1078" s="61"/>
      <c r="BH1078" s="61"/>
      <c r="BI1078" s="61"/>
      <c r="BJ1078" s="61"/>
      <c r="BK1078" s="61"/>
      <c r="BL1078" s="61"/>
      <c r="BM1078" s="61"/>
      <c r="BN1078" s="61"/>
      <c r="BO1078" s="61"/>
      <c r="BP1078" s="61"/>
      <c r="BQ1078" s="61"/>
      <c r="BR1078" s="61"/>
      <c r="BS1078" s="61"/>
      <c r="BT1078" s="61"/>
      <c r="BU1078" s="61"/>
      <c r="BV1078" s="61"/>
      <c r="BW1078" s="61"/>
      <c r="BX1078" s="61"/>
      <c r="BY1078" s="61"/>
      <c r="BZ1078" s="61"/>
      <c r="CA1078" s="61"/>
      <c r="CB1078" s="61"/>
      <c r="CC1078" s="61"/>
      <c r="CD1078" s="61"/>
      <c r="CE1078" s="61"/>
      <c r="CF1078" s="61"/>
      <c r="CG1078" s="61"/>
      <c r="CH1078" s="61"/>
      <c r="CI1078" s="61"/>
      <c r="CJ1078" s="61"/>
      <c r="CK1078" s="61"/>
      <c r="CL1078" s="61"/>
    </row>
    <row r="1079" spans="1:90" x14ac:dyDescent="0.2">
      <c r="A1079" s="66"/>
      <c r="B1079" s="66"/>
      <c r="C1079" s="66"/>
      <c r="D1079" s="66"/>
      <c r="E1079" s="66"/>
      <c r="F1079" s="66"/>
      <c r="G1079" s="66"/>
      <c r="H1079" s="66"/>
      <c r="I1079" s="66"/>
      <c r="J1079" s="66"/>
      <c r="K1079" s="66"/>
      <c r="L1079" s="66"/>
      <c r="M1079" s="66"/>
      <c r="N1079" s="66"/>
      <c r="O1079" s="66"/>
      <c r="P1079" s="66"/>
      <c r="Q1079" s="66"/>
      <c r="R1079" s="66"/>
      <c r="S1079" s="66"/>
      <c r="T1079" s="66"/>
      <c r="U1079" s="66"/>
      <c r="V1079" s="66"/>
      <c r="W1079" s="66"/>
      <c r="X1079" s="66"/>
      <c r="Y1079" s="66"/>
      <c r="Z1079" s="66"/>
      <c r="AA1079" s="66"/>
      <c r="AB1079" s="66"/>
      <c r="AD1079" s="66"/>
      <c r="AE1079" s="66"/>
      <c r="AF1079" s="66"/>
      <c r="AG1079" s="66"/>
      <c r="AH1079" s="66"/>
      <c r="AI1079" s="66"/>
      <c r="AJ1079" s="66"/>
      <c r="AK1079" s="66"/>
      <c r="AL1079" s="66"/>
      <c r="AM1079" s="66"/>
      <c r="AN1079" s="66"/>
      <c r="AO1079" s="66"/>
      <c r="AP1079" s="66"/>
      <c r="AQ1079" s="61"/>
      <c r="AR1079" s="61"/>
      <c r="AS1079" s="61"/>
      <c r="AT1079" s="61"/>
      <c r="AU1079" s="61"/>
      <c r="AV1079" s="61"/>
      <c r="AW1079" s="61"/>
      <c r="AX1079" s="61"/>
      <c r="AY1079" s="61"/>
      <c r="AZ1079" s="61"/>
      <c r="BA1079" s="61"/>
      <c r="BB1079" s="61"/>
      <c r="BC1079" s="61"/>
      <c r="BD1079" s="61"/>
      <c r="BE1079" s="61"/>
      <c r="BF1079" s="61"/>
      <c r="BG1079" s="61"/>
      <c r="BH1079" s="61"/>
      <c r="BI1079" s="61"/>
      <c r="BJ1079" s="61"/>
      <c r="BK1079" s="61"/>
      <c r="BL1079" s="61"/>
      <c r="BM1079" s="61"/>
      <c r="BN1079" s="61"/>
      <c r="BO1079" s="61"/>
      <c r="BP1079" s="61"/>
      <c r="BQ1079" s="61"/>
      <c r="BR1079" s="61"/>
      <c r="BS1079" s="61"/>
      <c r="BT1079" s="61"/>
      <c r="BU1079" s="61"/>
      <c r="BV1079" s="61"/>
      <c r="BW1079" s="61"/>
      <c r="BX1079" s="61"/>
      <c r="BY1079" s="61"/>
      <c r="BZ1079" s="61"/>
      <c r="CA1079" s="61"/>
      <c r="CB1079" s="61"/>
      <c r="CC1079" s="61"/>
      <c r="CD1079" s="61"/>
      <c r="CE1079" s="61"/>
      <c r="CF1079" s="61"/>
      <c r="CG1079" s="61"/>
      <c r="CH1079" s="61"/>
      <c r="CI1079" s="61"/>
      <c r="CJ1079" s="61"/>
      <c r="CK1079" s="61"/>
      <c r="CL1079" s="61"/>
    </row>
    <row r="1080" spans="1:90" x14ac:dyDescent="0.2">
      <c r="A1080" s="66"/>
      <c r="B1080" s="66"/>
      <c r="C1080" s="66"/>
      <c r="D1080" s="66"/>
      <c r="E1080" s="66"/>
      <c r="F1080" s="66"/>
      <c r="G1080" s="66"/>
      <c r="H1080" s="66"/>
      <c r="I1080" s="66"/>
      <c r="J1080" s="66"/>
      <c r="K1080" s="66"/>
      <c r="L1080" s="66"/>
      <c r="M1080" s="66"/>
      <c r="N1080" s="66"/>
      <c r="O1080" s="66"/>
      <c r="P1080" s="66"/>
      <c r="Q1080" s="66"/>
      <c r="R1080" s="66"/>
      <c r="S1080" s="66"/>
      <c r="T1080" s="66"/>
      <c r="U1080" s="66"/>
      <c r="V1080" s="66"/>
      <c r="W1080" s="66"/>
      <c r="X1080" s="66"/>
      <c r="Y1080" s="66"/>
      <c r="Z1080" s="66"/>
      <c r="AA1080" s="66"/>
      <c r="AB1080" s="66"/>
      <c r="AD1080" s="66"/>
      <c r="AE1080" s="66"/>
      <c r="AF1080" s="66"/>
      <c r="AG1080" s="66"/>
      <c r="AH1080" s="66"/>
      <c r="AI1080" s="66"/>
      <c r="AJ1080" s="66"/>
      <c r="AK1080" s="66"/>
      <c r="AL1080" s="66"/>
      <c r="AM1080" s="66"/>
      <c r="AN1080" s="66"/>
      <c r="AO1080" s="66"/>
      <c r="AP1080" s="66"/>
      <c r="AQ1080" s="61"/>
      <c r="AR1080" s="61"/>
      <c r="AS1080" s="61"/>
      <c r="AT1080" s="61"/>
      <c r="AU1080" s="61"/>
      <c r="AV1080" s="61"/>
      <c r="AW1080" s="61"/>
      <c r="AX1080" s="61"/>
      <c r="AY1080" s="61"/>
      <c r="AZ1080" s="61"/>
      <c r="BA1080" s="61"/>
      <c r="BB1080" s="61"/>
      <c r="BC1080" s="61"/>
      <c r="BD1080" s="61"/>
      <c r="BE1080" s="61"/>
      <c r="BF1080" s="61"/>
      <c r="BG1080" s="61"/>
      <c r="BH1080" s="61"/>
      <c r="BI1080" s="61"/>
      <c r="BJ1080" s="61"/>
      <c r="BK1080" s="61"/>
      <c r="BL1080" s="61"/>
      <c r="BM1080" s="61"/>
      <c r="BN1080" s="61"/>
      <c r="BO1080" s="61"/>
      <c r="BP1080" s="61"/>
      <c r="BQ1080" s="61"/>
      <c r="BR1080" s="61"/>
      <c r="BS1080" s="61"/>
      <c r="BT1080" s="61"/>
      <c r="BU1080" s="61"/>
      <c r="BV1080" s="61"/>
      <c r="BW1080" s="61"/>
      <c r="BX1080" s="61"/>
      <c r="BY1080" s="61"/>
      <c r="BZ1080" s="61"/>
      <c r="CA1080" s="61"/>
      <c r="CB1080" s="61"/>
      <c r="CC1080" s="61"/>
      <c r="CD1080" s="61"/>
      <c r="CE1080" s="61"/>
      <c r="CF1080" s="61"/>
      <c r="CG1080" s="61"/>
      <c r="CH1080" s="61"/>
      <c r="CI1080" s="61"/>
      <c r="CJ1080" s="61"/>
      <c r="CK1080" s="61"/>
      <c r="CL1080" s="61"/>
    </row>
    <row r="1081" spans="1:90" x14ac:dyDescent="0.2">
      <c r="A1081" s="66"/>
      <c r="B1081" s="66"/>
      <c r="C1081" s="66"/>
      <c r="D1081" s="66"/>
      <c r="E1081" s="66"/>
      <c r="F1081" s="66"/>
      <c r="G1081" s="66"/>
      <c r="H1081" s="66"/>
      <c r="I1081" s="66"/>
      <c r="J1081" s="66"/>
      <c r="K1081" s="66"/>
      <c r="L1081" s="66"/>
      <c r="M1081" s="66"/>
      <c r="N1081" s="66"/>
      <c r="O1081" s="66"/>
      <c r="P1081" s="66"/>
      <c r="Q1081" s="66"/>
      <c r="R1081" s="66"/>
      <c r="S1081" s="66"/>
      <c r="T1081" s="66"/>
      <c r="U1081" s="66"/>
      <c r="V1081" s="66"/>
      <c r="W1081" s="66"/>
      <c r="X1081" s="66"/>
      <c r="Y1081" s="66"/>
      <c r="Z1081" s="66"/>
      <c r="AA1081" s="66"/>
      <c r="AB1081" s="66"/>
      <c r="AD1081" s="66"/>
      <c r="AE1081" s="66"/>
      <c r="AF1081" s="66"/>
      <c r="AG1081" s="66"/>
      <c r="AH1081" s="66"/>
      <c r="AI1081" s="66"/>
      <c r="AJ1081" s="66"/>
      <c r="AK1081" s="66"/>
      <c r="AL1081" s="66"/>
      <c r="AM1081" s="66"/>
      <c r="AN1081" s="66"/>
      <c r="AO1081" s="66"/>
      <c r="AP1081" s="66"/>
      <c r="AQ1081" s="61"/>
      <c r="AR1081" s="61"/>
      <c r="AS1081" s="61"/>
      <c r="AT1081" s="61"/>
      <c r="AU1081" s="61"/>
      <c r="AV1081" s="61"/>
      <c r="AW1081" s="61"/>
      <c r="AX1081" s="61"/>
      <c r="AY1081" s="61"/>
      <c r="AZ1081" s="61"/>
      <c r="BA1081" s="61"/>
      <c r="BB1081" s="61"/>
      <c r="BC1081" s="61"/>
      <c r="BD1081" s="61"/>
      <c r="BE1081" s="61"/>
      <c r="BF1081" s="61"/>
      <c r="BG1081" s="61"/>
      <c r="BH1081" s="61"/>
      <c r="BI1081" s="61"/>
      <c r="BJ1081" s="61"/>
      <c r="BK1081" s="61"/>
      <c r="BL1081" s="61"/>
      <c r="BM1081" s="61"/>
      <c r="BN1081" s="61"/>
      <c r="BO1081" s="61"/>
      <c r="BP1081" s="61"/>
      <c r="BQ1081" s="61"/>
      <c r="BR1081" s="61"/>
      <c r="BS1081" s="61"/>
      <c r="BT1081" s="61"/>
      <c r="BU1081" s="61"/>
      <c r="BV1081" s="61"/>
      <c r="BW1081" s="61"/>
      <c r="BX1081" s="61"/>
      <c r="BY1081" s="61"/>
      <c r="BZ1081" s="61"/>
      <c r="CA1081" s="61"/>
      <c r="CB1081" s="61"/>
      <c r="CC1081" s="61"/>
      <c r="CD1081" s="61"/>
      <c r="CE1081" s="61"/>
      <c r="CF1081" s="61"/>
      <c r="CG1081" s="61"/>
      <c r="CH1081" s="61"/>
      <c r="CI1081" s="61"/>
      <c r="CJ1081" s="61"/>
      <c r="CK1081" s="61"/>
      <c r="CL1081" s="61"/>
    </row>
    <row r="1082" spans="1:90" x14ac:dyDescent="0.2">
      <c r="A1082" s="66"/>
      <c r="B1082" s="66"/>
      <c r="C1082" s="66"/>
      <c r="D1082" s="66"/>
      <c r="E1082" s="66"/>
      <c r="F1082" s="66"/>
      <c r="G1082" s="66"/>
      <c r="H1082" s="66"/>
      <c r="I1082" s="66"/>
      <c r="J1082" s="66"/>
      <c r="K1082" s="66"/>
      <c r="L1082" s="66"/>
      <c r="M1082" s="66"/>
      <c r="N1082" s="66"/>
      <c r="O1082" s="66"/>
      <c r="P1082" s="66"/>
      <c r="Q1082" s="66"/>
      <c r="R1082" s="66"/>
      <c r="S1082" s="66"/>
      <c r="T1082" s="66"/>
      <c r="U1082" s="66"/>
      <c r="V1082" s="66"/>
      <c r="W1082" s="66"/>
      <c r="X1082" s="66"/>
      <c r="Y1082" s="66"/>
      <c r="Z1082" s="66"/>
      <c r="AA1082" s="66"/>
      <c r="AB1082" s="66"/>
      <c r="AD1082" s="66"/>
      <c r="AE1082" s="66"/>
      <c r="AF1082" s="66"/>
      <c r="AG1082" s="66"/>
      <c r="AH1082" s="66"/>
      <c r="AI1082" s="66"/>
      <c r="AJ1082" s="66"/>
      <c r="AK1082" s="66"/>
      <c r="AL1082" s="66"/>
      <c r="AM1082" s="66"/>
      <c r="AN1082" s="66"/>
      <c r="AO1082" s="66"/>
      <c r="AP1082" s="66"/>
      <c r="AQ1082" s="61"/>
      <c r="AR1082" s="61"/>
      <c r="AS1082" s="61"/>
      <c r="AT1082" s="61"/>
      <c r="AU1082" s="61"/>
      <c r="AV1082" s="61"/>
      <c r="AW1082" s="61"/>
      <c r="AX1082" s="61"/>
      <c r="AY1082" s="61"/>
      <c r="AZ1082" s="61"/>
      <c r="BA1082" s="61"/>
      <c r="BB1082" s="61"/>
      <c r="BC1082" s="61"/>
      <c r="BD1082" s="61"/>
      <c r="BE1082" s="61"/>
      <c r="BF1082" s="61"/>
      <c r="BG1082" s="61"/>
      <c r="BH1082" s="61"/>
      <c r="BI1082" s="61"/>
      <c r="BJ1082" s="61"/>
      <c r="BK1082" s="61"/>
      <c r="BL1082" s="61"/>
      <c r="BM1082" s="61"/>
      <c r="BN1082" s="61"/>
      <c r="BO1082" s="61"/>
      <c r="BP1082" s="61"/>
      <c r="BQ1082" s="61"/>
      <c r="BR1082" s="61"/>
      <c r="BS1082" s="61"/>
      <c r="BT1082" s="61"/>
      <c r="BU1082" s="61"/>
      <c r="BV1082" s="61"/>
      <c r="BW1082" s="61"/>
      <c r="BX1082" s="61"/>
      <c r="BY1082" s="61"/>
      <c r="BZ1082" s="61"/>
      <c r="CA1082" s="61"/>
      <c r="CB1082" s="61"/>
      <c r="CC1082" s="61"/>
      <c r="CD1082" s="61"/>
      <c r="CE1082" s="61"/>
      <c r="CF1082" s="61"/>
      <c r="CG1082" s="61"/>
      <c r="CH1082" s="61"/>
      <c r="CI1082" s="61"/>
      <c r="CJ1082" s="61"/>
      <c r="CK1082" s="61"/>
      <c r="CL1082" s="61"/>
    </row>
    <row r="1083" spans="1:90" x14ac:dyDescent="0.2">
      <c r="A1083" s="66"/>
      <c r="B1083" s="66"/>
      <c r="C1083" s="66"/>
      <c r="D1083" s="66"/>
      <c r="E1083" s="66"/>
      <c r="F1083" s="66"/>
      <c r="G1083" s="66"/>
      <c r="H1083" s="66"/>
      <c r="I1083" s="66"/>
      <c r="J1083" s="66"/>
      <c r="K1083" s="66"/>
      <c r="L1083" s="66"/>
      <c r="M1083" s="66"/>
      <c r="N1083" s="66"/>
      <c r="O1083" s="66"/>
      <c r="P1083" s="66"/>
      <c r="Q1083" s="66"/>
      <c r="R1083" s="66"/>
      <c r="S1083" s="66"/>
      <c r="T1083" s="66"/>
      <c r="U1083" s="66"/>
      <c r="V1083" s="66"/>
      <c r="W1083" s="66"/>
      <c r="X1083" s="66"/>
      <c r="Y1083" s="66"/>
      <c r="Z1083" s="66"/>
      <c r="AA1083" s="66"/>
      <c r="AB1083" s="66"/>
      <c r="AD1083" s="66"/>
      <c r="AE1083" s="66"/>
      <c r="AF1083" s="66"/>
      <c r="AG1083" s="66"/>
      <c r="AH1083" s="66"/>
      <c r="AI1083" s="66"/>
      <c r="AJ1083" s="66"/>
      <c r="AK1083" s="66"/>
      <c r="AL1083" s="66"/>
      <c r="AM1083" s="66"/>
      <c r="AN1083" s="66"/>
      <c r="AO1083" s="66"/>
      <c r="AP1083" s="66"/>
      <c r="AQ1083" s="61"/>
      <c r="AR1083" s="61"/>
      <c r="AS1083" s="61"/>
      <c r="AT1083" s="61"/>
      <c r="AU1083" s="61"/>
      <c r="AV1083" s="61"/>
      <c r="AW1083" s="61"/>
      <c r="AX1083" s="61"/>
      <c r="AY1083" s="61"/>
      <c r="AZ1083" s="61"/>
      <c r="BA1083" s="61"/>
      <c r="BB1083" s="61"/>
      <c r="BC1083" s="61"/>
      <c r="BD1083" s="61"/>
      <c r="BE1083" s="61"/>
      <c r="BF1083" s="61"/>
      <c r="BG1083" s="61"/>
      <c r="BH1083" s="61"/>
      <c r="BI1083" s="61"/>
      <c r="BJ1083" s="61"/>
      <c r="BK1083" s="61"/>
      <c r="BL1083" s="61"/>
      <c r="BM1083" s="61"/>
      <c r="BN1083" s="61"/>
      <c r="BO1083" s="61"/>
      <c r="BP1083" s="61"/>
      <c r="BQ1083" s="61"/>
      <c r="BR1083" s="61"/>
      <c r="BS1083" s="61"/>
      <c r="BT1083" s="61"/>
      <c r="BU1083" s="61"/>
      <c r="BV1083" s="61"/>
      <c r="BW1083" s="61"/>
      <c r="BX1083" s="61"/>
      <c r="BY1083" s="61"/>
      <c r="BZ1083" s="61"/>
      <c r="CA1083" s="61"/>
      <c r="CB1083" s="61"/>
      <c r="CC1083" s="61"/>
      <c r="CD1083" s="61"/>
      <c r="CE1083" s="61"/>
      <c r="CF1083" s="61"/>
      <c r="CG1083" s="61"/>
      <c r="CH1083" s="61"/>
      <c r="CI1083" s="61"/>
      <c r="CJ1083" s="61"/>
      <c r="CK1083" s="61"/>
      <c r="CL1083" s="61"/>
    </row>
    <row r="1084" spans="1:90" x14ac:dyDescent="0.2">
      <c r="A1084" s="66"/>
      <c r="B1084" s="66"/>
      <c r="C1084" s="66"/>
      <c r="D1084" s="66"/>
      <c r="E1084" s="66"/>
      <c r="F1084" s="66"/>
      <c r="G1084" s="66"/>
      <c r="H1084" s="66"/>
      <c r="I1084" s="66"/>
      <c r="J1084" s="66"/>
      <c r="K1084" s="66"/>
      <c r="L1084" s="66"/>
      <c r="M1084" s="66"/>
      <c r="N1084" s="66"/>
      <c r="O1084" s="66"/>
      <c r="P1084" s="66"/>
      <c r="Q1084" s="66"/>
      <c r="R1084" s="66"/>
      <c r="S1084" s="66"/>
      <c r="T1084" s="66"/>
      <c r="U1084" s="66"/>
      <c r="V1084" s="66"/>
      <c r="W1084" s="66"/>
      <c r="X1084" s="66"/>
      <c r="Y1084" s="66"/>
      <c r="Z1084" s="66"/>
      <c r="AA1084" s="66"/>
      <c r="AB1084" s="66"/>
      <c r="AD1084" s="66"/>
      <c r="AE1084" s="66"/>
      <c r="AF1084" s="66"/>
      <c r="AG1084" s="66"/>
      <c r="AH1084" s="66"/>
      <c r="AI1084" s="66"/>
      <c r="AJ1084" s="66"/>
      <c r="AK1084" s="66"/>
      <c r="AL1084" s="66"/>
      <c r="AM1084" s="66"/>
      <c r="AN1084" s="66"/>
      <c r="AO1084" s="66"/>
      <c r="AP1084" s="66"/>
      <c r="AQ1084" s="61"/>
      <c r="AR1084" s="61"/>
      <c r="AS1084" s="61"/>
      <c r="AT1084" s="61"/>
      <c r="AU1084" s="61"/>
      <c r="AV1084" s="61"/>
      <c r="AW1084" s="61"/>
      <c r="AX1084" s="61"/>
      <c r="AY1084" s="61"/>
      <c r="AZ1084" s="61"/>
      <c r="BA1084" s="61"/>
      <c r="BB1084" s="61"/>
      <c r="BC1084" s="61"/>
      <c r="BD1084" s="61"/>
      <c r="BE1084" s="61"/>
      <c r="BF1084" s="61"/>
      <c r="BG1084" s="61"/>
      <c r="BH1084" s="61"/>
      <c r="BI1084" s="61"/>
      <c r="BJ1084" s="61"/>
      <c r="BK1084" s="61"/>
      <c r="BL1084" s="61"/>
      <c r="BM1084" s="61"/>
      <c r="BN1084" s="61"/>
      <c r="BO1084" s="61"/>
      <c r="BP1084" s="61"/>
      <c r="BQ1084" s="61"/>
      <c r="BR1084" s="61"/>
      <c r="BS1084" s="61"/>
      <c r="BT1084" s="61"/>
      <c r="BU1084" s="61"/>
      <c r="BV1084" s="61"/>
      <c r="BW1084" s="61"/>
      <c r="BX1084" s="61"/>
      <c r="BY1084" s="61"/>
      <c r="BZ1084" s="61"/>
      <c r="CA1084" s="61"/>
      <c r="CB1084" s="61"/>
      <c r="CC1084" s="61"/>
      <c r="CD1084" s="61"/>
      <c r="CE1084" s="61"/>
      <c r="CF1084" s="61"/>
      <c r="CG1084" s="61"/>
      <c r="CH1084" s="61"/>
      <c r="CI1084" s="61"/>
      <c r="CJ1084" s="61"/>
      <c r="CK1084" s="61"/>
      <c r="CL1084" s="61"/>
    </row>
    <row r="1085" spans="1:90" x14ac:dyDescent="0.2">
      <c r="A1085" s="66"/>
      <c r="B1085" s="66"/>
      <c r="C1085" s="66"/>
      <c r="D1085" s="66"/>
      <c r="E1085" s="66"/>
      <c r="F1085" s="66"/>
      <c r="G1085" s="66"/>
      <c r="H1085" s="66"/>
      <c r="I1085" s="66"/>
      <c r="J1085" s="66"/>
      <c r="K1085" s="66"/>
      <c r="L1085" s="66"/>
      <c r="M1085" s="66"/>
      <c r="N1085" s="66"/>
      <c r="O1085" s="66"/>
      <c r="P1085" s="66"/>
      <c r="Q1085" s="66"/>
      <c r="R1085" s="66"/>
      <c r="S1085" s="66"/>
      <c r="T1085" s="66"/>
      <c r="U1085" s="66"/>
      <c r="V1085" s="66"/>
      <c r="W1085" s="66"/>
      <c r="X1085" s="66"/>
      <c r="Y1085" s="66"/>
      <c r="Z1085" s="66"/>
      <c r="AA1085" s="66"/>
      <c r="AB1085" s="66"/>
      <c r="AD1085" s="66"/>
      <c r="AE1085" s="66"/>
      <c r="AF1085" s="66"/>
      <c r="AG1085" s="66"/>
      <c r="AH1085" s="66"/>
      <c r="AI1085" s="66"/>
      <c r="AJ1085" s="66"/>
      <c r="AK1085" s="66"/>
      <c r="AL1085" s="66"/>
      <c r="AM1085" s="66"/>
      <c r="AN1085" s="66"/>
      <c r="AO1085" s="66"/>
      <c r="AP1085" s="66"/>
      <c r="AQ1085" s="61"/>
      <c r="AR1085" s="61"/>
      <c r="AS1085" s="61"/>
      <c r="AT1085" s="61"/>
      <c r="AU1085" s="61"/>
      <c r="AV1085" s="61"/>
      <c r="AW1085" s="61"/>
      <c r="AX1085" s="61"/>
      <c r="AY1085" s="61"/>
      <c r="AZ1085" s="61"/>
      <c r="BA1085" s="61"/>
      <c r="BB1085" s="61"/>
      <c r="BC1085" s="61"/>
      <c r="BD1085" s="61"/>
      <c r="BE1085" s="61"/>
      <c r="BF1085" s="61"/>
      <c r="BG1085" s="61"/>
      <c r="BH1085" s="61"/>
      <c r="BI1085" s="61"/>
      <c r="BJ1085" s="61"/>
      <c r="BK1085" s="61"/>
      <c r="BL1085" s="61"/>
      <c r="BM1085" s="61"/>
      <c r="BN1085" s="61"/>
      <c r="BO1085" s="61"/>
      <c r="BP1085" s="61"/>
      <c r="BQ1085" s="61"/>
      <c r="BR1085" s="61"/>
      <c r="BS1085" s="61"/>
      <c r="BT1085" s="61"/>
      <c r="BU1085" s="61"/>
      <c r="BV1085" s="61"/>
      <c r="BW1085" s="61"/>
      <c r="BX1085" s="61"/>
      <c r="BY1085" s="61"/>
      <c r="BZ1085" s="61"/>
      <c r="CA1085" s="61"/>
      <c r="CB1085" s="61"/>
      <c r="CC1085" s="61"/>
      <c r="CD1085" s="61"/>
      <c r="CE1085" s="61"/>
      <c r="CF1085" s="61"/>
      <c r="CG1085" s="61"/>
      <c r="CH1085" s="61"/>
      <c r="CI1085" s="61"/>
      <c r="CJ1085" s="61"/>
      <c r="CK1085" s="61"/>
      <c r="CL1085" s="61"/>
    </row>
    <row r="1086" spans="1:90" x14ac:dyDescent="0.2">
      <c r="A1086" s="66"/>
      <c r="B1086" s="66"/>
      <c r="C1086" s="66"/>
      <c r="D1086" s="66"/>
      <c r="E1086" s="66"/>
      <c r="F1086" s="66"/>
      <c r="G1086" s="66"/>
      <c r="H1086" s="66"/>
      <c r="I1086" s="66"/>
      <c r="J1086" s="66"/>
      <c r="K1086" s="66"/>
      <c r="L1086" s="66"/>
      <c r="M1086" s="66"/>
      <c r="N1086" s="66"/>
      <c r="O1086" s="66"/>
      <c r="P1086" s="66"/>
      <c r="Q1086" s="66"/>
      <c r="R1086" s="66"/>
      <c r="S1086" s="66"/>
      <c r="T1086" s="66"/>
      <c r="U1086" s="66"/>
      <c r="V1086" s="66"/>
      <c r="W1086" s="66"/>
      <c r="X1086" s="66"/>
      <c r="Y1086" s="66"/>
      <c r="Z1086" s="66"/>
      <c r="AA1086" s="66"/>
      <c r="AB1086" s="66"/>
      <c r="AD1086" s="66"/>
      <c r="AE1086" s="66"/>
      <c r="AF1086" s="66"/>
      <c r="AG1086" s="66"/>
      <c r="AH1086" s="66"/>
      <c r="AI1086" s="66"/>
      <c r="AJ1086" s="66"/>
      <c r="AK1086" s="66"/>
      <c r="AL1086" s="66"/>
      <c r="AM1086" s="66"/>
      <c r="AN1086" s="66"/>
      <c r="AO1086" s="66"/>
      <c r="AP1086" s="66"/>
      <c r="AQ1086" s="61"/>
      <c r="AR1086" s="61"/>
      <c r="AS1086" s="61"/>
      <c r="AT1086" s="61"/>
      <c r="AU1086" s="61"/>
      <c r="AV1086" s="61"/>
      <c r="AW1086" s="61"/>
      <c r="AX1086" s="61"/>
      <c r="AY1086" s="61"/>
      <c r="AZ1086" s="61"/>
      <c r="BA1086" s="61"/>
      <c r="BB1086" s="61"/>
      <c r="BC1086" s="61"/>
      <c r="BD1086" s="61"/>
      <c r="BE1086" s="61"/>
      <c r="BF1086" s="61"/>
      <c r="BG1086" s="61"/>
      <c r="BH1086" s="61"/>
      <c r="BI1086" s="61"/>
      <c r="BJ1086" s="61"/>
      <c r="BK1086" s="61"/>
      <c r="BL1086" s="61"/>
      <c r="BM1086" s="61"/>
      <c r="BN1086" s="61"/>
      <c r="BO1086" s="61"/>
      <c r="BP1086" s="61"/>
      <c r="BQ1086" s="61"/>
      <c r="BR1086" s="61"/>
      <c r="BS1086" s="61"/>
      <c r="BT1086" s="61"/>
      <c r="BU1086" s="61"/>
      <c r="BV1086" s="61"/>
      <c r="BW1086" s="61"/>
      <c r="BX1086" s="61"/>
      <c r="BY1086" s="61"/>
      <c r="BZ1086" s="61"/>
      <c r="CA1086" s="61"/>
      <c r="CB1086" s="61"/>
      <c r="CC1086" s="61"/>
      <c r="CD1086" s="61"/>
      <c r="CE1086" s="61"/>
      <c r="CF1086" s="61"/>
      <c r="CG1086" s="61"/>
      <c r="CH1086" s="61"/>
      <c r="CI1086" s="61"/>
      <c r="CJ1086" s="61"/>
      <c r="CK1086" s="61"/>
      <c r="CL1086" s="61"/>
    </row>
    <row r="1087" spans="1:90" x14ac:dyDescent="0.2">
      <c r="A1087" s="66"/>
      <c r="B1087" s="66"/>
      <c r="C1087" s="66"/>
      <c r="D1087" s="66"/>
      <c r="E1087" s="66"/>
      <c r="F1087" s="66"/>
      <c r="G1087" s="66"/>
      <c r="H1087" s="66"/>
      <c r="I1087" s="66"/>
      <c r="J1087" s="66"/>
      <c r="K1087" s="66"/>
      <c r="L1087" s="66"/>
      <c r="M1087" s="66"/>
      <c r="N1087" s="66"/>
      <c r="O1087" s="66"/>
      <c r="P1087" s="66"/>
      <c r="Q1087" s="66"/>
      <c r="R1087" s="66"/>
      <c r="S1087" s="66"/>
      <c r="T1087" s="66"/>
      <c r="U1087" s="66"/>
      <c r="V1087" s="66"/>
      <c r="W1087" s="66"/>
      <c r="X1087" s="66"/>
      <c r="Y1087" s="66"/>
      <c r="Z1087" s="66"/>
      <c r="AA1087" s="66"/>
      <c r="AB1087" s="66"/>
      <c r="AD1087" s="66"/>
      <c r="AE1087" s="66"/>
      <c r="AF1087" s="66"/>
      <c r="AG1087" s="66"/>
      <c r="AH1087" s="66"/>
      <c r="AI1087" s="66"/>
      <c r="AJ1087" s="66"/>
      <c r="AK1087" s="66"/>
      <c r="AL1087" s="66"/>
      <c r="AM1087" s="66"/>
      <c r="AN1087" s="66"/>
      <c r="AO1087" s="66"/>
      <c r="AP1087" s="66"/>
      <c r="AQ1087" s="61"/>
      <c r="AR1087" s="61"/>
      <c r="AS1087" s="61"/>
      <c r="AT1087" s="61"/>
      <c r="AU1087" s="61"/>
      <c r="AV1087" s="61"/>
      <c r="AW1087" s="61"/>
      <c r="AX1087" s="61"/>
      <c r="AY1087" s="61"/>
      <c r="AZ1087" s="61"/>
      <c r="BA1087" s="61"/>
      <c r="BB1087" s="61"/>
      <c r="BC1087" s="61"/>
      <c r="BD1087" s="61"/>
      <c r="BE1087" s="61"/>
      <c r="BF1087" s="61"/>
      <c r="BG1087" s="61"/>
      <c r="BH1087" s="61"/>
      <c r="BI1087" s="61"/>
      <c r="BJ1087" s="61"/>
      <c r="BK1087" s="61"/>
      <c r="BL1087" s="61"/>
      <c r="BM1087" s="61"/>
      <c r="BN1087" s="61"/>
      <c r="BO1087" s="61"/>
      <c r="BP1087" s="61"/>
      <c r="BQ1087" s="61"/>
      <c r="BR1087" s="61"/>
      <c r="BS1087" s="61"/>
      <c r="BT1087" s="61"/>
      <c r="BU1087" s="61"/>
      <c r="BV1087" s="61"/>
      <c r="BW1087" s="61"/>
      <c r="BX1087" s="61"/>
      <c r="BY1087" s="61"/>
      <c r="BZ1087" s="61"/>
      <c r="CA1087" s="61"/>
      <c r="CB1087" s="61"/>
      <c r="CC1087" s="61"/>
      <c r="CD1087" s="61"/>
      <c r="CE1087" s="61"/>
      <c r="CF1087" s="61"/>
      <c r="CG1087" s="61"/>
      <c r="CH1087" s="61"/>
      <c r="CI1087" s="61"/>
      <c r="CJ1087" s="61"/>
      <c r="CK1087" s="61"/>
      <c r="CL1087" s="61"/>
    </row>
    <row r="1088" spans="1:90" x14ac:dyDescent="0.2">
      <c r="A1088" s="66"/>
      <c r="B1088" s="66"/>
      <c r="C1088" s="66"/>
      <c r="D1088" s="66"/>
      <c r="E1088" s="66"/>
      <c r="F1088" s="66"/>
      <c r="G1088" s="66"/>
      <c r="H1088" s="66"/>
      <c r="I1088" s="66"/>
      <c r="J1088" s="66"/>
      <c r="K1088" s="66"/>
      <c r="L1088" s="66"/>
      <c r="M1088" s="66"/>
      <c r="N1088" s="66"/>
      <c r="O1088" s="66"/>
      <c r="P1088" s="66"/>
      <c r="Q1088" s="66"/>
      <c r="R1088" s="66"/>
      <c r="S1088" s="66"/>
      <c r="T1088" s="66"/>
      <c r="U1088" s="66"/>
      <c r="V1088" s="66"/>
      <c r="W1088" s="66"/>
      <c r="X1088" s="66"/>
      <c r="Y1088" s="66"/>
      <c r="Z1088" s="66"/>
      <c r="AA1088" s="66"/>
      <c r="AB1088" s="66"/>
      <c r="AD1088" s="66"/>
      <c r="AE1088" s="66"/>
      <c r="AF1088" s="66"/>
      <c r="AG1088" s="66"/>
      <c r="AH1088" s="66"/>
      <c r="AI1088" s="66"/>
      <c r="AJ1088" s="66"/>
      <c r="AK1088" s="66"/>
      <c r="AL1088" s="66"/>
      <c r="AM1088" s="66"/>
      <c r="AN1088" s="66"/>
      <c r="AO1088" s="66"/>
      <c r="AP1088" s="66"/>
      <c r="AQ1088" s="61"/>
      <c r="AR1088" s="61"/>
      <c r="AS1088" s="61"/>
      <c r="AT1088" s="61"/>
      <c r="AU1088" s="61"/>
      <c r="AV1088" s="61"/>
      <c r="AW1088" s="61"/>
      <c r="AX1088" s="61"/>
      <c r="AY1088" s="61"/>
      <c r="AZ1088" s="61"/>
      <c r="BA1088" s="61"/>
      <c r="BB1088" s="61"/>
      <c r="BC1088" s="61"/>
      <c r="BD1088" s="61"/>
      <c r="BE1088" s="61"/>
      <c r="BF1088" s="61"/>
      <c r="BG1088" s="61"/>
      <c r="BH1088" s="61"/>
      <c r="BI1088" s="61"/>
      <c r="BJ1088" s="61"/>
      <c r="BK1088" s="61"/>
      <c r="BL1088" s="61"/>
      <c r="BM1088" s="61"/>
      <c r="BN1088" s="61"/>
      <c r="BO1088" s="61"/>
      <c r="BP1088" s="61"/>
      <c r="BQ1088" s="61"/>
      <c r="BR1088" s="61"/>
      <c r="BS1088" s="61"/>
      <c r="BT1088" s="61"/>
      <c r="BU1088" s="61"/>
      <c r="BV1088" s="61"/>
      <c r="BW1088" s="61"/>
      <c r="BX1088" s="61"/>
      <c r="BY1088" s="61"/>
      <c r="BZ1088" s="61"/>
      <c r="CA1088" s="61"/>
      <c r="CB1088" s="61"/>
      <c r="CC1088" s="61"/>
      <c r="CD1088" s="61"/>
      <c r="CE1088" s="61"/>
      <c r="CF1088" s="61"/>
      <c r="CG1088" s="61"/>
      <c r="CH1088" s="61"/>
      <c r="CI1088" s="61"/>
      <c r="CJ1088" s="61"/>
      <c r="CK1088" s="61"/>
      <c r="CL1088" s="61"/>
    </row>
    <row r="1089" spans="1:90" x14ac:dyDescent="0.2">
      <c r="A1089" s="66"/>
      <c r="B1089" s="66"/>
      <c r="C1089" s="66"/>
      <c r="D1089" s="66"/>
      <c r="E1089" s="66"/>
      <c r="F1089" s="66"/>
      <c r="G1089" s="66"/>
      <c r="H1089" s="66"/>
      <c r="I1089" s="66"/>
      <c r="J1089" s="66"/>
      <c r="K1089" s="66"/>
      <c r="L1089" s="66"/>
      <c r="M1089" s="66"/>
      <c r="N1089" s="66"/>
      <c r="O1089" s="66"/>
      <c r="P1089" s="66"/>
      <c r="Q1089" s="66"/>
      <c r="R1089" s="66"/>
      <c r="S1089" s="66"/>
      <c r="T1089" s="66"/>
      <c r="U1089" s="66"/>
      <c r="V1089" s="66"/>
      <c r="W1089" s="66"/>
      <c r="X1089" s="66"/>
      <c r="Y1089" s="66"/>
      <c r="Z1089" s="66"/>
      <c r="AA1089" s="66"/>
      <c r="AB1089" s="66"/>
      <c r="AD1089" s="66"/>
      <c r="AE1089" s="66"/>
      <c r="AF1089" s="66"/>
      <c r="AG1089" s="66"/>
      <c r="AH1089" s="66"/>
      <c r="AI1089" s="66"/>
      <c r="AJ1089" s="66"/>
      <c r="AK1089" s="66"/>
      <c r="AL1089" s="66"/>
      <c r="AM1089" s="66"/>
      <c r="AN1089" s="66"/>
      <c r="AO1089" s="66"/>
      <c r="AP1089" s="66"/>
      <c r="AQ1089" s="61"/>
      <c r="AR1089" s="61"/>
      <c r="AS1089" s="61"/>
      <c r="AT1089" s="61"/>
      <c r="AU1089" s="61"/>
      <c r="AV1089" s="61"/>
      <c r="AW1089" s="61"/>
      <c r="AX1089" s="61"/>
      <c r="AY1089" s="61"/>
      <c r="AZ1089" s="61"/>
      <c r="BA1089" s="61"/>
      <c r="BB1089" s="61"/>
      <c r="BC1089" s="61"/>
      <c r="BD1089" s="61"/>
      <c r="BE1089" s="61"/>
      <c r="BF1089" s="61"/>
      <c r="BG1089" s="61"/>
      <c r="BH1089" s="61"/>
      <c r="BI1089" s="61"/>
      <c r="BJ1089" s="61"/>
      <c r="BK1089" s="61"/>
      <c r="BL1089" s="61"/>
      <c r="BM1089" s="61"/>
      <c r="BN1089" s="61"/>
      <c r="BO1089" s="61"/>
      <c r="BP1089" s="61"/>
      <c r="BQ1089" s="61"/>
      <c r="BR1089" s="61"/>
      <c r="BS1089" s="61"/>
      <c r="BT1089" s="61"/>
      <c r="BU1089" s="61"/>
      <c r="BV1089" s="61"/>
      <c r="BW1089" s="61"/>
      <c r="BX1089" s="61"/>
      <c r="BY1089" s="61"/>
      <c r="BZ1089" s="61"/>
      <c r="CA1089" s="61"/>
      <c r="CB1089" s="61"/>
      <c r="CC1089" s="61"/>
      <c r="CD1089" s="61"/>
      <c r="CE1089" s="61"/>
      <c r="CF1089" s="61"/>
      <c r="CG1089" s="61"/>
      <c r="CH1089" s="61"/>
      <c r="CI1089" s="61"/>
      <c r="CJ1089" s="61"/>
      <c r="CK1089" s="61"/>
      <c r="CL1089" s="61"/>
    </row>
    <row r="1090" spans="1:90" x14ac:dyDescent="0.2">
      <c r="A1090" s="66"/>
      <c r="B1090" s="66"/>
      <c r="C1090" s="66"/>
      <c r="D1090" s="66"/>
      <c r="E1090" s="66"/>
      <c r="F1090" s="66"/>
      <c r="G1090" s="66"/>
      <c r="H1090" s="66"/>
      <c r="I1090" s="66"/>
      <c r="J1090" s="66"/>
      <c r="K1090" s="66"/>
      <c r="L1090" s="66"/>
      <c r="M1090" s="66"/>
      <c r="N1090" s="66"/>
      <c r="O1090" s="66"/>
      <c r="P1090" s="66"/>
      <c r="Q1090" s="66"/>
      <c r="R1090" s="66"/>
      <c r="S1090" s="66"/>
      <c r="T1090" s="66"/>
      <c r="U1090" s="66"/>
      <c r="V1090" s="66"/>
      <c r="W1090" s="66"/>
      <c r="X1090" s="66"/>
      <c r="Y1090" s="66"/>
      <c r="Z1090" s="66"/>
      <c r="AA1090" s="66"/>
      <c r="AB1090" s="66"/>
      <c r="AD1090" s="66"/>
      <c r="AE1090" s="66"/>
      <c r="AF1090" s="66"/>
      <c r="AG1090" s="66"/>
      <c r="AH1090" s="66"/>
      <c r="AI1090" s="66"/>
      <c r="AJ1090" s="66"/>
      <c r="AK1090" s="66"/>
      <c r="AL1090" s="66"/>
      <c r="AM1090" s="66"/>
      <c r="AN1090" s="66"/>
      <c r="AO1090" s="66"/>
      <c r="AP1090" s="66"/>
      <c r="AQ1090" s="61"/>
      <c r="AR1090" s="61"/>
      <c r="AS1090" s="61"/>
      <c r="AT1090" s="61"/>
      <c r="AU1090" s="61"/>
      <c r="AV1090" s="61"/>
      <c r="AW1090" s="61"/>
      <c r="AX1090" s="61"/>
      <c r="AY1090" s="61"/>
      <c r="AZ1090" s="61"/>
      <c r="BA1090" s="61"/>
      <c r="BB1090" s="61"/>
      <c r="BC1090" s="61"/>
      <c r="BD1090" s="61"/>
      <c r="BE1090" s="61"/>
      <c r="BF1090" s="61"/>
      <c r="BG1090" s="61"/>
      <c r="BH1090" s="61"/>
      <c r="BI1090" s="61"/>
      <c r="BJ1090" s="61"/>
      <c r="BK1090" s="61"/>
      <c r="BL1090" s="61"/>
      <c r="BM1090" s="61"/>
      <c r="BN1090" s="61"/>
      <c r="BO1090" s="61"/>
      <c r="BP1090" s="61"/>
      <c r="BQ1090" s="61"/>
      <c r="BR1090" s="61"/>
      <c r="BS1090" s="61"/>
      <c r="BT1090" s="61"/>
      <c r="BU1090" s="61"/>
      <c r="BV1090" s="61"/>
      <c r="BW1090" s="61"/>
      <c r="BX1090" s="61"/>
      <c r="BY1090" s="61"/>
      <c r="BZ1090" s="61"/>
      <c r="CA1090" s="61"/>
      <c r="CB1090" s="61"/>
      <c r="CC1090" s="61"/>
      <c r="CD1090" s="61"/>
      <c r="CE1090" s="61"/>
      <c r="CF1090" s="61"/>
      <c r="CG1090" s="61"/>
      <c r="CH1090" s="61"/>
      <c r="CI1090" s="61"/>
      <c r="CJ1090" s="61"/>
      <c r="CK1090" s="61"/>
      <c r="CL1090" s="61"/>
    </row>
    <row r="1091" spans="1:90" x14ac:dyDescent="0.2">
      <c r="A1091" s="66"/>
      <c r="B1091" s="66"/>
      <c r="C1091" s="66"/>
      <c r="D1091" s="66"/>
      <c r="E1091" s="66"/>
      <c r="F1091" s="66"/>
      <c r="G1091" s="66"/>
      <c r="H1091" s="66"/>
      <c r="I1091" s="66"/>
      <c r="J1091" s="66"/>
      <c r="K1091" s="66"/>
      <c r="L1091" s="66"/>
      <c r="M1091" s="66"/>
      <c r="N1091" s="66"/>
      <c r="O1091" s="66"/>
      <c r="P1091" s="66"/>
      <c r="Q1091" s="66"/>
      <c r="R1091" s="66"/>
      <c r="S1091" s="66"/>
      <c r="T1091" s="66"/>
      <c r="U1091" s="66"/>
      <c r="V1091" s="66"/>
      <c r="W1091" s="66"/>
      <c r="X1091" s="66"/>
      <c r="Y1091" s="66"/>
      <c r="Z1091" s="66"/>
      <c r="AA1091" s="66"/>
      <c r="AB1091" s="66"/>
      <c r="AD1091" s="66"/>
      <c r="AE1091" s="66"/>
      <c r="AF1091" s="66"/>
      <c r="AG1091" s="66"/>
      <c r="AH1091" s="66"/>
      <c r="AI1091" s="66"/>
      <c r="AJ1091" s="66"/>
      <c r="AK1091" s="66"/>
      <c r="AL1091" s="66"/>
      <c r="AM1091" s="66"/>
      <c r="AN1091" s="66"/>
      <c r="AO1091" s="66"/>
      <c r="AP1091" s="66"/>
      <c r="AQ1091" s="61"/>
      <c r="AR1091" s="61"/>
      <c r="AS1091" s="61"/>
      <c r="AT1091" s="61"/>
      <c r="AU1091" s="61"/>
      <c r="AV1091" s="61"/>
      <c r="AW1091" s="61"/>
      <c r="AX1091" s="61"/>
      <c r="AY1091" s="61"/>
      <c r="AZ1091" s="61"/>
      <c r="BA1091" s="61"/>
      <c r="BB1091" s="61"/>
      <c r="BC1091" s="61"/>
      <c r="BD1091" s="61"/>
      <c r="BE1091" s="61"/>
      <c r="BF1091" s="61"/>
      <c r="BG1091" s="61"/>
      <c r="BH1091" s="61"/>
      <c r="BI1091" s="61"/>
      <c r="BJ1091" s="61"/>
      <c r="BK1091" s="61"/>
      <c r="BL1091" s="61"/>
      <c r="BM1091" s="61"/>
      <c r="BN1091" s="61"/>
      <c r="BO1091" s="61"/>
      <c r="BP1091" s="61"/>
      <c r="BQ1091" s="61"/>
      <c r="BR1091" s="61"/>
      <c r="BS1091" s="61"/>
      <c r="BT1091" s="61"/>
      <c r="BU1091" s="61"/>
      <c r="BV1091" s="61"/>
      <c r="BW1091" s="61"/>
      <c r="BX1091" s="61"/>
      <c r="BY1091" s="61"/>
      <c r="BZ1091" s="61"/>
      <c r="CA1091" s="61"/>
      <c r="CB1091" s="61"/>
      <c r="CC1091" s="61"/>
      <c r="CD1091" s="61"/>
      <c r="CE1091" s="61"/>
      <c r="CF1091" s="61"/>
      <c r="CG1091" s="61"/>
      <c r="CH1091" s="61"/>
      <c r="CI1091" s="61"/>
      <c r="CJ1091" s="61"/>
      <c r="CK1091" s="61"/>
      <c r="CL1091" s="61"/>
    </row>
    <row r="1092" spans="1:90" x14ac:dyDescent="0.2">
      <c r="A1092" s="66"/>
      <c r="B1092" s="66"/>
      <c r="C1092" s="66"/>
      <c r="D1092" s="66"/>
      <c r="E1092" s="66"/>
      <c r="F1092" s="66"/>
      <c r="G1092" s="66"/>
      <c r="H1092" s="66"/>
      <c r="I1092" s="66"/>
      <c r="J1092" s="66"/>
      <c r="K1092" s="66"/>
      <c r="L1092" s="66"/>
      <c r="M1092" s="66"/>
      <c r="N1092" s="66"/>
      <c r="O1092" s="66"/>
      <c r="P1092" s="66"/>
      <c r="Q1092" s="66"/>
      <c r="R1092" s="66"/>
      <c r="S1092" s="66"/>
      <c r="T1092" s="66"/>
      <c r="U1092" s="66"/>
      <c r="V1092" s="66"/>
      <c r="W1092" s="66"/>
      <c r="X1092" s="66"/>
      <c r="Y1092" s="66"/>
      <c r="Z1092" s="66"/>
      <c r="AA1092" s="66"/>
      <c r="AB1092" s="66"/>
      <c r="AD1092" s="66"/>
      <c r="AE1092" s="66"/>
      <c r="AF1092" s="66"/>
      <c r="AG1092" s="66"/>
      <c r="AH1092" s="66"/>
      <c r="AI1092" s="66"/>
      <c r="AJ1092" s="66"/>
      <c r="AK1092" s="66"/>
      <c r="AL1092" s="66"/>
      <c r="AM1092" s="66"/>
      <c r="AN1092" s="66"/>
      <c r="AO1092" s="66"/>
      <c r="AP1092" s="66"/>
      <c r="AQ1092" s="61"/>
      <c r="AR1092" s="61"/>
      <c r="AS1092" s="61"/>
      <c r="AT1092" s="61"/>
      <c r="AU1092" s="61"/>
      <c r="AV1092" s="61"/>
      <c r="AW1092" s="61"/>
      <c r="AX1092" s="61"/>
      <c r="AY1092" s="61"/>
      <c r="AZ1092" s="61"/>
      <c r="BA1092" s="61"/>
      <c r="BB1092" s="61"/>
      <c r="BC1092" s="61"/>
      <c r="BD1092" s="61"/>
      <c r="BE1092" s="61"/>
      <c r="BF1092" s="61"/>
      <c r="BG1092" s="61"/>
      <c r="BH1092" s="61"/>
      <c r="BI1092" s="61"/>
      <c r="BJ1092" s="61"/>
      <c r="BK1092" s="61"/>
      <c r="BL1092" s="61"/>
      <c r="BM1092" s="61"/>
      <c r="BN1092" s="61"/>
      <c r="BO1092" s="61"/>
      <c r="BP1092" s="61"/>
      <c r="BQ1092" s="61"/>
      <c r="BR1092" s="61"/>
      <c r="BS1092" s="61"/>
      <c r="BT1092" s="61"/>
      <c r="BU1092" s="61"/>
      <c r="BV1092" s="61"/>
      <c r="BW1092" s="61"/>
      <c r="BX1092" s="61"/>
      <c r="BY1092" s="61"/>
      <c r="BZ1092" s="61"/>
      <c r="CA1092" s="61"/>
      <c r="CB1092" s="61"/>
      <c r="CC1092" s="61"/>
      <c r="CD1092" s="61"/>
      <c r="CE1092" s="61"/>
      <c r="CF1092" s="61"/>
      <c r="CG1092" s="61"/>
      <c r="CH1092" s="61"/>
      <c r="CI1092" s="61"/>
      <c r="CJ1092" s="61"/>
      <c r="CK1092" s="61"/>
      <c r="CL1092" s="61"/>
    </row>
    <row r="1093" spans="1:90" x14ac:dyDescent="0.2">
      <c r="A1093" s="66"/>
      <c r="B1093" s="66"/>
      <c r="C1093" s="66"/>
      <c r="D1093" s="66"/>
      <c r="E1093" s="66"/>
      <c r="F1093" s="66"/>
      <c r="G1093" s="66"/>
      <c r="H1093" s="66"/>
      <c r="I1093" s="66"/>
      <c r="J1093" s="66"/>
      <c r="K1093" s="66"/>
      <c r="L1093" s="66"/>
      <c r="M1093" s="66"/>
      <c r="N1093" s="66"/>
      <c r="O1093" s="66"/>
      <c r="P1093" s="66"/>
      <c r="Q1093" s="66"/>
      <c r="R1093" s="66"/>
      <c r="S1093" s="66"/>
      <c r="T1093" s="66"/>
      <c r="U1093" s="66"/>
      <c r="V1093" s="66"/>
      <c r="W1093" s="66"/>
      <c r="X1093" s="66"/>
      <c r="Y1093" s="66"/>
      <c r="Z1093" s="66"/>
      <c r="AA1093" s="66"/>
      <c r="AB1093" s="66"/>
      <c r="AD1093" s="66"/>
      <c r="AE1093" s="66"/>
      <c r="AF1093" s="66"/>
      <c r="AG1093" s="66"/>
      <c r="AH1093" s="66"/>
      <c r="AI1093" s="66"/>
      <c r="AJ1093" s="66"/>
      <c r="AK1093" s="66"/>
      <c r="AL1093" s="66"/>
      <c r="AM1093" s="66"/>
      <c r="AN1093" s="66"/>
      <c r="AO1093" s="66"/>
      <c r="AP1093" s="66"/>
      <c r="AQ1093" s="61"/>
      <c r="AR1093" s="61"/>
      <c r="AS1093" s="61"/>
      <c r="AT1093" s="61"/>
      <c r="AU1093" s="61"/>
      <c r="AV1093" s="61"/>
      <c r="AW1093" s="61"/>
      <c r="AX1093" s="61"/>
      <c r="AY1093" s="61"/>
      <c r="AZ1093" s="61"/>
      <c r="BA1093" s="61"/>
      <c r="BB1093" s="61"/>
      <c r="BC1093" s="61"/>
      <c r="BD1093" s="61"/>
      <c r="BE1093" s="61"/>
      <c r="BF1093" s="61"/>
      <c r="BG1093" s="61"/>
      <c r="BH1093" s="61"/>
      <c r="BI1093" s="61"/>
      <c r="BJ1093" s="61"/>
      <c r="BK1093" s="61"/>
      <c r="BL1093" s="61"/>
      <c r="BM1093" s="61"/>
      <c r="BN1093" s="61"/>
      <c r="BO1093" s="61"/>
      <c r="BP1093" s="61"/>
      <c r="BQ1093" s="61"/>
      <c r="BR1093" s="61"/>
      <c r="BS1093" s="61"/>
      <c r="BT1093" s="61"/>
      <c r="BU1093" s="61"/>
      <c r="BV1093" s="61"/>
      <c r="BW1093" s="61"/>
      <c r="BX1093" s="61"/>
      <c r="BY1093" s="61"/>
      <c r="BZ1093" s="61"/>
      <c r="CA1093" s="61"/>
      <c r="CB1093" s="61"/>
      <c r="CC1093" s="61"/>
      <c r="CD1093" s="61"/>
      <c r="CE1093" s="61"/>
      <c r="CF1093" s="61"/>
      <c r="CG1093" s="61"/>
      <c r="CH1093" s="61"/>
      <c r="CI1093" s="61"/>
      <c r="CJ1093" s="61"/>
      <c r="CK1093" s="61"/>
      <c r="CL1093" s="61"/>
    </row>
    <row r="1094" spans="1:90" x14ac:dyDescent="0.2">
      <c r="A1094" s="66"/>
      <c r="B1094" s="66"/>
      <c r="C1094" s="66"/>
      <c r="D1094" s="66"/>
      <c r="E1094" s="66"/>
      <c r="F1094" s="66"/>
      <c r="G1094" s="66"/>
      <c r="H1094" s="66"/>
      <c r="I1094" s="66"/>
      <c r="J1094" s="66"/>
      <c r="K1094" s="66"/>
      <c r="L1094" s="66"/>
      <c r="M1094" s="66"/>
      <c r="N1094" s="66"/>
      <c r="O1094" s="66"/>
      <c r="P1094" s="66"/>
      <c r="Q1094" s="66"/>
      <c r="R1094" s="66"/>
      <c r="S1094" s="66"/>
      <c r="T1094" s="66"/>
      <c r="U1094" s="66"/>
      <c r="V1094" s="66"/>
      <c r="W1094" s="66"/>
      <c r="X1094" s="66"/>
      <c r="Y1094" s="66"/>
      <c r="Z1094" s="66"/>
      <c r="AA1094" s="66"/>
      <c r="AB1094" s="66"/>
      <c r="AD1094" s="66"/>
      <c r="AE1094" s="66"/>
      <c r="AF1094" s="66"/>
      <c r="AG1094" s="66"/>
      <c r="AH1094" s="66"/>
      <c r="AI1094" s="66"/>
      <c r="AJ1094" s="66"/>
      <c r="AK1094" s="66"/>
      <c r="AL1094" s="66"/>
      <c r="AM1094" s="66"/>
      <c r="AN1094" s="66"/>
      <c r="AO1094" s="66"/>
      <c r="AP1094" s="66"/>
      <c r="AQ1094" s="61"/>
      <c r="AR1094" s="61"/>
      <c r="AS1094" s="61"/>
      <c r="AT1094" s="61"/>
      <c r="AU1094" s="61"/>
      <c r="AV1094" s="61"/>
      <c r="AW1094" s="61"/>
      <c r="AX1094" s="61"/>
      <c r="AY1094" s="61"/>
      <c r="AZ1094" s="61"/>
      <c r="BA1094" s="61"/>
      <c r="BB1094" s="61"/>
      <c r="BC1094" s="61"/>
      <c r="BD1094" s="61"/>
      <c r="BE1094" s="61"/>
      <c r="BF1094" s="61"/>
      <c r="BG1094" s="61"/>
      <c r="BH1094" s="61"/>
      <c r="BI1094" s="61"/>
      <c r="BJ1094" s="61"/>
      <c r="BK1094" s="61"/>
      <c r="BL1094" s="61"/>
      <c r="BM1094" s="61"/>
      <c r="BN1094" s="61"/>
      <c r="BO1094" s="61"/>
      <c r="BP1094" s="61"/>
      <c r="BQ1094" s="61"/>
      <c r="BR1094" s="61"/>
      <c r="BS1094" s="61"/>
      <c r="BT1094" s="61"/>
      <c r="BU1094" s="61"/>
      <c r="BV1094" s="61"/>
      <c r="BW1094" s="61"/>
      <c r="BX1094" s="61"/>
      <c r="BY1094" s="61"/>
      <c r="BZ1094" s="61"/>
      <c r="CA1094" s="61"/>
      <c r="CB1094" s="61"/>
      <c r="CC1094" s="61"/>
      <c r="CD1094" s="61"/>
      <c r="CE1094" s="61"/>
      <c r="CF1094" s="61"/>
      <c r="CG1094" s="61"/>
      <c r="CH1094" s="61"/>
      <c r="CI1094" s="61"/>
      <c r="CJ1094" s="61"/>
      <c r="CK1094" s="61"/>
      <c r="CL1094" s="61"/>
    </row>
    <row r="1095" spans="1:90" x14ac:dyDescent="0.2">
      <c r="A1095" s="66"/>
      <c r="B1095" s="66"/>
      <c r="C1095" s="66"/>
      <c r="D1095" s="66"/>
      <c r="E1095" s="66"/>
      <c r="F1095" s="66"/>
      <c r="G1095" s="66"/>
      <c r="H1095" s="66"/>
      <c r="I1095" s="66"/>
      <c r="J1095" s="66"/>
      <c r="K1095" s="66"/>
      <c r="L1095" s="66"/>
      <c r="M1095" s="66"/>
      <c r="N1095" s="66"/>
      <c r="O1095" s="66"/>
      <c r="P1095" s="66"/>
      <c r="Q1095" s="66"/>
      <c r="R1095" s="66"/>
      <c r="S1095" s="66"/>
      <c r="T1095" s="66"/>
      <c r="U1095" s="66"/>
      <c r="V1095" s="66"/>
      <c r="W1095" s="66"/>
      <c r="X1095" s="66"/>
      <c r="Y1095" s="66"/>
      <c r="Z1095" s="66"/>
      <c r="AA1095" s="66"/>
      <c r="AB1095" s="66"/>
      <c r="AD1095" s="66"/>
      <c r="AE1095" s="66"/>
      <c r="AF1095" s="66"/>
      <c r="AG1095" s="66"/>
      <c r="AH1095" s="66"/>
      <c r="AI1095" s="66"/>
      <c r="AJ1095" s="66"/>
      <c r="AK1095" s="66"/>
      <c r="AL1095" s="66"/>
      <c r="AM1095" s="66"/>
      <c r="AN1095" s="66"/>
      <c r="AO1095" s="66"/>
      <c r="AP1095" s="66"/>
      <c r="AQ1095" s="61"/>
      <c r="AR1095" s="61"/>
      <c r="AS1095" s="61"/>
      <c r="AT1095" s="61"/>
      <c r="AU1095" s="61"/>
      <c r="AV1095" s="61"/>
      <c r="AW1095" s="61"/>
      <c r="AX1095" s="61"/>
      <c r="AY1095" s="61"/>
      <c r="AZ1095" s="61"/>
      <c r="BA1095" s="61"/>
      <c r="BB1095" s="61"/>
      <c r="BC1095" s="61"/>
      <c r="BD1095" s="61"/>
      <c r="BE1095" s="61"/>
      <c r="BF1095" s="61"/>
      <c r="BG1095" s="61"/>
      <c r="BH1095" s="61"/>
      <c r="BI1095" s="61"/>
      <c r="BJ1095" s="61"/>
      <c r="BK1095" s="61"/>
      <c r="BL1095" s="61"/>
      <c r="BM1095" s="61"/>
      <c r="BN1095" s="61"/>
      <c r="BO1095" s="61"/>
      <c r="BP1095" s="61"/>
      <c r="BQ1095" s="61"/>
      <c r="BR1095" s="61"/>
      <c r="BS1095" s="61"/>
      <c r="BT1095" s="61"/>
      <c r="BU1095" s="61"/>
      <c r="BV1095" s="61"/>
      <c r="BW1095" s="61"/>
      <c r="BX1095" s="61"/>
      <c r="BY1095" s="61"/>
      <c r="BZ1095" s="61"/>
      <c r="CA1095" s="61"/>
      <c r="CB1095" s="61"/>
      <c r="CC1095" s="61"/>
      <c r="CD1095" s="61"/>
      <c r="CE1095" s="61"/>
      <c r="CF1095" s="61"/>
      <c r="CG1095" s="61"/>
      <c r="CH1095" s="61"/>
      <c r="CI1095" s="61"/>
      <c r="CJ1095" s="61"/>
      <c r="CK1095" s="61"/>
      <c r="CL1095" s="61"/>
    </row>
    <row r="1096" spans="1:90" x14ac:dyDescent="0.2">
      <c r="A1096" s="66"/>
      <c r="B1096" s="66"/>
      <c r="C1096" s="66"/>
      <c r="D1096" s="66"/>
      <c r="E1096" s="66"/>
      <c r="F1096" s="66"/>
      <c r="G1096" s="66"/>
      <c r="H1096" s="66"/>
      <c r="I1096" s="66"/>
      <c r="J1096" s="66"/>
      <c r="K1096" s="66"/>
      <c r="L1096" s="66"/>
      <c r="M1096" s="66"/>
      <c r="N1096" s="66"/>
      <c r="O1096" s="66"/>
      <c r="P1096" s="66"/>
      <c r="Q1096" s="66"/>
      <c r="R1096" s="66"/>
      <c r="S1096" s="66"/>
      <c r="T1096" s="66"/>
      <c r="U1096" s="66"/>
      <c r="V1096" s="66"/>
      <c r="W1096" s="66"/>
      <c r="X1096" s="66"/>
      <c r="Y1096" s="66"/>
      <c r="Z1096" s="66"/>
      <c r="AA1096" s="66"/>
      <c r="AB1096" s="66"/>
      <c r="AD1096" s="66"/>
      <c r="AE1096" s="66"/>
      <c r="AF1096" s="66"/>
      <c r="AG1096" s="66"/>
      <c r="AH1096" s="66"/>
      <c r="AI1096" s="66"/>
      <c r="AJ1096" s="66"/>
      <c r="AK1096" s="66"/>
      <c r="AL1096" s="66"/>
      <c r="AM1096" s="66"/>
      <c r="AN1096" s="66"/>
      <c r="AO1096" s="66"/>
      <c r="AP1096" s="66"/>
      <c r="AQ1096" s="61"/>
      <c r="AR1096" s="61"/>
      <c r="AS1096" s="61"/>
      <c r="AT1096" s="61"/>
      <c r="AU1096" s="61"/>
      <c r="AV1096" s="61"/>
      <c r="AW1096" s="61"/>
      <c r="AX1096" s="61"/>
      <c r="AY1096" s="61"/>
      <c r="AZ1096" s="61"/>
      <c r="BA1096" s="61"/>
      <c r="BB1096" s="61"/>
      <c r="BC1096" s="61"/>
      <c r="BD1096" s="61"/>
      <c r="BE1096" s="61"/>
      <c r="BF1096" s="61"/>
      <c r="BG1096" s="61"/>
      <c r="BH1096" s="61"/>
      <c r="BI1096" s="61"/>
      <c r="BJ1096" s="61"/>
      <c r="BK1096" s="61"/>
      <c r="BL1096" s="61"/>
      <c r="BM1096" s="61"/>
      <c r="BN1096" s="61"/>
      <c r="BO1096" s="61"/>
      <c r="BP1096" s="61"/>
      <c r="BQ1096" s="61"/>
      <c r="BR1096" s="61"/>
      <c r="BS1096" s="61"/>
      <c r="BT1096" s="61"/>
      <c r="BU1096" s="61"/>
      <c r="BV1096" s="61"/>
      <c r="BW1096" s="61"/>
      <c r="BX1096" s="61"/>
      <c r="BY1096" s="61"/>
      <c r="BZ1096" s="61"/>
      <c r="CA1096" s="61"/>
      <c r="CB1096" s="61"/>
      <c r="CC1096" s="61"/>
      <c r="CD1096" s="61"/>
      <c r="CE1096" s="61"/>
      <c r="CF1096" s="61"/>
      <c r="CG1096" s="61"/>
      <c r="CH1096" s="61"/>
      <c r="CI1096" s="61"/>
      <c r="CJ1096" s="61"/>
      <c r="CK1096" s="61"/>
      <c r="CL1096" s="61"/>
    </row>
    <row r="1097" spans="1:90" x14ac:dyDescent="0.2">
      <c r="A1097" s="66"/>
      <c r="B1097" s="66"/>
      <c r="C1097" s="66"/>
      <c r="D1097" s="66"/>
      <c r="E1097" s="66"/>
      <c r="F1097" s="66"/>
      <c r="G1097" s="66"/>
      <c r="H1097" s="66"/>
      <c r="I1097" s="66"/>
      <c r="J1097" s="66"/>
      <c r="K1097" s="66"/>
      <c r="L1097" s="66"/>
      <c r="M1097" s="66"/>
      <c r="N1097" s="66"/>
      <c r="O1097" s="66"/>
      <c r="P1097" s="66"/>
      <c r="Q1097" s="66"/>
      <c r="R1097" s="66"/>
      <c r="S1097" s="66"/>
      <c r="T1097" s="66"/>
      <c r="U1097" s="66"/>
      <c r="V1097" s="66"/>
      <c r="W1097" s="66"/>
      <c r="X1097" s="66"/>
      <c r="Y1097" s="66"/>
      <c r="Z1097" s="66"/>
      <c r="AA1097" s="66"/>
      <c r="AB1097" s="66"/>
      <c r="AD1097" s="66"/>
      <c r="AE1097" s="66"/>
      <c r="AF1097" s="66"/>
      <c r="AG1097" s="66"/>
      <c r="AH1097" s="66"/>
      <c r="AI1097" s="66"/>
      <c r="AJ1097" s="66"/>
      <c r="AK1097" s="66"/>
      <c r="AL1097" s="66"/>
      <c r="AM1097" s="66"/>
      <c r="AN1097" s="66"/>
      <c r="AO1097" s="66"/>
      <c r="AP1097" s="66"/>
      <c r="AQ1097" s="61"/>
      <c r="AR1097" s="61"/>
      <c r="AS1097" s="61"/>
      <c r="AT1097" s="61"/>
      <c r="AU1097" s="61"/>
      <c r="AV1097" s="61"/>
      <c r="AW1097" s="61"/>
      <c r="AX1097" s="61"/>
      <c r="AY1097" s="61"/>
      <c r="AZ1097" s="61"/>
      <c r="BA1097" s="61"/>
      <c r="BB1097" s="61"/>
      <c r="BC1097" s="61"/>
      <c r="BD1097" s="61"/>
      <c r="BE1097" s="61"/>
      <c r="BF1097" s="61"/>
      <c r="BG1097" s="61"/>
      <c r="BH1097" s="61"/>
      <c r="BI1097" s="61"/>
      <c r="BJ1097" s="61"/>
      <c r="BK1097" s="61"/>
      <c r="BL1097" s="61"/>
      <c r="BM1097" s="61"/>
      <c r="BN1097" s="61"/>
      <c r="BO1097" s="61"/>
      <c r="BP1097" s="61"/>
      <c r="BQ1097" s="61"/>
      <c r="BR1097" s="61"/>
      <c r="BS1097" s="61"/>
      <c r="BT1097" s="61"/>
      <c r="BU1097" s="61"/>
      <c r="BV1097" s="61"/>
      <c r="BW1097" s="61"/>
      <c r="BX1097" s="61"/>
      <c r="BY1097" s="61"/>
      <c r="BZ1097" s="61"/>
      <c r="CA1097" s="61"/>
      <c r="CB1097" s="61"/>
      <c r="CC1097" s="61"/>
      <c r="CD1097" s="61"/>
      <c r="CE1097" s="61"/>
      <c r="CF1097" s="61"/>
      <c r="CG1097" s="61"/>
      <c r="CH1097" s="61"/>
      <c r="CI1097" s="61"/>
      <c r="CJ1097" s="61"/>
      <c r="CK1097" s="61"/>
      <c r="CL1097" s="61"/>
    </row>
    <row r="1098" spans="1:90" x14ac:dyDescent="0.2">
      <c r="A1098" s="66"/>
      <c r="B1098" s="66"/>
      <c r="C1098" s="66"/>
      <c r="D1098" s="66"/>
      <c r="E1098" s="66"/>
      <c r="F1098" s="66"/>
      <c r="G1098" s="66"/>
      <c r="H1098" s="66"/>
      <c r="I1098" s="66"/>
      <c r="J1098" s="66"/>
      <c r="K1098" s="66"/>
      <c r="L1098" s="66"/>
      <c r="M1098" s="66"/>
      <c r="N1098" s="66"/>
      <c r="O1098" s="66"/>
      <c r="P1098" s="66"/>
      <c r="Q1098" s="66"/>
      <c r="R1098" s="66"/>
      <c r="S1098" s="66"/>
      <c r="T1098" s="66"/>
      <c r="U1098" s="66"/>
      <c r="V1098" s="66"/>
      <c r="W1098" s="66"/>
      <c r="X1098" s="66"/>
      <c r="Y1098" s="66"/>
      <c r="Z1098" s="66"/>
      <c r="AA1098" s="66"/>
      <c r="AB1098" s="66"/>
      <c r="AD1098" s="66"/>
      <c r="AE1098" s="66"/>
      <c r="AF1098" s="66"/>
      <c r="AG1098" s="66"/>
      <c r="AH1098" s="66"/>
      <c r="AI1098" s="66"/>
      <c r="AJ1098" s="66"/>
      <c r="AK1098" s="66"/>
      <c r="AL1098" s="66"/>
      <c r="AM1098" s="66"/>
      <c r="AN1098" s="66"/>
      <c r="AO1098" s="66"/>
      <c r="AP1098" s="66"/>
      <c r="AQ1098" s="61"/>
      <c r="AR1098" s="61"/>
      <c r="AS1098" s="61"/>
      <c r="AT1098" s="61"/>
      <c r="AU1098" s="61"/>
      <c r="AV1098" s="61"/>
      <c r="AW1098" s="61"/>
      <c r="AX1098" s="61"/>
      <c r="AY1098" s="61"/>
      <c r="AZ1098" s="61"/>
      <c r="BA1098" s="61"/>
      <c r="BB1098" s="61"/>
      <c r="BC1098" s="61"/>
      <c r="BD1098" s="61"/>
      <c r="BE1098" s="61"/>
      <c r="BF1098" s="61"/>
      <c r="BG1098" s="61"/>
      <c r="BH1098" s="61"/>
      <c r="BI1098" s="61"/>
      <c r="BJ1098" s="61"/>
      <c r="BK1098" s="61"/>
      <c r="BL1098" s="61"/>
      <c r="BM1098" s="61"/>
      <c r="BN1098" s="61"/>
      <c r="BO1098" s="61"/>
      <c r="BP1098" s="61"/>
      <c r="BQ1098" s="61"/>
      <c r="BR1098" s="61"/>
      <c r="BS1098" s="61"/>
      <c r="BT1098" s="61"/>
      <c r="BU1098" s="61"/>
      <c r="BV1098" s="61"/>
      <c r="BW1098" s="61"/>
      <c r="BX1098" s="61"/>
      <c r="BY1098" s="61"/>
      <c r="BZ1098" s="61"/>
      <c r="CA1098" s="61"/>
      <c r="CB1098" s="61"/>
      <c r="CC1098" s="61"/>
      <c r="CD1098" s="61"/>
      <c r="CE1098" s="61"/>
      <c r="CF1098" s="61"/>
      <c r="CG1098" s="61"/>
      <c r="CH1098" s="61"/>
      <c r="CI1098" s="61"/>
      <c r="CJ1098" s="61"/>
      <c r="CK1098" s="61"/>
      <c r="CL1098" s="61"/>
    </row>
    <row r="1099" spans="1:90" x14ac:dyDescent="0.2">
      <c r="A1099" s="66"/>
      <c r="B1099" s="66"/>
      <c r="C1099" s="66"/>
      <c r="D1099" s="66"/>
      <c r="E1099" s="66"/>
      <c r="F1099" s="66"/>
      <c r="G1099" s="66"/>
      <c r="H1099" s="66"/>
      <c r="I1099" s="66"/>
      <c r="J1099" s="66"/>
      <c r="K1099" s="66"/>
      <c r="L1099" s="66"/>
      <c r="M1099" s="66"/>
      <c r="N1099" s="66"/>
      <c r="O1099" s="66"/>
      <c r="P1099" s="66"/>
      <c r="Q1099" s="66"/>
      <c r="R1099" s="66"/>
      <c r="S1099" s="66"/>
      <c r="T1099" s="66"/>
      <c r="U1099" s="66"/>
      <c r="V1099" s="66"/>
      <c r="W1099" s="66"/>
      <c r="X1099" s="66"/>
      <c r="Y1099" s="66"/>
      <c r="Z1099" s="66"/>
      <c r="AA1099" s="66"/>
      <c r="AB1099" s="66"/>
      <c r="AD1099" s="66"/>
      <c r="AE1099" s="66"/>
      <c r="AF1099" s="66"/>
      <c r="AG1099" s="66"/>
      <c r="AH1099" s="66"/>
      <c r="AI1099" s="66"/>
      <c r="AJ1099" s="66"/>
      <c r="AK1099" s="66"/>
      <c r="AL1099" s="66"/>
      <c r="AM1099" s="66"/>
      <c r="AN1099" s="66"/>
      <c r="AO1099" s="66"/>
      <c r="AP1099" s="66"/>
      <c r="AQ1099" s="61"/>
      <c r="AR1099" s="61"/>
      <c r="AS1099" s="61"/>
      <c r="AT1099" s="61"/>
      <c r="AU1099" s="61"/>
      <c r="AV1099" s="61"/>
      <c r="AW1099" s="61"/>
      <c r="AX1099" s="61"/>
      <c r="AY1099" s="61"/>
      <c r="AZ1099" s="61"/>
      <c r="BA1099" s="61"/>
      <c r="BB1099" s="61"/>
      <c r="BC1099" s="61"/>
      <c r="BD1099" s="61"/>
      <c r="BE1099" s="61"/>
      <c r="BF1099" s="61"/>
      <c r="BG1099" s="61"/>
      <c r="BH1099" s="61"/>
      <c r="BI1099" s="61"/>
      <c r="BJ1099" s="61"/>
      <c r="BK1099" s="61"/>
      <c r="BL1099" s="61"/>
      <c r="BM1099" s="61"/>
      <c r="BN1099" s="61"/>
      <c r="BO1099" s="61"/>
      <c r="BP1099" s="61"/>
      <c r="BQ1099" s="61"/>
      <c r="BR1099" s="61"/>
      <c r="BS1099" s="61"/>
      <c r="BT1099" s="61"/>
      <c r="BU1099" s="61"/>
      <c r="BV1099" s="61"/>
      <c r="BW1099" s="61"/>
      <c r="BX1099" s="61"/>
      <c r="BY1099" s="61"/>
      <c r="BZ1099" s="61"/>
      <c r="CA1099" s="61"/>
      <c r="CB1099" s="61"/>
      <c r="CC1099" s="61"/>
      <c r="CD1099" s="61"/>
      <c r="CE1099" s="61"/>
      <c r="CF1099" s="61"/>
      <c r="CG1099" s="61"/>
      <c r="CH1099" s="61"/>
      <c r="CI1099" s="61"/>
      <c r="CJ1099" s="61"/>
      <c r="CK1099" s="61"/>
      <c r="CL1099" s="61"/>
    </row>
    <row r="1100" spans="1:90" x14ac:dyDescent="0.2">
      <c r="A1100" s="66"/>
      <c r="B1100" s="66"/>
      <c r="C1100" s="66"/>
      <c r="D1100" s="66"/>
      <c r="E1100" s="66"/>
      <c r="F1100" s="66"/>
      <c r="G1100" s="66"/>
      <c r="H1100" s="66"/>
      <c r="I1100" s="66"/>
      <c r="J1100" s="66"/>
      <c r="K1100" s="66"/>
      <c r="L1100" s="66"/>
      <c r="M1100" s="66"/>
      <c r="N1100" s="66"/>
      <c r="O1100" s="66"/>
      <c r="P1100" s="66"/>
      <c r="Q1100" s="66"/>
      <c r="R1100" s="66"/>
      <c r="S1100" s="66"/>
      <c r="T1100" s="66"/>
      <c r="U1100" s="66"/>
      <c r="V1100" s="66"/>
      <c r="W1100" s="66"/>
      <c r="X1100" s="66"/>
      <c r="Y1100" s="66"/>
      <c r="Z1100" s="66"/>
      <c r="AA1100" s="66"/>
      <c r="AB1100" s="66"/>
      <c r="AD1100" s="66"/>
      <c r="AE1100" s="66"/>
      <c r="AF1100" s="66"/>
      <c r="AG1100" s="66"/>
      <c r="AH1100" s="66"/>
      <c r="AI1100" s="66"/>
      <c r="AJ1100" s="66"/>
      <c r="AK1100" s="66"/>
      <c r="AL1100" s="66"/>
      <c r="AM1100" s="66"/>
      <c r="AN1100" s="66"/>
      <c r="AO1100" s="66"/>
      <c r="AP1100" s="66"/>
      <c r="AQ1100" s="61"/>
      <c r="AR1100" s="61"/>
      <c r="AS1100" s="61"/>
      <c r="AT1100" s="61"/>
      <c r="AU1100" s="61"/>
      <c r="AV1100" s="61"/>
      <c r="AW1100" s="61"/>
      <c r="AX1100" s="61"/>
      <c r="AY1100" s="61"/>
      <c r="AZ1100" s="61"/>
      <c r="BA1100" s="61"/>
      <c r="BB1100" s="61"/>
      <c r="BC1100" s="61"/>
      <c r="BD1100" s="61"/>
      <c r="BE1100" s="61"/>
      <c r="BF1100" s="61"/>
      <c r="BG1100" s="61"/>
      <c r="BH1100" s="61"/>
      <c r="BI1100" s="61"/>
      <c r="BJ1100" s="61"/>
      <c r="BK1100" s="61"/>
      <c r="BL1100" s="61"/>
      <c r="BM1100" s="61"/>
      <c r="BN1100" s="61"/>
      <c r="BO1100" s="61"/>
      <c r="BP1100" s="61"/>
      <c r="BQ1100" s="61"/>
      <c r="BR1100" s="61"/>
      <c r="BS1100" s="61"/>
      <c r="BT1100" s="61"/>
      <c r="BU1100" s="61"/>
      <c r="BV1100" s="61"/>
      <c r="BW1100" s="61"/>
      <c r="BX1100" s="61"/>
      <c r="BY1100" s="61"/>
      <c r="BZ1100" s="61"/>
      <c r="CA1100" s="61"/>
      <c r="CB1100" s="61"/>
      <c r="CC1100" s="61"/>
      <c r="CD1100" s="61"/>
      <c r="CE1100" s="61"/>
      <c r="CF1100" s="61"/>
      <c r="CG1100" s="61"/>
      <c r="CH1100" s="61"/>
      <c r="CI1100" s="61"/>
      <c r="CJ1100" s="61"/>
      <c r="CK1100" s="61"/>
      <c r="CL1100" s="61"/>
    </row>
    <row r="1101" spans="1:90" x14ac:dyDescent="0.2">
      <c r="A1101" s="66"/>
      <c r="B1101" s="66"/>
      <c r="C1101" s="66"/>
      <c r="D1101" s="66"/>
      <c r="E1101" s="66"/>
      <c r="F1101" s="66"/>
      <c r="G1101" s="66"/>
      <c r="H1101" s="66"/>
      <c r="I1101" s="66"/>
      <c r="J1101" s="66"/>
      <c r="K1101" s="66"/>
      <c r="L1101" s="66"/>
      <c r="M1101" s="66"/>
      <c r="N1101" s="66"/>
      <c r="O1101" s="66"/>
      <c r="P1101" s="66"/>
      <c r="Q1101" s="66"/>
      <c r="R1101" s="66"/>
      <c r="S1101" s="66"/>
      <c r="T1101" s="66"/>
      <c r="U1101" s="66"/>
      <c r="V1101" s="66"/>
      <c r="W1101" s="66"/>
      <c r="X1101" s="66"/>
      <c r="Y1101" s="66"/>
      <c r="Z1101" s="66"/>
      <c r="AA1101" s="66"/>
      <c r="AB1101" s="66"/>
      <c r="AD1101" s="66"/>
      <c r="AE1101" s="66"/>
      <c r="AF1101" s="66"/>
      <c r="AG1101" s="66"/>
      <c r="AH1101" s="66"/>
      <c r="AI1101" s="66"/>
      <c r="AJ1101" s="66"/>
      <c r="AK1101" s="66"/>
      <c r="AL1101" s="66"/>
      <c r="AM1101" s="66"/>
      <c r="AN1101" s="66"/>
      <c r="AO1101" s="66"/>
      <c r="AP1101" s="66"/>
      <c r="AQ1101" s="61"/>
      <c r="AR1101" s="61"/>
      <c r="AS1101" s="61"/>
      <c r="AT1101" s="61"/>
      <c r="AU1101" s="61"/>
      <c r="AV1101" s="61"/>
      <c r="AW1101" s="61"/>
      <c r="AX1101" s="61"/>
      <c r="AY1101" s="61"/>
      <c r="AZ1101" s="61"/>
      <c r="BA1101" s="61"/>
      <c r="BB1101" s="61"/>
      <c r="BC1101" s="61"/>
      <c r="BD1101" s="61"/>
      <c r="BE1101" s="61"/>
      <c r="BF1101" s="61"/>
      <c r="BG1101" s="61"/>
      <c r="BH1101" s="61"/>
      <c r="BI1101" s="61"/>
      <c r="BJ1101" s="61"/>
      <c r="BK1101" s="61"/>
      <c r="BL1101" s="61"/>
      <c r="BM1101" s="61"/>
      <c r="BN1101" s="61"/>
      <c r="BO1101" s="61"/>
      <c r="BP1101" s="61"/>
      <c r="BQ1101" s="61"/>
      <c r="BR1101" s="61"/>
      <c r="BS1101" s="61"/>
      <c r="BT1101" s="61"/>
      <c r="BU1101" s="61"/>
      <c r="BV1101" s="61"/>
      <c r="BW1101" s="61"/>
      <c r="BX1101" s="61"/>
      <c r="BY1101" s="61"/>
      <c r="BZ1101" s="61"/>
      <c r="CA1101" s="61"/>
      <c r="CB1101" s="61"/>
      <c r="CC1101" s="61"/>
      <c r="CD1101" s="61"/>
      <c r="CE1101" s="61"/>
      <c r="CF1101" s="61"/>
      <c r="CG1101" s="61"/>
      <c r="CH1101" s="61"/>
      <c r="CI1101" s="61"/>
      <c r="CJ1101" s="61"/>
      <c r="CK1101" s="61"/>
      <c r="CL1101" s="61"/>
    </row>
    <row r="1102" spans="1:90" x14ac:dyDescent="0.2">
      <c r="A1102" s="66"/>
      <c r="B1102" s="66"/>
      <c r="C1102" s="66"/>
      <c r="D1102" s="66"/>
      <c r="E1102" s="66"/>
      <c r="F1102" s="66"/>
      <c r="G1102" s="66"/>
      <c r="H1102" s="66"/>
      <c r="I1102" s="66"/>
      <c r="J1102" s="66"/>
      <c r="K1102" s="66"/>
      <c r="L1102" s="66"/>
      <c r="M1102" s="66"/>
      <c r="N1102" s="66"/>
      <c r="O1102" s="66"/>
      <c r="P1102" s="66"/>
      <c r="Q1102" s="66"/>
      <c r="R1102" s="66"/>
      <c r="S1102" s="66"/>
      <c r="T1102" s="66"/>
      <c r="U1102" s="66"/>
      <c r="V1102" s="66"/>
      <c r="W1102" s="66"/>
      <c r="X1102" s="66"/>
      <c r="Y1102" s="66"/>
      <c r="Z1102" s="66"/>
      <c r="AA1102" s="66"/>
      <c r="AB1102" s="66"/>
      <c r="AD1102" s="66"/>
      <c r="AE1102" s="66"/>
      <c r="AF1102" s="66"/>
      <c r="AG1102" s="66"/>
      <c r="AH1102" s="66"/>
      <c r="AI1102" s="66"/>
      <c r="AJ1102" s="66"/>
      <c r="AK1102" s="66"/>
      <c r="AL1102" s="66"/>
      <c r="AM1102" s="66"/>
      <c r="AN1102" s="66"/>
      <c r="AO1102" s="66"/>
      <c r="AP1102" s="66"/>
      <c r="AQ1102" s="61"/>
      <c r="AR1102" s="61"/>
      <c r="AS1102" s="61"/>
      <c r="AT1102" s="61"/>
      <c r="AU1102" s="61"/>
      <c r="AV1102" s="61"/>
      <c r="AW1102" s="61"/>
      <c r="AX1102" s="61"/>
      <c r="AY1102" s="61"/>
      <c r="AZ1102" s="61"/>
      <c r="BA1102" s="61"/>
      <c r="BB1102" s="61"/>
      <c r="BC1102" s="61"/>
      <c r="BD1102" s="61"/>
      <c r="BE1102" s="61"/>
      <c r="BF1102" s="61"/>
      <c r="BG1102" s="61"/>
      <c r="BH1102" s="61"/>
      <c r="BI1102" s="61"/>
      <c r="BJ1102" s="61"/>
      <c r="BK1102" s="61"/>
      <c r="BL1102" s="61"/>
      <c r="BM1102" s="61"/>
      <c r="BN1102" s="61"/>
      <c r="BO1102" s="61"/>
      <c r="BP1102" s="61"/>
      <c r="BQ1102" s="61"/>
      <c r="BR1102" s="61"/>
      <c r="BS1102" s="61"/>
      <c r="BT1102" s="61"/>
      <c r="BU1102" s="61"/>
      <c r="BV1102" s="61"/>
      <c r="BW1102" s="61"/>
      <c r="BX1102" s="61"/>
      <c r="BY1102" s="61"/>
      <c r="BZ1102" s="61"/>
      <c r="CA1102" s="61"/>
      <c r="CB1102" s="61"/>
      <c r="CC1102" s="61"/>
      <c r="CD1102" s="61"/>
      <c r="CE1102" s="61"/>
      <c r="CF1102" s="61"/>
      <c r="CG1102" s="61"/>
      <c r="CH1102" s="61"/>
      <c r="CI1102" s="61"/>
      <c r="CJ1102" s="61"/>
      <c r="CK1102" s="61"/>
      <c r="CL1102" s="61"/>
    </row>
    <row r="1103" spans="1:90" x14ac:dyDescent="0.2">
      <c r="A1103" s="66"/>
      <c r="B1103" s="66"/>
      <c r="C1103" s="66"/>
      <c r="D1103" s="66"/>
      <c r="E1103" s="66"/>
      <c r="F1103" s="66"/>
      <c r="G1103" s="66"/>
      <c r="H1103" s="66"/>
      <c r="I1103" s="66"/>
      <c r="J1103" s="66"/>
      <c r="K1103" s="66"/>
      <c r="L1103" s="66"/>
      <c r="M1103" s="66"/>
      <c r="N1103" s="66"/>
      <c r="O1103" s="66"/>
      <c r="P1103" s="66"/>
      <c r="Q1103" s="66"/>
      <c r="R1103" s="66"/>
      <c r="S1103" s="66"/>
      <c r="T1103" s="66"/>
      <c r="U1103" s="66"/>
      <c r="V1103" s="66"/>
      <c r="W1103" s="66"/>
      <c r="X1103" s="66"/>
      <c r="Y1103" s="66"/>
      <c r="Z1103" s="66"/>
      <c r="AA1103" s="66"/>
      <c r="AB1103" s="66"/>
      <c r="AD1103" s="66"/>
      <c r="AE1103" s="66"/>
      <c r="AF1103" s="66"/>
      <c r="AG1103" s="66"/>
      <c r="AH1103" s="66"/>
      <c r="AI1103" s="66"/>
      <c r="AJ1103" s="66"/>
      <c r="AK1103" s="66"/>
      <c r="AL1103" s="66"/>
      <c r="AM1103" s="66"/>
      <c r="AN1103" s="66"/>
      <c r="AO1103" s="66"/>
      <c r="AP1103" s="66"/>
      <c r="AQ1103" s="61"/>
      <c r="AR1103" s="61"/>
      <c r="AS1103" s="61"/>
      <c r="AT1103" s="61"/>
      <c r="AU1103" s="61"/>
      <c r="AV1103" s="61"/>
      <c r="AW1103" s="61"/>
      <c r="AX1103" s="61"/>
      <c r="AY1103" s="61"/>
      <c r="AZ1103" s="61"/>
      <c r="BA1103" s="61"/>
      <c r="BB1103" s="61"/>
      <c r="BC1103" s="61"/>
      <c r="BD1103" s="61"/>
      <c r="BE1103" s="61"/>
      <c r="BF1103" s="61"/>
      <c r="BG1103" s="61"/>
      <c r="BH1103" s="61"/>
      <c r="BI1103" s="61"/>
      <c r="BJ1103" s="61"/>
      <c r="BK1103" s="61"/>
      <c r="BL1103" s="61"/>
      <c r="BM1103" s="61"/>
      <c r="BN1103" s="61"/>
      <c r="BO1103" s="61"/>
      <c r="BP1103" s="61"/>
      <c r="BQ1103" s="61"/>
      <c r="BR1103" s="61"/>
      <c r="BS1103" s="61"/>
      <c r="BT1103" s="61"/>
      <c r="BU1103" s="61"/>
      <c r="BV1103" s="61"/>
      <c r="BW1103" s="61"/>
      <c r="BX1103" s="61"/>
      <c r="BY1103" s="61"/>
      <c r="BZ1103" s="61"/>
      <c r="CA1103" s="61"/>
      <c r="CB1103" s="61"/>
      <c r="CC1103" s="61"/>
      <c r="CD1103" s="61"/>
      <c r="CE1103" s="61"/>
      <c r="CF1103" s="61"/>
      <c r="CG1103" s="61"/>
      <c r="CH1103" s="61"/>
      <c r="CI1103" s="61"/>
      <c r="CJ1103" s="61"/>
      <c r="CK1103" s="61"/>
      <c r="CL1103" s="61"/>
    </row>
    <row r="1104" spans="1:90" x14ac:dyDescent="0.2">
      <c r="A1104" s="66"/>
      <c r="B1104" s="66"/>
      <c r="C1104" s="66"/>
      <c r="D1104" s="66"/>
      <c r="E1104" s="66"/>
      <c r="F1104" s="66"/>
      <c r="G1104" s="66"/>
      <c r="H1104" s="66"/>
      <c r="I1104" s="66"/>
      <c r="J1104" s="66"/>
      <c r="K1104" s="66"/>
      <c r="L1104" s="66"/>
      <c r="M1104" s="66"/>
      <c r="N1104" s="66"/>
      <c r="O1104" s="66"/>
      <c r="P1104" s="66"/>
      <c r="Q1104" s="66"/>
      <c r="R1104" s="66"/>
      <c r="S1104" s="66"/>
      <c r="T1104" s="66"/>
      <c r="U1104" s="66"/>
      <c r="V1104" s="66"/>
      <c r="W1104" s="66"/>
      <c r="X1104" s="66"/>
      <c r="Y1104" s="66"/>
      <c r="Z1104" s="66"/>
      <c r="AA1104" s="66"/>
      <c r="AB1104" s="66"/>
      <c r="AD1104" s="66"/>
      <c r="AE1104" s="66"/>
      <c r="AF1104" s="66"/>
      <c r="AG1104" s="66"/>
      <c r="AH1104" s="66"/>
      <c r="AI1104" s="66"/>
      <c r="AJ1104" s="66"/>
      <c r="AK1104" s="66"/>
      <c r="AL1104" s="66"/>
      <c r="AM1104" s="66"/>
      <c r="AN1104" s="66"/>
      <c r="AO1104" s="66"/>
      <c r="AP1104" s="66"/>
      <c r="AQ1104" s="61"/>
      <c r="AR1104" s="61"/>
      <c r="AS1104" s="61"/>
      <c r="AT1104" s="61"/>
      <c r="AU1104" s="61"/>
      <c r="AV1104" s="61"/>
      <c r="AW1104" s="61"/>
      <c r="AX1104" s="61"/>
      <c r="AY1104" s="61"/>
      <c r="AZ1104" s="61"/>
      <c r="BA1104" s="61"/>
      <c r="BB1104" s="61"/>
      <c r="BC1104" s="61"/>
      <c r="BD1104" s="61"/>
      <c r="BE1104" s="61"/>
      <c r="BF1104" s="61"/>
      <c r="BG1104" s="61"/>
      <c r="BH1104" s="61"/>
      <c r="BI1104" s="61"/>
      <c r="BJ1104" s="61"/>
      <c r="BK1104" s="61"/>
      <c r="BL1104" s="61"/>
      <c r="BM1104" s="61"/>
      <c r="BN1104" s="61"/>
      <c r="BO1104" s="61"/>
      <c r="BP1104" s="61"/>
      <c r="BQ1104" s="61"/>
      <c r="BR1104" s="61"/>
      <c r="BS1104" s="61"/>
      <c r="BT1104" s="61"/>
      <c r="BU1104" s="61"/>
      <c r="BV1104" s="61"/>
      <c r="BW1104" s="61"/>
      <c r="BX1104" s="61"/>
      <c r="BY1104" s="61"/>
      <c r="BZ1104" s="61"/>
      <c r="CA1104" s="61"/>
      <c r="CB1104" s="61"/>
      <c r="CC1104" s="61"/>
      <c r="CD1104" s="61"/>
      <c r="CE1104" s="61"/>
      <c r="CF1104" s="61"/>
      <c r="CG1104" s="61"/>
      <c r="CH1104" s="61"/>
      <c r="CI1104" s="61"/>
      <c r="CJ1104" s="61"/>
      <c r="CK1104" s="61"/>
      <c r="CL1104" s="61"/>
    </row>
    <row r="1105" spans="1:90" x14ac:dyDescent="0.2">
      <c r="A1105" s="66"/>
      <c r="B1105" s="66"/>
      <c r="C1105" s="66"/>
      <c r="D1105" s="66"/>
      <c r="E1105" s="66"/>
      <c r="F1105" s="66"/>
      <c r="G1105" s="66"/>
      <c r="H1105" s="66"/>
      <c r="I1105" s="66"/>
      <c r="J1105" s="66"/>
      <c r="K1105" s="66"/>
      <c r="L1105" s="66"/>
      <c r="M1105" s="66"/>
      <c r="N1105" s="66"/>
      <c r="O1105" s="66"/>
      <c r="P1105" s="66"/>
      <c r="Q1105" s="66"/>
      <c r="R1105" s="66"/>
      <c r="S1105" s="66"/>
      <c r="T1105" s="66"/>
      <c r="U1105" s="66"/>
      <c r="V1105" s="66"/>
      <c r="W1105" s="66"/>
      <c r="X1105" s="66"/>
      <c r="Y1105" s="66"/>
      <c r="Z1105" s="66"/>
      <c r="AA1105" s="66"/>
      <c r="AB1105" s="66"/>
      <c r="AD1105" s="66"/>
      <c r="AE1105" s="66"/>
      <c r="AF1105" s="66"/>
      <c r="AG1105" s="66"/>
      <c r="AH1105" s="66"/>
      <c r="AI1105" s="66"/>
      <c r="AJ1105" s="66"/>
      <c r="AK1105" s="66"/>
      <c r="AL1105" s="66"/>
      <c r="AM1105" s="66"/>
      <c r="AN1105" s="66"/>
      <c r="AO1105" s="66"/>
      <c r="AP1105" s="66"/>
      <c r="AQ1105" s="61"/>
      <c r="AR1105" s="61"/>
      <c r="AS1105" s="61"/>
      <c r="AT1105" s="61"/>
      <c r="AU1105" s="61"/>
      <c r="AV1105" s="61"/>
      <c r="AW1105" s="61"/>
      <c r="AX1105" s="61"/>
      <c r="AY1105" s="61"/>
      <c r="AZ1105" s="61"/>
      <c r="BA1105" s="61"/>
      <c r="BB1105" s="61"/>
      <c r="BC1105" s="61"/>
      <c r="BD1105" s="61"/>
      <c r="BE1105" s="61"/>
      <c r="BF1105" s="61"/>
      <c r="BG1105" s="61"/>
      <c r="BH1105" s="61"/>
      <c r="BI1105" s="61"/>
      <c r="BJ1105" s="61"/>
      <c r="BK1105" s="61"/>
      <c r="BL1105" s="61"/>
      <c r="BM1105" s="61"/>
      <c r="BN1105" s="61"/>
      <c r="BO1105" s="61"/>
      <c r="BP1105" s="61"/>
      <c r="BQ1105" s="61"/>
      <c r="BR1105" s="61"/>
      <c r="BS1105" s="61"/>
      <c r="BT1105" s="61"/>
      <c r="BU1105" s="61"/>
      <c r="BV1105" s="61"/>
      <c r="BW1105" s="61"/>
      <c r="BX1105" s="61"/>
      <c r="BY1105" s="61"/>
      <c r="BZ1105" s="61"/>
      <c r="CA1105" s="61"/>
      <c r="CB1105" s="61"/>
      <c r="CC1105" s="61"/>
      <c r="CD1105" s="61"/>
      <c r="CE1105" s="61"/>
      <c r="CF1105" s="61"/>
      <c r="CG1105" s="61"/>
      <c r="CH1105" s="61"/>
      <c r="CI1105" s="61"/>
      <c r="CJ1105" s="61"/>
      <c r="CK1105" s="61"/>
      <c r="CL1105" s="61"/>
    </row>
    <row r="1106" spans="1:90" x14ac:dyDescent="0.2">
      <c r="A1106" s="66"/>
      <c r="B1106" s="66"/>
      <c r="C1106" s="66"/>
      <c r="D1106" s="66"/>
      <c r="E1106" s="66"/>
      <c r="F1106" s="66"/>
      <c r="G1106" s="66"/>
      <c r="H1106" s="66"/>
      <c r="I1106" s="66"/>
      <c r="J1106" s="66"/>
      <c r="K1106" s="66"/>
      <c r="L1106" s="66"/>
      <c r="M1106" s="66"/>
      <c r="N1106" s="66"/>
      <c r="O1106" s="66"/>
      <c r="P1106" s="66"/>
      <c r="Q1106" s="66"/>
      <c r="R1106" s="66"/>
      <c r="S1106" s="66"/>
      <c r="T1106" s="66"/>
      <c r="U1106" s="66"/>
      <c r="V1106" s="66"/>
      <c r="W1106" s="66"/>
      <c r="X1106" s="66"/>
      <c r="Y1106" s="66"/>
      <c r="Z1106" s="66"/>
      <c r="AA1106" s="66"/>
      <c r="AB1106" s="66"/>
      <c r="AD1106" s="66"/>
      <c r="AE1106" s="66"/>
      <c r="AF1106" s="66"/>
      <c r="AG1106" s="66"/>
      <c r="AH1106" s="66"/>
      <c r="AI1106" s="66"/>
      <c r="AJ1106" s="66"/>
      <c r="AK1106" s="66"/>
      <c r="AL1106" s="66"/>
      <c r="AM1106" s="66"/>
      <c r="AN1106" s="66"/>
      <c r="AO1106" s="66"/>
      <c r="AP1106" s="66"/>
      <c r="AQ1106" s="61"/>
      <c r="AR1106" s="61"/>
      <c r="AS1106" s="61"/>
      <c r="AT1106" s="61"/>
      <c r="AU1106" s="61"/>
      <c r="AV1106" s="61"/>
      <c r="AW1106" s="61"/>
      <c r="AX1106" s="61"/>
      <c r="AY1106" s="61"/>
      <c r="AZ1106" s="61"/>
      <c r="BA1106" s="61"/>
      <c r="BB1106" s="61"/>
      <c r="BC1106" s="61"/>
      <c r="BD1106" s="61"/>
      <c r="BE1106" s="61"/>
      <c r="BF1106" s="61"/>
      <c r="BG1106" s="61"/>
      <c r="BH1106" s="61"/>
      <c r="BI1106" s="61"/>
      <c r="BJ1106" s="61"/>
      <c r="BK1106" s="61"/>
      <c r="BL1106" s="61"/>
      <c r="BM1106" s="61"/>
      <c r="BN1106" s="61"/>
      <c r="BO1106" s="61"/>
      <c r="BP1106" s="61"/>
      <c r="BQ1106" s="61"/>
      <c r="BR1106" s="61"/>
      <c r="BS1106" s="61"/>
      <c r="BT1106" s="61"/>
      <c r="BU1106" s="61"/>
      <c r="BV1106" s="61"/>
      <c r="BW1106" s="61"/>
      <c r="BX1106" s="61"/>
      <c r="BY1106" s="61"/>
      <c r="BZ1106" s="61"/>
      <c r="CA1106" s="61"/>
      <c r="CB1106" s="61"/>
      <c r="CC1106" s="61"/>
      <c r="CD1106" s="61"/>
      <c r="CE1106" s="61"/>
      <c r="CF1106" s="61"/>
      <c r="CG1106" s="61"/>
      <c r="CH1106" s="61"/>
      <c r="CI1106" s="61"/>
      <c r="CJ1106" s="61"/>
      <c r="CK1106" s="61"/>
      <c r="CL1106" s="61"/>
    </row>
    <row r="1107" spans="1:90" x14ac:dyDescent="0.2">
      <c r="A1107" s="66"/>
      <c r="B1107" s="66"/>
      <c r="C1107" s="66"/>
      <c r="D1107" s="66"/>
      <c r="E1107" s="66"/>
      <c r="F1107" s="66"/>
      <c r="G1107" s="66"/>
      <c r="H1107" s="66"/>
      <c r="I1107" s="66"/>
      <c r="J1107" s="66"/>
      <c r="K1107" s="66"/>
      <c r="L1107" s="66"/>
      <c r="M1107" s="66"/>
      <c r="N1107" s="66"/>
      <c r="O1107" s="66"/>
      <c r="P1107" s="66"/>
      <c r="Q1107" s="66"/>
      <c r="R1107" s="66"/>
      <c r="S1107" s="66"/>
      <c r="T1107" s="66"/>
      <c r="U1107" s="66"/>
      <c r="V1107" s="66"/>
      <c r="W1107" s="66"/>
      <c r="X1107" s="66"/>
      <c r="Y1107" s="66"/>
      <c r="Z1107" s="66"/>
      <c r="AA1107" s="66"/>
      <c r="AB1107" s="66"/>
      <c r="AD1107" s="66"/>
      <c r="AE1107" s="66"/>
      <c r="AF1107" s="66"/>
      <c r="AG1107" s="66"/>
      <c r="AH1107" s="66"/>
      <c r="AI1107" s="66"/>
      <c r="AJ1107" s="66"/>
      <c r="AK1107" s="66"/>
      <c r="AL1107" s="66"/>
      <c r="AM1107" s="66"/>
      <c r="AN1107" s="66"/>
      <c r="AO1107" s="66"/>
      <c r="AP1107" s="66"/>
      <c r="AQ1107" s="61"/>
      <c r="AR1107" s="61"/>
      <c r="AS1107" s="61"/>
      <c r="AT1107" s="61"/>
      <c r="AU1107" s="61"/>
      <c r="AV1107" s="61"/>
      <c r="AW1107" s="61"/>
      <c r="AX1107" s="61"/>
      <c r="AY1107" s="61"/>
      <c r="AZ1107" s="61"/>
      <c r="BA1107" s="61"/>
      <c r="BB1107" s="61"/>
      <c r="BC1107" s="61"/>
      <c r="BD1107" s="61"/>
      <c r="BE1107" s="61"/>
      <c r="BF1107" s="61"/>
      <c r="BG1107" s="61"/>
      <c r="BH1107" s="61"/>
      <c r="BI1107" s="61"/>
      <c r="BJ1107" s="61"/>
      <c r="BK1107" s="61"/>
      <c r="BL1107" s="61"/>
      <c r="BM1107" s="61"/>
      <c r="BN1107" s="61"/>
      <c r="BO1107" s="61"/>
      <c r="BP1107" s="61"/>
      <c r="BQ1107" s="61"/>
      <c r="BR1107" s="61"/>
      <c r="BS1107" s="61"/>
      <c r="BT1107" s="61"/>
      <c r="BU1107" s="61"/>
      <c r="BV1107" s="61"/>
      <c r="BW1107" s="61"/>
      <c r="BX1107" s="61"/>
      <c r="BY1107" s="61"/>
      <c r="BZ1107" s="61"/>
      <c r="CA1107" s="61"/>
      <c r="CB1107" s="61"/>
      <c r="CC1107" s="61"/>
      <c r="CD1107" s="61"/>
      <c r="CE1107" s="61"/>
      <c r="CF1107" s="61"/>
      <c r="CG1107" s="61"/>
      <c r="CH1107" s="61"/>
      <c r="CI1107" s="61"/>
      <c r="CJ1107" s="61"/>
      <c r="CK1107" s="61"/>
      <c r="CL1107" s="61"/>
    </row>
    <row r="1108" spans="1:90" x14ac:dyDescent="0.2">
      <c r="A1108" s="66"/>
      <c r="B1108" s="66"/>
      <c r="C1108" s="66"/>
      <c r="D1108" s="66"/>
      <c r="E1108" s="66"/>
      <c r="F1108" s="66"/>
      <c r="G1108" s="66"/>
      <c r="H1108" s="66"/>
      <c r="I1108" s="66"/>
      <c r="J1108" s="66"/>
      <c r="K1108" s="66"/>
      <c r="L1108" s="66"/>
      <c r="M1108" s="66"/>
      <c r="N1108" s="66"/>
      <c r="O1108" s="66"/>
      <c r="P1108" s="66"/>
      <c r="Q1108" s="66"/>
      <c r="R1108" s="66"/>
      <c r="S1108" s="66"/>
      <c r="T1108" s="66"/>
      <c r="U1108" s="66"/>
      <c r="V1108" s="66"/>
      <c r="W1108" s="66"/>
      <c r="X1108" s="66"/>
      <c r="Y1108" s="66"/>
      <c r="Z1108" s="66"/>
      <c r="AA1108" s="66"/>
      <c r="AB1108" s="66"/>
      <c r="AD1108" s="66"/>
      <c r="AE1108" s="66"/>
      <c r="AF1108" s="66"/>
      <c r="AG1108" s="66"/>
      <c r="AH1108" s="66"/>
      <c r="AI1108" s="66"/>
      <c r="AJ1108" s="66"/>
      <c r="AK1108" s="66"/>
      <c r="AL1108" s="66"/>
      <c r="AM1108" s="66"/>
      <c r="AN1108" s="66"/>
      <c r="AO1108" s="66"/>
      <c r="AP1108" s="66"/>
      <c r="AQ1108" s="61"/>
      <c r="AR1108" s="61"/>
      <c r="AS1108" s="61"/>
      <c r="AT1108" s="61"/>
      <c r="AU1108" s="61"/>
      <c r="AV1108" s="61"/>
      <c r="AW1108" s="61"/>
      <c r="AX1108" s="61"/>
      <c r="AY1108" s="61"/>
      <c r="AZ1108" s="61"/>
      <c r="BA1108" s="61"/>
      <c r="BB1108" s="61"/>
      <c r="BC1108" s="61"/>
      <c r="BD1108" s="61"/>
      <c r="BE1108" s="61"/>
      <c r="BF1108" s="61"/>
      <c r="BG1108" s="61"/>
      <c r="BH1108" s="61"/>
      <c r="BI1108" s="61"/>
      <c r="BJ1108" s="61"/>
      <c r="BK1108" s="61"/>
      <c r="BL1108" s="61"/>
      <c r="BM1108" s="61"/>
      <c r="BN1108" s="61"/>
      <c r="BO1108" s="61"/>
      <c r="BP1108" s="61"/>
      <c r="BQ1108" s="61"/>
      <c r="BR1108" s="61"/>
      <c r="BS1108" s="61"/>
      <c r="BT1108" s="61"/>
      <c r="BU1108" s="61"/>
      <c r="BV1108" s="61"/>
      <c r="BW1108" s="61"/>
      <c r="BX1108" s="61"/>
      <c r="BY1108" s="61"/>
      <c r="BZ1108" s="61"/>
      <c r="CA1108" s="61"/>
      <c r="CB1108" s="61"/>
      <c r="CC1108" s="61"/>
      <c r="CD1108" s="61"/>
      <c r="CE1108" s="61"/>
      <c r="CF1108" s="61"/>
      <c r="CG1108" s="61"/>
      <c r="CH1108" s="61"/>
      <c r="CI1108" s="61"/>
      <c r="CJ1108" s="61"/>
      <c r="CK1108" s="61"/>
      <c r="CL1108" s="61"/>
    </row>
    <row r="1109" spans="1:90" x14ac:dyDescent="0.2">
      <c r="A1109" s="66"/>
      <c r="B1109" s="66"/>
      <c r="C1109" s="66"/>
      <c r="D1109" s="66"/>
      <c r="E1109" s="66"/>
      <c r="F1109" s="66"/>
      <c r="G1109" s="66"/>
      <c r="H1109" s="66"/>
      <c r="I1109" s="66"/>
      <c r="J1109" s="66"/>
      <c r="K1109" s="66"/>
      <c r="L1109" s="66"/>
      <c r="M1109" s="66"/>
      <c r="N1109" s="66"/>
      <c r="O1109" s="66"/>
      <c r="P1109" s="66"/>
      <c r="Q1109" s="66"/>
      <c r="R1109" s="66"/>
      <c r="S1109" s="66"/>
      <c r="T1109" s="66"/>
      <c r="U1109" s="66"/>
      <c r="V1109" s="66"/>
      <c r="W1109" s="66"/>
      <c r="X1109" s="66"/>
      <c r="Y1109" s="66"/>
      <c r="Z1109" s="66"/>
      <c r="AA1109" s="66"/>
      <c r="AB1109" s="66"/>
      <c r="AD1109" s="66"/>
      <c r="AE1109" s="66"/>
      <c r="AF1109" s="66"/>
      <c r="AG1109" s="66"/>
      <c r="AH1109" s="66"/>
      <c r="AI1109" s="66"/>
      <c r="AJ1109" s="66"/>
      <c r="AK1109" s="66"/>
      <c r="AL1109" s="66"/>
      <c r="AM1109" s="66"/>
      <c r="AN1109" s="66"/>
      <c r="AO1109" s="66"/>
      <c r="AP1109" s="66"/>
      <c r="AQ1109" s="61"/>
      <c r="AR1109" s="61"/>
      <c r="AS1109" s="61"/>
      <c r="AT1109" s="61"/>
      <c r="AU1109" s="61"/>
      <c r="AV1109" s="61"/>
      <c r="AW1109" s="61"/>
      <c r="AX1109" s="61"/>
      <c r="AY1109" s="61"/>
      <c r="AZ1109" s="61"/>
      <c r="BA1109" s="61"/>
      <c r="BB1109" s="61"/>
      <c r="BC1109" s="61"/>
      <c r="BD1109" s="61"/>
      <c r="BE1109" s="61"/>
      <c r="BF1109" s="61"/>
      <c r="BG1109" s="61"/>
      <c r="BH1109" s="61"/>
      <c r="BI1109" s="61"/>
      <c r="BJ1109" s="61"/>
      <c r="BK1109" s="61"/>
      <c r="BL1109" s="61"/>
      <c r="BM1109" s="61"/>
      <c r="BN1109" s="61"/>
      <c r="BO1109" s="61"/>
      <c r="BP1109" s="61"/>
      <c r="BQ1109" s="61"/>
      <c r="BR1109" s="61"/>
      <c r="BS1109" s="61"/>
      <c r="BT1109" s="61"/>
      <c r="BU1109" s="61"/>
      <c r="BV1109" s="61"/>
      <c r="BW1109" s="61"/>
      <c r="BX1109" s="61"/>
      <c r="BY1109" s="61"/>
      <c r="BZ1109" s="61"/>
      <c r="CA1109" s="61"/>
      <c r="CB1109" s="61"/>
      <c r="CC1109" s="61"/>
      <c r="CD1109" s="61"/>
      <c r="CE1109" s="61"/>
      <c r="CF1109" s="61"/>
      <c r="CG1109" s="61"/>
      <c r="CH1109" s="61"/>
      <c r="CI1109" s="61"/>
      <c r="CJ1109" s="61"/>
      <c r="CK1109" s="61"/>
      <c r="CL1109" s="61"/>
    </row>
    <row r="1110" spans="1:90" x14ac:dyDescent="0.2">
      <c r="A1110" s="66"/>
      <c r="B1110" s="66"/>
      <c r="C1110" s="66"/>
      <c r="D1110" s="66"/>
      <c r="E1110" s="66"/>
      <c r="F1110" s="66"/>
      <c r="G1110" s="66"/>
      <c r="H1110" s="66"/>
      <c r="I1110" s="66"/>
      <c r="J1110" s="66"/>
      <c r="K1110" s="66"/>
      <c r="L1110" s="66"/>
      <c r="M1110" s="66"/>
      <c r="N1110" s="66"/>
      <c r="O1110" s="66"/>
      <c r="P1110" s="66"/>
      <c r="Q1110" s="66"/>
      <c r="R1110" s="66"/>
      <c r="S1110" s="66"/>
      <c r="T1110" s="66"/>
      <c r="U1110" s="66"/>
      <c r="V1110" s="66"/>
      <c r="W1110" s="66"/>
      <c r="X1110" s="66"/>
      <c r="Y1110" s="66"/>
      <c r="Z1110" s="66"/>
      <c r="AA1110" s="66"/>
      <c r="AB1110" s="66"/>
      <c r="AD1110" s="66"/>
      <c r="AE1110" s="66"/>
      <c r="AF1110" s="66"/>
      <c r="AG1110" s="66"/>
      <c r="AH1110" s="66"/>
      <c r="AI1110" s="66"/>
      <c r="AJ1110" s="66"/>
      <c r="AK1110" s="66"/>
      <c r="AL1110" s="66"/>
      <c r="AM1110" s="66"/>
      <c r="AN1110" s="66"/>
      <c r="AO1110" s="66"/>
      <c r="AP1110" s="66"/>
      <c r="AQ1110" s="61"/>
      <c r="AR1110" s="61"/>
      <c r="AS1110" s="61"/>
      <c r="AT1110" s="61"/>
      <c r="AU1110" s="61"/>
      <c r="AV1110" s="61"/>
      <c r="AW1110" s="61"/>
      <c r="AX1110" s="61"/>
      <c r="AY1110" s="61"/>
      <c r="AZ1110" s="61"/>
      <c r="BA1110" s="61"/>
      <c r="BB1110" s="61"/>
      <c r="BC1110" s="61"/>
      <c r="BD1110" s="61"/>
      <c r="BE1110" s="61"/>
      <c r="BF1110" s="61"/>
      <c r="BG1110" s="61"/>
      <c r="BH1110" s="61"/>
      <c r="BI1110" s="61"/>
      <c r="BJ1110" s="61"/>
      <c r="BK1110" s="61"/>
      <c r="BL1110" s="61"/>
      <c r="BM1110" s="61"/>
      <c r="BN1110" s="61"/>
      <c r="BO1110" s="61"/>
      <c r="BP1110" s="61"/>
      <c r="BQ1110" s="61"/>
      <c r="BR1110" s="61"/>
      <c r="BS1110" s="61"/>
      <c r="BT1110" s="61"/>
      <c r="BU1110" s="61"/>
      <c r="BV1110" s="61"/>
      <c r="BW1110" s="61"/>
      <c r="BX1110" s="61"/>
      <c r="BY1110" s="61"/>
      <c r="BZ1110" s="61"/>
      <c r="CA1110" s="61"/>
      <c r="CB1110" s="61"/>
      <c r="CC1110" s="61"/>
      <c r="CD1110" s="61"/>
      <c r="CE1110" s="61"/>
      <c r="CF1110" s="61"/>
      <c r="CG1110" s="61"/>
      <c r="CH1110" s="61"/>
      <c r="CI1110" s="61"/>
      <c r="CJ1110" s="61"/>
      <c r="CK1110" s="61"/>
      <c r="CL1110" s="61"/>
    </row>
    <row r="1111" spans="1:90" x14ac:dyDescent="0.2">
      <c r="A1111" s="66"/>
      <c r="B1111" s="66"/>
      <c r="C1111" s="66"/>
      <c r="D1111" s="66"/>
      <c r="E1111" s="66"/>
      <c r="F1111" s="66"/>
      <c r="G1111" s="66"/>
      <c r="H1111" s="66"/>
      <c r="I1111" s="66"/>
      <c r="J1111" s="66"/>
      <c r="K1111" s="66"/>
      <c r="L1111" s="66"/>
      <c r="M1111" s="66"/>
      <c r="N1111" s="66"/>
      <c r="O1111" s="66"/>
      <c r="P1111" s="66"/>
      <c r="Q1111" s="66"/>
      <c r="R1111" s="66"/>
      <c r="S1111" s="66"/>
      <c r="T1111" s="66"/>
      <c r="U1111" s="66"/>
      <c r="V1111" s="66"/>
      <c r="W1111" s="66"/>
      <c r="X1111" s="66"/>
      <c r="Y1111" s="66"/>
      <c r="Z1111" s="66"/>
      <c r="AA1111" s="66"/>
      <c r="AB1111" s="66"/>
      <c r="AD1111" s="66"/>
      <c r="AE1111" s="66"/>
      <c r="AF1111" s="66"/>
      <c r="AG1111" s="66"/>
      <c r="AH1111" s="66"/>
      <c r="AI1111" s="66"/>
      <c r="AJ1111" s="66"/>
      <c r="AK1111" s="66"/>
      <c r="AL1111" s="66"/>
      <c r="AM1111" s="66"/>
      <c r="AN1111" s="66"/>
      <c r="AO1111" s="66"/>
      <c r="AP1111" s="66"/>
      <c r="AQ1111" s="61"/>
      <c r="AR1111" s="61"/>
      <c r="AS1111" s="61"/>
      <c r="AT1111" s="61"/>
      <c r="AU1111" s="61"/>
      <c r="AV1111" s="61"/>
      <c r="AW1111" s="61"/>
      <c r="AX1111" s="61"/>
      <c r="AY1111" s="61"/>
      <c r="AZ1111" s="61"/>
      <c r="BA1111" s="61"/>
      <c r="BB1111" s="61"/>
      <c r="BC1111" s="61"/>
      <c r="BD1111" s="61"/>
      <c r="BE1111" s="61"/>
      <c r="BF1111" s="61"/>
      <c r="BG1111" s="61"/>
      <c r="BH1111" s="61"/>
      <c r="BI1111" s="61"/>
      <c r="BJ1111" s="61"/>
      <c r="BK1111" s="61"/>
      <c r="BL1111" s="61"/>
      <c r="BM1111" s="61"/>
      <c r="BN1111" s="61"/>
      <c r="BO1111" s="61"/>
      <c r="BP1111" s="61"/>
      <c r="BQ1111" s="61"/>
      <c r="BR1111" s="61"/>
      <c r="BS1111" s="61"/>
      <c r="BT1111" s="61"/>
      <c r="BU1111" s="61"/>
      <c r="BV1111" s="61"/>
      <c r="BW1111" s="61"/>
      <c r="BX1111" s="61"/>
      <c r="BY1111" s="61"/>
      <c r="BZ1111" s="61"/>
      <c r="CA1111" s="61"/>
      <c r="CB1111" s="61"/>
      <c r="CC1111" s="61"/>
      <c r="CD1111" s="61"/>
      <c r="CE1111" s="61"/>
      <c r="CF1111" s="61"/>
      <c r="CG1111" s="61"/>
      <c r="CH1111" s="61"/>
      <c r="CI1111" s="61"/>
      <c r="CJ1111" s="61"/>
      <c r="CK1111" s="61"/>
      <c r="CL1111" s="61"/>
    </row>
    <row r="1112" spans="1:90" x14ac:dyDescent="0.2">
      <c r="A1112" s="66"/>
      <c r="B1112" s="66"/>
      <c r="C1112" s="66"/>
      <c r="D1112" s="66"/>
      <c r="E1112" s="66"/>
      <c r="F1112" s="66"/>
      <c r="G1112" s="66"/>
      <c r="H1112" s="66"/>
      <c r="I1112" s="66"/>
      <c r="J1112" s="66"/>
      <c r="K1112" s="66"/>
      <c r="L1112" s="66"/>
      <c r="M1112" s="66"/>
      <c r="N1112" s="66"/>
      <c r="O1112" s="66"/>
      <c r="P1112" s="66"/>
      <c r="Q1112" s="66"/>
      <c r="R1112" s="66"/>
      <c r="S1112" s="66"/>
      <c r="T1112" s="66"/>
      <c r="U1112" s="66"/>
      <c r="V1112" s="66"/>
      <c r="W1112" s="66"/>
      <c r="X1112" s="66"/>
      <c r="Y1112" s="66"/>
      <c r="Z1112" s="66"/>
      <c r="AA1112" s="66"/>
      <c r="AB1112" s="66"/>
      <c r="AD1112" s="66"/>
      <c r="AE1112" s="66"/>
      <c r="AF1112" s="66"/>
      <c r="AG1112" s="66"/>
      <c r="AH1112" s="66"/>
      <c r="AI1112" s="66"/>
      <c r="AJ1112" s="66"/>
      <c r="AK1112" s="66"/>
      <c r="AL1112" s="66"/>
      <c r="AM1112" s="66"/>
      <c r="AN1112" s="66"/>
      <c r="AO1112" s="66"/>
      <c r="AP1112" s="66"/>
      <c r="AQ1112" s="61"/>
      <c r="AR1112" s="61"/>
      <c r="AS1112" s="61"/>
      <c r="AT1112" s="61"/>
      <c r="AU1112" s="61"/>
      <c r="AV1112" s="61"/>
      <c r="AW1112" s="61"/>
      <c r="AX1112" s="61"/>
      <c r="AY1112" s="61"/>
      <c r="AZ1112" s="61"/>
      <c r="BA1112" s="61"/>
      <c r="BB1112" s="61"/>
      <c r="BC1112" s="61"/>
      <c r="BD1112" s="61"/>
      <c r="BE1112" s="61"/>
      <c r="BF1112" s="61"/>
      <c r="BG1112" s="61"/>
      <c r="BH1112" s="61"/>
      <c r="BI1112" s="61"/>
      <c r="BJ1112" s="61"/>
      <c r="BK1112" s="61"/>
      <c r="BL1112" s="61"/>
      <c r="BM1112" s="61"/>
      <c r="BN1112" s="61"/>
      <c r="BO1112" s="61"/>
      <c r="BP1112" s="61"/>
      <c r="BQ1112" s="61"/>
      <c r="BR1112" s="61"/>
      <c r="BS1112" s="61"/>
      <c r="BT1112" s="61"/>
      <c r="BU1112" s="61"/>
      <c r="BV1112" s="61"/>
      <c r="BW1112" s="61"/>
      <c r="BX1112" s="61"/>
      <c r="BY1112" s="61"/>
      <c r="BZ1112" s="61"/>
      <c r="CA1112" s="61"/>
      <c r="CB1112" s="61"/>
      <c r="CC1112" s="61"/>
      <c r="CD1112" s="61"/>
      <c r="CE1112" s="61"/>
      <c r="CF1112" s="61"/>
      <c r="CG1112" s="61"/>
      <c r="CH1112" s="61"/>
      <c r="CI1112" s="61"/>
      <c r="CJ1112" s="61"/>
      <c r="CK1112" s="61"/>
      <c r="CL1112" s="61"/>
    </row>
    <row r="1113" spans="1:90" x14ac:dyDescent="0.2">
      <c r="A1113" s="66"/>
      <c r="B1113" s="66"/>
      <c r="C1113" s="66"/>
      <c r="D1113" s="66"/>
      <c r="E1113" s="66"/>
      <c r="F1113" s="66"/>
      <c r="G1113" s="66"/>
      <c r="H1113" s="66"/>
      <c r="I1113" s="66"/>
      <c r="J1113" s="66"/>
      <c r="K1113" s="66"/>
      <c r="L1113" s="66"/>
      <c r="M1113" s="66"/>
      <c r="N1113" s="66"/>
      <c r="O1113" s="66"/>
      <c r="P1113" s="66"/>
      <c r="Q1113" s="66"/>
      <c r="R1113" s="66"/>
      <c r="S1113" s="66"/>
      <c r="T1113" s="66"/>
      <c r="U1113" s="66"/>
      <c r="V1113" s="66"/>
      <c r="W1113" s="66"/>
      <c r="X1113" s="66"/>
      <c r="Y1113" s="66"/>
      <c r="Z1113" s="66"/>
      <c r="AA1113" s="66"/>
      <c r="AB1113" s="66"/>
      <c r="AD1113" s="66"/>
      <c r="AE1113" s="66"/>
      <c r="AF1113" s="66"/>
      <c r="AG1113" s="66"/>
      <c r="AH1113" s="66"/>
      <c r="AI1113" s="66"/>
      <c r="AJ1113" s="66"/>
      <c r="AK1113" s="66"/>
      <c r="AL1113" s="66"/>
      <c r="AM1113" s="66"/>
      <c r="AN1113" s="66"/>
      <c r="AO1113" s="66"/>
      <c r="AP1113" s="66"/>
      <c r="AQ1113" s="61"/>
      <c r="AR1113" s="61"/>
      <c r="AS1113" s="61"/>
      <c r="AT1113" s="61"/>
      <c r="AU1113" s="61"/>
      <c r="AV1113" s="61"/>
      <c r="AW1113" s="61"/>
      <c r="AX1113" s="61"/>
      <c r="AY1113" s="61"/>
      <c r="AZ1113" s="61"/>
      <c r="BA1113" s="61"/>
      <c r="BB1113" s="61"/>
      <c r="BC1113" s="61"/>
      <c r="BD1113" s="61"/>
      <c r="BE1113" s="61"/>
      <c r="BF1113" s="61"/>
      <c r="BG1113" s="61"/>
      <c r="BH1113" s="61"/>
      <c r="BI1113" s="61"/>
      <c r="BJ1113" s="61"/>
      <c r="BK1113" s="61"/>
      <c r="BL1113" s="61"/>
      <c r="BM1113" s="61"/>
      <c r="BN1113" s="61"/>
      <c r="BO1113" s="61"/>
      <c r="BP1113" s="61"/>
      <c r="BQ1113" s="61"/>
      <c r="BR1113" s="61"/>
      <c r="BS1113" s="61"/>
      <c r="BT1113" s="61"/>
      <c r="BU1113" s="61"/>
      <c r="BV1113" s="61"/>
      <c r="BW1113" s="61"/>
      <c r="BX1113" s="61"/>
      <c r="BY1113" s="61"/>
      <c r="BZ1113" s="61"/>
      <c r="CA1113" s="61"/>
      <c r="CB1113" s="61"/>
      <c r="CC1113" s="61"/>
      <c r="CD1113" s="61"/>
      <c r="CE1113" s="61"/>
      <c r="CF1113" s="61"/>
      <c r="CG1113" s="61"/>
      <c r="CH1113" s="61"/>
      <c r="CI1113" s="61"/>
      <c r="CJ1113" s="61"/>
      <c r="CK1113" s="61"/>
      <c r="CL1113" s="61"/>
    </row>
    <row r="1114" spans="1:90" x14ac:dyDescent="0.2">
      <c r="A1114" s="66"/>
      <c r="B1114" s="66"/>
      <c r="C1114" s="66"/>
      <c r="D1114" s="66"/>
      <c r="E1114" s="66"/>
      <c r="F1114" s="66"/>
      <c r="G1114" s="66"/>
      <c r="H1114" s="66"/>
      <c r="I1114" s="66"/>
      <c r="J1114" s="66"/>
      <c r="K1114" s="66"/>
      <c r="L1114" s="66"/>
      <c r="M1114" s="66"/>
      <c r="N1114" s="66"/>
      <c r="O1114" s="66"/>
      <c r="P1114" s="66"/>
      <c r="Q1114" s="66"/>
      <c r="R1114" s="66"/>
      <c r="S1114" s="66"/>
      <c r="T1114" s="66"/>
      <c r="U1114" s="66"/>
      <c r="V1114" s="66"/>
      <c r="W1114" s="66"/>
      <c r="X1114" s="66"/>
      <c r="Y1114" s="66"/>
      <c r="Z1114" s="66"/>
      <c r="AA1114" s="66"/>
      <c r="AB1114" s="66"/>
      <c r="AD1114" s="66"/>
      <c r="AE1114" s="66"/>
      <c r="AF1114" s="66"/>
      <c r="AG1114" s="66"/>
      <c r="AH1114" s="66"/>
      <c r="AI1114" s="66"/>
      <c r="AJ1114" s="66"/>
      <c r="AK1114" s="66"/>
      <c r="AL1114" s="66"/>
      <c r="AM1114" s="66"/>
      <c r="AN1114" s="66"/>
      <c r="AO1114" s="66"/>
      <c r="AP1114" s="66"/>
      <c r="AQ1114" s="61"/>
      <c r="AR1114" s="61"/>
      <c r="AS1114" s="61"/>
      <c r="AT1114" s="61"/>
      <c r="AU1114" s="61"/>
      <c r="AV1114" s="61"/>
      <c r="AW1114" s="61"/>
      <c r="AX1114" s="61"/>
      <c r="AY1114" s="61"/>
      <c r="AZ1114" s="61"/>
      <c r="BA1114" s="61"/>
      <c r="BB1114" s="61"/>
      <c r="BC1114" s="61"/>
      <c r="BD1114" s="61"/>
      <c r="BE1114" s="61"/>
      <c r="BF1114" s="61"/>
      <c r="BG1114" s="61"/>
      <c r="BH1114" s="61"/>
      <c r="BI1114" s="61"/>
      <c r="BJ1114" s="61"/>
      <c r="BK1114" s="61"/>
      <c r="BL1114" s="61"/>
      <c r="BM1114" s="61"/>
      <c r="BN1114" s="61"/>
      <c r="BO1114" s="61"/>
      <c r="BP1114" s="61"/>
      <c r="BQ1114" s="61"/>
      <c r="BR1114" s="61"/>
      <c r="BS1114" s="61"/>
      <c r="BT1114" s="61"/>
      <c r="BU1114" s="61"/>
      <c r="BV1114" s="61"/>
      <c r="BW1114" s="61"/>
      <c r="BX1114" s="61"/>
      <c r="BY1114" s="61"/>
      <c r="BZ1114" s="61"/>
      <c r="CA1114" s="61"/>
      <c r="CB1114" s="61"/>
      <c r="CC1114" s="61"/>
      <c r="CD1114" s="61"/>
      <c r="CE1114" s="61"/>
      <c r="CF1114" s="61"/>
      <c r="CG1114" s="61"/>
      <c r="CH1114" s="61"/>
      <c r="CI1114" s="61"/>
      <c r="CJ1114" s="61"/>
      <c r="CK1114" s="61"/>
      <c r="CL1114" s="61"/>
    </row>
    <row r="1115" spans="1:90" x14ac:dyDescent="0.2">
      <c r="A1115" s="66"/>
      <c r="B1115" s="66"/>
      <c r="C1115" s="66"/>
      <c r="D1115" s="66"/>
      <c r="E1115" s="66"/>
      <c r="F1115" s="66"/>
      <c r="G1115" s="66"/>
      <c r="H1115" s="66"/>
      <c r="I1115" s="66"/>
      <c r="J1115" s="66"/>
      <c r="K1115" s="66"/>
      <c r="L1115" s="66"/>
      <c r="M1115" s="66"/>
      <c r="N1115" s="66"/>
      <c r="O1115" s="66"/>
      <c r="P1115" s="66"/>
      <c r="Q1115" s="66"/>
      <c r="R1115" s="66"/>
      <c r="S1115" s="66"/>
      <c r="T1115" s="66"/>
      <c r="U1115" s="66"/>
      <c r="V1115" s="66"/>
      <c r="W1115" s="66"/>
      <c r="X1115" s="66"/>
      <c r="Y1115" s="66"/>
      <c r="Z1115" s="66"/>
      <c r="AA1115" s="66"/>
      <c r="AB1115" s="66"/>
      <c r="AD1115" s="66"/>
      <c r="AE1115" s="66"/>
      <c r="AF1115" s="66"/>
      <c r="AG1115" s="66"/>
      <c r="AH1115" s="66"/>
      <c r="AI1115" s="66"/>
      <c r="AJ1115" s="66"/>
      <c r="AK1115" s="66"/>
      <c r="AL1115" s="66"/>
      <c r="AM1115" s="66"/>
      <c r="AN1115" s="66"/>
      <c r="AO1115" s="66"/>
      <c r="AP1115" s="66"/>
      <c r="AQ1115" s="61"/>
      <c r="AR1115" s="61"/>
      <c r="AS1115" s="61"/>
      <c r="AT1115" s="61"/>
      <c r="AU1115" s="61"/>
      <c r="AV1115" s="61"/>
      <c r="AW1115" s="61"/>
      <c r="AX1115" s="61"/>
      <c r="AY1115" s="61"/>
      <c r="AZ1115" s="61"/>
      <c r="BA1115" s="61"/>
      <c r="BB1115" s="61"/>
      <c r="BC1115" s="61"/>
      <c r="BD1115" s="61"/>
      <c r="BE1115" s="61"/>
      <c r="BF1115" s="61"/>
      <c r="BG1115" s="61"/>
      <c r="BH1115" s="61"/>
      <c r="BI1115" s="61"/>
      <c r="BJ1115" s="61"/>
      <c r="BK1115" s="61"/>
      <c r="BL1115" s="61"/>
      <c r="BM1115" s="61"/>
      <c r="BN1115" s="61"/>
      <c r="BO1115" s="61"/>
      <c r="BP1115" s="61"/>
      <c r="BQ1115" s="61"/>
      <c r="BR1115" s="61"/>
      <c r="BS1115" s="61"/>
      <c r="BT1115" s="61"/>
      <c r="BU1115" s="61"/>
      <c r="BV1115" s="61"/>
      <c r="BW1115" s="61"/>
      <c r="BX1115" s="61"/>
      <c r="BY1115" s="61"/>
      <c r="BZ1115" s="61"/>
      <c r="CA1115" s="61"/>
      <c r="CB1115" s="61"/>
      <c r="CC1115" s="61"/>
      <c r="CD1115" s="61"/>
      <c r="CE1115" s="61"/>
      <c r="CF1115" s="61"/>
      <c r="CG1115" s="61"/>
      <c r="CH1115" s="61"/>
      <c r="CI1115" s="61"/>
      <c r="CJ1115" s="61"/>
      <c r="CK1115" s="61"/>
      <c r="CL1115" s="61"/>
    </row>
    <row r="1116" spans="1:90" x14ac:dyDescent="0.2">
      <c r="A1116" s="66"/>
      <c r="B1116" s="66"/>
      <c r="C1116" s="66"/>
      <c r="D1116" s="66"/>
      <c r="E1116" s="66"/>
      <c r="F1116" s="66"/>
      <c r="G1116" s="66"/>
      <c r="H1116" s="66"/>
      <c r="I1116" s="66"/>
      <c r="J1116" s="66"/>
      <c r="K1116" s="66"/>
      <c r="L1116" s="66"/>
      <c r="M1116" s="66"/>
      <c r="N1116" s="66"/>
      <c r="O1116" s="66"/>
      <c r="P1116" s="66"/>
      <c r="Q1116" s="66"/>
      <c r="R1116" s="66"/>
      <c r="S1116" s="66"/>
      <c r="T1116" s="66"/>
      <c r="U1116" s="66"/>
      <c r="V1116" s="66"/>
      <c r="W1116" s="66"/>
      <c r="X1116" s="66"/>
      <c r="Y1116" s="66"/>
      <c r="Z1116" s="66"/>
      <c r="AA1116" s="66"/>
      <c r="AB1116" s="66"/>
      <c r="AD1116" s="66"/>
      <c r="AE1116" s="66"/>
      <c r="AF1116" s="66"/>
      <c r="AG1116" s="66"/>
      <c r="AH1116" s="66"/>
      <c r="AI1116" s="66"/>
      <c r="AJ1116" s="66"/>
      <c r="AK1116" s="66"/>
      <c r="AL1116" s="66"/>
      <c r="AM1116" s="66"/>
      <c r="AN1116" s="66"/>
      <c r="AO1116" s="66"/>
      <c r="AP1116" s="66"/>
      <c r="AQ1116" s="61"/>
      <c r="AR1116" s="61"/>
      <c r="AS1116" s="61"/>
      <c r="AT1116" s="61"/>
      <c r="AU1116" s="61"/>
      <c r="AV1116" s="61"/>
      <c r="AW1116" s="61"/>
      <c r="AX1116" s="61"/>
      <c r="AY1116" s="61"/>
      <c r="AZ1116" s="61"/>
      <c r="BA1116" s="61"/>
      <c r="BB1116" s="61"/>
      <c r="BC1116" s="61"/>
      <c r="BD1116" s="61"/>
      <c r="BE1116" s="61"/>
      <c r="BF1116" s="61"/>
      <c r="BG1116" s="61"/>
      <c r="BH1116" s="61"/>
      <c r="BI1116" s="61"/>
      <c r="BJ1116" s="61"/>
      <c r="BK1116" s="61"/>
      <c r="BL1116" s="61"/>
      <c r="BM1116" s="61"/>
      <c r="BN1116" s="61"/>
      <c r="BO1116" s="61"/>
      <c r="BP1116" s="61"/>
      <c r="BQ1116" s="61"/>
      <c r="BR1116" s="61"/>
      <c r="BS1116" s="61"/>
      <c r="BT1116" s="61"/>
      <c r="BU1116" s="61"/>
      <c r="BV1116" s="61"/>
      <c r="BW1116" s="61"/>
      <c r="BX1116" s="61"/>
      <c r="BY1116" s="61"/>
      <c r="BZ1116" s="61"/>
      <c r="CA1116" s="61"/>
      <c r="CB1116" s="61"/>
      <c r="CC1116" s="61"/>
      <c r="CD1116" s="61"/>
      <c r="CE1116" s="61"/>
      <c r="CF1116" s="61"/>
      <c r="CG1116" s="61"/>
      <c r="CH1116" s="61"/>
      <c r="CI1116" s="61"/>
      <c r="CJ1116" s="61"/>
      <c r="CK1116" s="61"/>
      <c r="CL1116" s="61"/>
    </row>
    <row r="1117" spans="1:90" x14ac:dyDescent="0.2">
      <c r="A1117" s="66"/>
      <c r="B1117" s="66"/>
      <c r="C1117" s="66"/>
      <c r="D1117" s="66"/>
      <c r="E1117" s="66"/>
      <c r="F1117" s="66"/>
      <c r="G1117" s="66"/>
      <c r="H1117" s="66"/>
      <c r="I1117" s="66"/>
      <c r="J1117" s="66"/>
      <c r="K1117" s="66"/>
      <c r="L1117" s="66"/>
      <c r="M1117" s="66"/>
      <c r="N1117" s="66"/>
      <c r="O1117" s="66"/>
      <c r="P1117" s="66"/>
      <c r="Q1117" s="66"/>
      <c r="R1117" s="66"/>
      <c r="S1117" s="66"/>
      <c r="T1117" s="66"/>
      <c r="U1117" s="66"/>
      <c r="V1117" s="66"/>
      <c r="W1117" s="66"/>
      <c r="X1117" s="66"/>
      <c r="Y1117" s="66"/>
      <c r="Z1117" s="66"/>
      <c r="AA1117" s="66"/>
      <c r="AB1117" s="66"/>
      <c r="AD1117" s="66"/>
      <c r="AE1117" s="66"/>
      <c r="AF1117" s="66"/>
      <c r="AG1117" s="66"/>
      <c r="AH1117" s="66"/>
      <c r="AI1117" s="66"/>
      <c r="AJ1117" s="66"/>
      <c r="AK1117" s="66"/>
      <c r="AL1117" s="66"/>
      <c r="AM1117" s="66"/>
      <c r="AN1117" s="66"/>
      <c r="AO1117" s="66"/>
      <c r="AP1117" s="66"/>
      <c r="AQ1117" s="61"/>
      <c r="AR1117" s="61"/>
      <c r="AS1117" s="61"/>
      <c r="AT1117" s="61"/>
      <c r="AU1117" s="61"/>
      <c r="AV1117" s="61"/>
      <c r="AW1117" s="61"/>
      <c r="AX1117" s="61"/>
      <c r="AY1117" s="61"/>
      <c r="AZ1117" s="61"/>
      <c r="BA1117" s="61"/>
      <c r="BB1117" s="61"/>
      <c r="BC1117" s="61"/>
      <c r="BD1117" s="61"/>
      <c r="BE1117" s="61"/>
      <c r="BF1117" s="61"/>
      <c r="BG1117" s="61"/>
      <c r="BH1117" s="61"/>
      <c r="BI1117" s="61"/>
      <c r="BJ1117" s="61"/>
      <c r="BK1117" s="61"/>
      <c r="BL1117" s="61"/>
      <c r="BM1117" s="61"/>
      <c r="BN1117" s="61"/>
      <c r="BO1117" s="61"/>
      <c r="BP1117" s="61"/>
      <c r="BQ1117" s="61"/>
      <c r="BR1117" s="61"/>
      <c r="BS1117" s="61"/>
      <c r="BT1117" s="61"/>
      <c r="BU1117" s="61"/>
      <c r="BV1117" s="61"/>
      <c r="BW1117" s="61"/>
      <c r="BX1117" s="61"/>
      <c r="BY1117" s="61"/>
      <c r="BZ1117" s="61"/>
      <c r="CA1117" s="61"/>
      <c r="CB1117" s="61"/>
      <c r="CC1117" s="61"/>
      <c r="CD1117" s="61"/>
      <c r="CE1117" s="61"/>
      <c r="CF1117" s="61"/>
      <c r="CG1117" s="61"/>
      <c r="CH1117" s="61"/>
      <c r="CI1117" s="61"/>
      <c r="CJ1117" s="61"/>
      <c r="CK1117" s="61"/>
      <c r="CL1117" s="61"/>
    </row>
    <row r="1118" spans="1:90" x14ac:dyDescent="0.2">
      <c r="A1118" s="66"/>
      <c r="B1118" s="66"/>
      <c r="C1118" s="66"/>
      <c r="D1118" s="66"/>
      <c r="E1118" s="66"/>
      <c r="F1118" s="66"/>
      <c r="G1118" s="66"/>
      <c r="H1118" s="66"/>
      <c r="I1118" s="66"/>
      <c r="J1118" s="66"/>
      <c r="K1118" s="66"/>
      <c r="L1118" s="66"/>
      <c r="M1118" s="66"/>
      <c r="N1118" s="66"/>
      <c r="O1118" s="66"/>
      <c r="P1118" s="66"/>
      <c r="Q1118" s="66"/>
      <c r="R1118" s="66"/>
      <c r="S1118" s="66"/>
      <c r="T1118" s="66"/>
      <c r="U1118" s="66"/>
      <c r="V1118" s="66"/>
      <c r="W1118" s="66"/>
      <c r="X1118" s="66"/>
      <c r="Y1118" s="66"/>
      <c r="Z1118" s="66"/>
      <c r="AA1118" s="66"/>
      <c r="AB1118" s="66"/>
      <c r="AD1118" s="66"/>
      <c r="AE1118" s="66"/>
      <c r="AF1118" s="66"/>
      <c r="AG1118" s="66"/>
      <c r="AH1118" s="66"/>
      <c r="AI1118" s="66"/>
      <c r="AJ1118" s="66"/>
      <c r="AK1118" s="66"/>
      <c r="AL1118" s="66"/>
      <c r="AM1118" s="66"/>
      <c r="AN1118" s="66"/>
      <c r="AO1118" s="66"/>
      <c r="AP1118" s="66"/>
      <c r="AQ1118" s="61"/>
      <c r="AR1118" s="61"/>
      <c r="AS1118" s="61"/>
      <c r="AT1118" s="61"/>
      <c r="AU1118" s="61"/>
      <c r="AV1118" s="61"/>
      <c r="AW1118" s="61"/>
      <c r="AX1118" s="61"/>
      <c r="AY1118" s="61"/>
      <c r="AZ1118" s="61"/>
      <c r="BA1118" s="61"/>
      <c r="BB1118" s="61"/>
      <c r="BC1118" s="61"/>
      <c r="BD1118" s="61"/>
      <c r="BE1118" s="61"/>
      <c r="BF1118" s="61"/>
      <c r="BG1118" s="61"/>
      <c r="BH1118" s="61"/>
      <c r="BI1118" s="61"/>
      <c r="BJ1118" s="61"/>
      <c r="BK1118" s="61"/>
      <c r="BL1118" s="61"/>
      <c r="BM1118" s="61"/>
      <c r="BN1118" s="61"/>
      <c r="BO1118" s="61"/>
      <c r="BP1118" s="61"/>
      <c r="BQ1118" s="61"/>
      <c r="BR1118" s="61"/>
      <c r="BS1118" s="61"/>
      <c r="BT1118" s="61"/>
      <c r="BU1118" s="61"/>
      <c r="BV1118" s="61"/>
      <c r="BW1118" s="61"/>
      <c r="BX1118" s="61"/>
      <c r="BY1118" s="61"/>
      <c r="BZ1118" s="61"/>
      <c r="CA1118" s="61"/>
      <c r="CB1118" s="61"/>
      <c r="CC1118" s="61"/>
      <c r="CD1118" s="61"/>
      <c r="CE1118" s="61"/>
      <c r="CF1118" s="61"/>
      <c r="CG1118" s="61"/>
      <c r="CH1118" s="61"/>
      <c r="CI1118" s="61"/>
      <c r="CJ1118" s="61"/>
      <c r="CK1118" s="61"/>
      <c r="CL1118" s="61"/>
    </row>
    <row r="1119" spans="1:90" x14ac:dyDescent="0.2">
      <c r="A1119" s="66"/>
      <c r="B1119" s="66"/>
      <c r="C1119" s="66"/>
      <c r="D1119" s="66"/>
      <c r="E1119" s="66"/>
      <c r="F1119" s="66"/>
      <c r="G1119" s="66"/>
      <c r="H1119" s="66"/>
      <c r="I1119" s="66"/>
      <c r="J1119" s="66"/>
      <c r="K1119" s="66"/>
      <c r="L1119" s="66"/>
      <c r="M1119" s="66"/>
      <c r="N1119" s="66"/>
      <c r="O1119" s="66"/>
      <c r="P1119" s="66"/>
      <c r="Q1119" s="66"/>
      <c r="R1119" s="66"/>
      <c r="S1119" s="66"/>
      <c r="T1119" s="66"/>
      <c r="U1119" s="66"/>
      <c r="V1119" s="66"/>
      <c r="W1119" s="66"/>
      <c r="X1119" s="66"/>
      <c r="Y1119" s="66"/>
      <c r="Z1119" s="66"/>
      <c r="AA1119" s="66"/>
      <c r="AB1119" s="66"/>
      <c r="AD1119" s="66"/>
      <c r="AE1119" s="66"/>
      <c r="AF1119" s="66"/>
      <c r="AG1119" s="66"/>
      <c r="AH1119" s="66"/>
      <c r="AI1119" s="66"/>
      <c r="AJ1119" s="66"/>
      <c r="AK1119" s="66"/>
      <c r="AL1119" s="66"/>
      <c r="AM1119" s="66"/>
      <c r="AN1119" s="66"/>
      <c r="AO1119" s="66"/>
      <c r="AP1119" s="66"/>
      <c r="AQ1119" s="61"/>
      <c r="AR1119" s="61"/>
      <c r="AS1119" s="61"/>
      <c r="AT1119" s="61"/>
      <c r="AU1119" s="61"/>
      <c r="AV1119" s="61"/>
      <c r="AW1119" s="61"/>
      <c r="AX1119" s="61"/>
      <c r="AY1119" s="61"/>
      <c r="AZ1119" s="61"/>
      <c r="BA1119" s="61"/>
      <c r="BB1119" s="61"/>
      <c r="BC1119" s="61"/>
      <c r="BD1119" s="61"/>
      <c r="BE1119" s="61"/>
      <c r="BF1119" s="61"/>
      <c r="BG1119" s="61"/>
      <c r="BH1119" s="61"/>
      <c r="BI1119" s="61"/>
      <c r="BJ1119" s="61"/>
      <c r="BK1119" s="61"/>
      <c r="BL1119" s="61"/>
      <c r="BM1119" s="61"/>
      <c r="BN1119" s="61"/>
      <c r="BO1119" s="61"/>
      <c r="BP1119" s="61"/>
      <c r="BQ1119" s="61"/>
      <c r="BR1119" s="61"/>
      <c r="BS1119" s="61"/>
      <c r="BT1119" s="61"/>
      <c r="BU1119" s="61"/>
      <c r="BV1119" s="61"/>
      <c r="BW1119" s="61"/>
      <c r="BX1119" s="61"/>
      <c r="BY1119" s="61"/>
      <c r="BZ1119" s="61"/>
      <c r="CA1119" s="61"/>
      <c r="CB1119" s="61"/>
      <c r="CC1119" s="61"/>
      <c r="CD1119" s="61"/>
      <c r="CE1119" s="61"/>
      <c r="CF1119" s="61"/>
      <c r="CG1119" s="61"/>
      <c r="CH1119" s="61"/>
      <c r="CI1119" s="61"/>
      <c r="CJ1119" s="61"/>
      <c r="CK1119" s="61"/>
      <c r="CL1119" s="61"/>
    </row>
    <row r="1120" spans="1:90" x14ac:dyDescent="0.2">
      <c r="A1120" s="66"/>
      <c r="B1120" s="66"/>
      <c r="C1120" s="66"/>
      <c r="D1120" s="66"/>
      <c r="E1120" s="66"/>
      <c r="F1120" s="66"/>
      <c r="G1120" s="66"/>
      <c r="H1120" s="66"/>
      <c r="I1120" s="66"/>
      <c r="J1120" s="66"/>
      <c r="K1120" s="66"/>
      <c r="L1120" s="66"/>
      <c r="M1120" s="66"/>
      <c r="N1120" s="66"/>
      <c r="O1120" s="66"/>
      <c r="P1120" s="66"/>
      <c r="Q1120" s="66"/>
      <c r="R1120" s="66"/>
      <c r="S1120" s="66"/>
      <c r="T1120" s="66"/>
      <c r="U1120" s="66"/>
      <c r="V1120" s="66"/>
      <c r="W1120" s="66"/>
      <c r="X1120" s="66"/>
      <c r="Y1120" s="66"/>
      <c r="Z1120" s="66"/>
      <c r="AA1120" s="66"/>
      <c r="AB1120" s="66"/>
      <c r="AD1120" s="66"/>
      <c r="AE1120" s="66"/>
      <c r="AF1120" s="66"/>
      <c r="AG1120" s="66"/>
      <c r="AH1120" s="66"/>
      <c r="AI1120" s="66"/>
      <c r="AJ1120" s="66"/>
      <c r="AK1120" s="66"/>
      <c r="AL1120" s="66"/>
      <c r="AM1120" s="66"/>
      <c r="AN1120" s="66"/>
      <c r="AO1120" s="66"/>
      <c r="AP1120" s="66"/>
      <c r="AQ1120" s="61"/>
      <c r="AR1120" s="61"/>
      <c r="AS1120" s="61"/>
      <c r="AT1120" s="61"/>
      <c r="AU1120" s="61"/>
      <c r="AV1120" s="61"/>
      <c r="AW1120" s="61"/>
      <c r="AX1120" s="61"/>
      <c r="AY1120" s="61"/>
      <c r="AZ1120" s="61"/>
      <c r="BA1120" s="61"/>
      <c r="BB1120" s="61"/>
      <c r="BC1120" s="61"/>
      <c r="BD1120" s="61"/>
      <c r="BE1120" s="61"/>
      <c r="BF1120" s="61"/>
      <c r="BG1120" s="61"/>
      <c r="BH1120" s="61"/>
      <c r="BI1120" s="61"/>
      <c r="BJ1120" s="61"/>
      <c r="BK1120" s="61"/>
      <c r="BL1120" s="61"/>
      <c r="BM1120" s="61"/>
      <c r="BN1120" s="61"/>
      <c r="BO1120" s="61"/>
      <c r="BP1120" s="61"/>
      <c r="BQ1120" s="61"/>
      <c r="BR1120" s="61"/>
      <c r="BS1120" s="61"/>
      <c r="BT1120" s="61"/>
      <c r="BU1120" s="61"/>
      <c r="BV1120" s="61"/>
      <c r="BW1120" s="61"/>
      <c r="BX1120" s="61"/>
      <c r="BY1120" s="61"/>
      <c r="BZ1120" s="61"/>
      <c r="CA1120" s="61"/>
      <c r="CB1120" s="61"/>
      <c r="CC1120" s="61"/>
      <c r="CD1120" s="61"/>
      <c r="CE1120" s="61"/>
      <c r="CF1120" s="61"/>
      <c r="CG1120" s="61"/>
      <c r="CH1120" s="61"/>
      <c r="CI1120" s="61"/>
      <c r="CJ1120" s="61"/>
      <c r="CK1120" s="61"/>
      <c r="CL1120" s="61"/>
    </row>
    <row r="1121" spans="1:90" x14ac:dyDescent="0.2">
      <c r="A1121" s="66"/>
      <c r="B1121" s="66"/>
      <c r="C1121" s="66"/>
      <c r="D1121" s="66"/>
      <c r="E1121" s="66"/>
      <c r="F1121" s="66"/>
      <c r="G1121" s="66"/>
      <c r="H1121" s="66"/>
      <c r="I1121" s="66"/>
      <c r="J1121" s="66"/>
      <c r="K1121" s="66"/>
      <c r="L1121" s="66"/>
      <c r="M1121" s="66"/>
      <c r="N1121" s="66"/>
      <c r="O1121" s="66"/>
      <c r="P1121" s="66"/>
      <c r="Q1121" s="66"/>
      <c r="R1121" s="66"/>
      <c r="S1121" s="66"/>
      <c r="T1121" s="66"/>
      <c r="U1121" s="66"/>
      <c r="V1121" s="66"/>
      <c r="W1121" s="66"/>
      <c r="X1121" s="66"/>
      <c r="Y1121" s="66"/>
      <c r="Z1121" s="66"/>
      <c r="AA1121" s="66"/>
      <c r="AB1121" s="66"/>
      <c r="AD1121" s="66"/>
      <c r="AE1121" s="66"/>
      <c r="AF1121" s="66"/>
      <c r="AG1121" s="66"/>
      <c r="AH1121" s="66"/>
      <c r="AI1121" s="66"/>
      <c r="AJ1121" s="66"/>
      <c r="AK1121" s="66"/>
      <c r="AL1121" s="66"/>
      <c r="AM1121" s="66"/>
      <c r="AN1121" s="66"/>
      <c r="AO1121" s="66"/>
      <c r="AP1121" s="66"/>
      <c r="AQ1121" s="61"/>
      <c r="AR1121" s="61"/>
      <c r="AS1121" s="61"/>
      <c r="AT1121" s="61"/>
      <c r="AU1121" s="61"/>
      <c r="AV1121" s="61"/>
      <c r="AW1121" s="61"/>
      <c r="AX1121" s="61"/>
      <c r="AY1121" s="61"/>
      <c r="AZ1121" s="61"/>
      <c r="BA1121" s="61"/>
      <c r="BB1121" s="61"/>
      <c r="BC1121" s="61"/>
      <c r="BD1121" s="61"/>
      <c r="BE1121" s="61"/>
      <c r="BF1121" s="61"/>
      <c r="BG1121" s="61"/>
      <c r="BH1121" s="61"/>
      <c r="BI1121" s="61"/>
      <c r="BJ1121" s="61"/>
      <c r="BK1121" s="61"/>
      <c r="BL1121" s="61"/>
      <c r="BM1121" s="61"/>
      <c r="BN1121" s="61"/>
      <c r="BO1121" s="61"/>
      <c r="BP1121" s="61"/>
      <c r="BQ1121" s="61"/>
      <c r="BR1121" s="61"/>
      <c r="BS1121" s="61"/>
      <c r="BT1121" s="61"/>
      <c r="BU1121" s="61"/>
      <c r="BV1121" s="61"/>
      <c r="BW1121" s="61"/>
      <c r="BX1121" s="61"/>
      <c r="BY1121" s="61"/>
      <c r="BZ1121" s="61"/>
      <c r="CA1121" s="61"/>
      <c r="CB1121" s="61"/>
      <c r="CC1121" s="61"/>
      <c r="CD1121" s="61"/>
      <c r="CE1121" s="61"/>
      <c r="CF1121" s="61"/>
      <c r="CG1121" s="61"/>
      <c r="CH1121" s="61"/>
      <c r="CI1121" s="61"/>
      <c r="CJ1121" s="61"/>
      <c r="CK1121" s="61"/>
      <c r="CL1121" s="61"/>
    </row>
    <row r="1122" spans="1:90" x14ac:dyDescent="0.2">
      <c r="A1122" s="66"/>
      <c r="B1122" s="66"/>
      <c r="C1122" s="66"/>
      <c r="D1122" s="66"/>
      <c r="E1122" s="66"/>
      <c r="F1122" s="66"/>
      <c r="G1122" s="66"/>
      <c r="H1122" s="66"/>
      <c r="I1122" s="66"/>
      <c r="J1122" s="66"/>
      <c r="K1122" s="66"/>
      <c r="L1122" s="66"/>
      <c r="M1122" s="66"/>
      <c r="N1122" s="66"/>
      <c r="O1122" s="66"/>
      <c r="P1122" s="66"/>
      <c r="Q1122" s="66"/>
      <c r="R1122" s="66"/>
      <c r="S1122" s="66"/>
      <c r="T1122" s="66"/>
      <c r="U1122" s="66"/>
      <c r="V1122" s="66"/>
      <c r="W1122" s="66"/>
      <c r="X1122" s="66"/>
      <c r="Y1122" s="66"/>
      <c r="Z1122" s="66"/>
      <c r="AA1122" s="66"/>
      <c r="AB1122" s="66"/>
      <c r="AD1122" s="66"/>
      <c r="AE1122" s="66"/>
      <c r="AF1122" s="66"/>
      <c r="AG1122" s="66"/>
      <c r="AH1122" s="66"/>
      <c r="AI1122" s="66"/>
      <c r="AJ1122" s="66"/>
      <c r="AK1122" s="66"/>
      <c r="AL1122" s="66"/>
      <c r="AM1122" s="66"/>
      <c r="AN1122" s="66"/>
      <c r="AO1122" s="66"/>
      <c r="AP1122" s="66"/>
      <c r="AQ1122" s="61"/>
      <c r="AR1122" s="61"/>
      <c r="AS1122" s="61"/>
      <c r="AT1122" s="61"/>
      <c r="AU1122" s="61"/>
      <c r="AV1122" s="61"/>
      <c r="AW1122" s="61"/>
      <c r="AX1122" s="61"/>
      <c r="AY1122" s="61"/>
      <c r="AZ1122" s="61"/>
      <c r="BA1122" s="61"/>
      <c r="BB1122" s="61"/>
      <c r="BC1122" s="61"/>
      <c r="BD1122" s="61"/>
      <c r="BE1122" s="61"/>
      <c r="BF1122" s="61"/>
      <c r="BG1122" s="61"/>
      <c r="BH1122" s="61"/>
      <c r="BI1122" s="61"/>
      <c r="BJ1122" s="61"/>
      <c r="BK1122" s="61"/>
      <c r="BL1122" s="61"/>
      <c r="BM1122" s="61"/>
      <c r="BN1122" s="61"/>
      <c r="BO1122" s="61"/>
      <c r="BP1122" s="61"/>
      <c r="BQ1122" s="61"/>
      <c r="BR1122" s="61"/>
      <c r="BS1122" s="61"/>
      <c r="BT1122" s="61"/>
      <c r="BU1122" s="61"/>
      <c r="BV1122" s="61"/>
      <c r="BW1122" s="61"/>
      <c r="BX1122" s="61"/>
      <c r="BY1122" s="61"/>
      <c r="BZ1122" s="61"/>
      <c r="CA1122" s="61"/>
      <c r="CB1122" s="61"/>
      <c r="CC1122" s="61"/>
      <c r="CD1122" s="61"/>
      <c r="CE1122" s="61"/>
      <c r="CF1122" s="61"/>
      <c r="CG1122" s="61"/>
      <c r="CH1122" s="61"/>
      <c r="CI1122" s="61"/>
      <c r="CJ1122" s="61"/>
      <c r="CK1122" s="61"/>
      <c r="CL1122" s="61"/>
    </row>
    <row r="1123" spans="1:90" x14ac:dyDescent="0.2">
      <c r="A1123" s="66"/>
      <c r="B1123" s="66"/>
      <c r="C1123" s="66"/>
      <c r="D1123" s="66"/>
      <c r="E1123" s="66"/>
      <c r="F1123" s="66"/>
      <c r="G1123" s="66"/>
      <c r="H1123" s="66"/>
      <c r="I1123" s="66"/>
      <c r="J1123" s="66"/>
      <c r="K1123" s="66"/>
      <c r="L1123" s="66"/>
      <c r="M1123" s="66"/>
      <c r="N1123" s="66"/>
      <c r="O1123" s="66"/>
      <c r="P1123" s="66"/>
      <c r="Q1123" s="66"/>
      <c r="R1123" s="66"/>
      <c r="S1123" s="66"/>
      <c r="T1123" s="66"/>
      <c r="U1123" s="66"/>
      <c r="V1123" s="66"/>
      <c r="W1123" s="66"/>
      <c r="X1123" s="66"/>
      <c r="Y1123" s="66"/>
      <c r="Z1123" s="66"/>
      <c r="AA1123" s="66"/>
      <c r="AB1123" s="66"/>
      <c r="AD1123" s="66"/>
      <c r="AE1123" s="66"/>
      <c r="AF1123" s="66"/>
      <c r="AG1123" s="66"/>
      <c r="AH1123" s="66"/>
      <c r="AI1123" s="66"/>
      <c r="AJ1123" s="66"/>
      <c r="AK1123" s="66"/>
      <c r="AL1123" s="66"/>
      <c r="AM1123" s="66"/>
      <c r="AN1123" s="66"/>
      <c r="AO1123" s="66"/>
      <c r="AP1123" s="66"/>
      <c r="AQ1123" s="61"/>
      <c r="AR1123" s="61"/>
      <c r="AS1123" s="61"/>
      <c r="AT1123" s="61"/>
      <c r="AU1123" s="61"/>
      <c r="AV1123" s="61"/>
      <c r="AW1123" s="61"/>
      <c r="AX1123" s="61"/>
      <c r="AY1123" s="61"/>
      <c r="AZ1123" s="61"/>
      <c r="BA1123" s="61"/>
      <c r="BB1123" s="61"/>
      <c r="BC1123" s="61"/>
      <c r="BD1123" s="61"/>
      <c r="BE1123" s="61"/>
      <c r="BF1123" s="61"/>
      <c r="BG1123" s="61"/>
      <c r="BH1123" s="61"/>
      <c r="BI1123" s="61"/>
      <c r="BJ1123" s="61"/>
      <c r="BK1123" s="61"/>
      <c r="BL1123" s="61"/>
      <c r="BM1123" s="61"/>
      <c r="BN1123" s="61"/>
      <c r="BO1123" s="61"/>
      <c r="BP1123" s="61"/>
      <c r="BQ1123" s="61"/>
      <c r="BR1123" s="61"/>
      <c r="BS1123" s="61"/>
      <c r="BT1123" s="61"/>
      <c r="BU1123" s="61"/>
      <c r="BV1123" s="61"/>
      <c r="BW1123" s="61"/>
      <c r="BX1123" s="61"/>
      <c r="BY1123" s="61"/>
      <c r="BZ1123" s="61"/>
      <c r="CA1123" s="61"/>
      <c r="CB1123" s="61"/>
      <c r="CC1123" s="61"/>
      <c r="CD1123" s="61"/>
      <c r="CE1123" s="61"/>
      <c r="CF1123" s="61"/>
      <c r="CG1123" s="61"/>
      <c r="CH1123" s="61"/>
      <c r="CI1123" s="61"/>
      <c r="CJ1123" s="61"/>
      <c r="CK1123" s="61"/>
      <c r="CL1123" s="61"/>
    </row>
    <row r="1124" spans="1:90" x14ac:dyDescent="0.2">
      <c r="A1124" s="66"/>
      <c r="B1124" s="66"/>
      <c r="C1124" s="66"/>
      <c r="D1124" s="66"/>
      <c r="E1124" s="66"/>
      <c r="F1124" s="66"/>
      <c r="G1124" s="66"/>
      <c r="H1124" s="66"/>
      <c r="I1124" s="66"/>
      <c r="J1124" s="66"/>
      <c r="K1124" s="66"/>
      <c r="L1124" s="66"/>
      <c r="M1124" s="66"/>
      <c r="N1124" s="66"/>
      <c r="O1124" s="66"/>
      <c r="P1124" s="66"/>
      <c r="Q1124" s="66"/>
      <c r="R1124" s="66"/>
      <c r="S1124" s="66"/>
      <c r="T1124" s="66"/>
      <c r="U1124" s="66"/>
      <c r="V1124" s="66"/>
      <c r="W1124" s="66"/>
      <c r="X1124" s="66"/>
      <c r="Y1124" s="66"/>
      <c r="Z1124" s="66"/>
      <c r="AA1124" s="66"/>
      <c r="AB1124" s="66"/>
      <c r="AD1124" s="66"/>
      <c r="AE1124" s="66"/>
      <c r="AF1124" s="66"/>
      <c r="AG1124" s="66"/>
      <c r="AH1124" s="66"/>
      <c r="AI1124" s="66"/>
      <c r="AJ1124" s="66"/>
      <c r="AK1124" s="66"/>
      <c r="AL1124" s="66"/>
      <c r="AM1124" s="66"/>
      <c r="AN1124" s="66"/>
      <c r="AO1124" s="66"/>
      <c r="AP1124" s="66"/>
      <c r="AQ1124" s="61"/>
      <c r="AR1124" s="61"/>
      <c r="AS1124" s="61"/>
      <c r="AT1124" s="61"/>
      <c r="AU1124" s="61"/>
      <c r="AV1124" s="61"/>
      <c r="AW1124" s="61"/>
      <c r="AX1124" s="61"/>
      <c r="AY1124" s="61"/>
      <c r="AZ1124" s="61"/>
      <c r="BA1124" s="61"/>
      <c r="BB1124" s="61"/>
      <c r="BC1124" s="61"/>
      <c r="BD1124" s="61"/>
      <c r="BE1124" s="61"/>
      <c r="BF1124" s="61"/>
      <c r="BG1124" s="61"/>
      <c r="BH1124" s="61"/>
      <c r="BI1124" s="61"/>
      <c r="BJ1124" s="61"/>
      <c r="BK1124" s="61"/>
      <c r="BL1124" s="61"/>
      <c r="BM1124" s="61"/>
      <c r="BN1124" s="61"/>
      <c r="BO1124" s="61"/>
      <c r="BP1124" s="61"/>
      <c r="BQ1124" s="61"/>
      <c r="BR1124" s="61"/>
      <c r="BS1124" s="61"/>
      <c r="BT1124" s="61"/>
      <c r="BU1124" s="61"/>
      <c r="BV1124" s="61"/>
      <c r="BW1124" s="61"/>
      <c r="BX1124" s="61"/>
      <c r="BY1124" s="61"/>
      <c r="BZ1124" s="61"/>
      <c r="CA1124" s="61"/>
      <c r="CB1124" s="61"/>
      <c r="CC1124" s="61"/>
      <c r="CD1124" s="61"/>
      <c r="CE1124" s="61"/>
      <c r="CF1124" s="61"/>
      <c r="CG1124" s="61"/>
      <c r="CH1124" s="61"/>
      <c r="CI1124" s="61"/>
      <c r="CJ1124" s="61"/>
      <c r="CK1124" s="61"/>
      <c r="CL1124" s="61"/>
    </row>
    <row r="1125" spans="1:90" x14ac:dyDescent="0.2">
      <c r="A1125" s="66"/>
      <c r="B1125" s="66"/>
      <c r="C1125" s="66"/>
      <c r="D1125" s="66"/>
      <c r="E1125" s="66"/>
      <c r="F1125" s="66"/>
      <c r="G1125" s="66"/>
      <c r="H1125" s="66"/>
      <c r="I1125" s="66"/>
      <c r="J1125" s="66"/>
      <c r="K1125" s="66"/>
      <c r="L1125" s="66"/>
      <c r="M1125" s="66"/>
      <c r="N1125" s="66"/>
      <c r="O1125" s="66"/>
      <c r="P1125" s="66"/>
      <c r="Q1125" s="66"/>
      <c r="R1125" s="66"/>
      <c r="S1125" s="66"/>
      <c r="T1125" s="66"/>
      <c r="U1125" s="66"/>
      <c r="V1125" s="66"/>
      <c r="W1125" s="66"/>
      <c r="X1125" s="66"/>
      <c r="Y1125" s="66"/>
      <c r="Z1125" s="66"/>
      <c r="AA1125" s="66"/>
      <c r="AB1125" s="66"/>
      <c r="AD1125" s="66"/>
      <c r="AE1125" s="66"/>
      <c r="AF1125" s="66"/>
      <c r="AG1125" s="66"/>
      <c r="AH1125" s="66"/>
      <c r="AI1125" s="66"/>
      <c r="AJ1125" s="66"/>
      <c r="AK1125" s="66"/>
      <c r="AL1125" s="66"/>
      <c r="AM1125" s="66"/>
      <c r="AN1125" s="66"/>
      <c r="AO1125" s="66"/>
      <c r="AP1125" s="66"/>
      <c r="AQ1125" s="61"/>
      <c r="AR1125" s="61"/>
      <c r="AS1125" s="61"/>
      <c r="AT1125" s="61"/>
      <c r="AU1125" s="61"/>
      <c r="AV1125" s="61"/>
      <c r="AW1125" s="61"/>
      <c r="AX1125" s="61"/>
      <c r="AY1125" s="61"/>
      <c r="AZ1125" s="61"/>
      <c r="BA1125" s="61"/>
      <c r="BB1125" s="61"/>
      <c r="BC1125" s="61"/>
      <c r="BD1125" s="61"/>
      <c r="BE1125" s="61"/>
      <c r="BF1125" s="61"/>
      <c r="BG1125" s="61"/>
      <c r="BH1125" s="61"/>
      <c r="BI1125" s="61"/>
      <c r="BJ1125" s="61"/>
      <c r="BK1125" s="61"/>
      <c r="BL1125" s="61"/>
      <c r="BM1125" s="61"/>
      <c r="BN1125" s="61"/>
      <c r="BO1125" s="61"/>
      <c r="BP1125" s="61"/>
      <c r="BQ1125" s="61"/>
      <c r="BR1125" s="61"/>
      <c r="BS1125" s="61"/>
      <c r="BT1125" s="61"/>
      <c r="BU1125" s="61"/>
      <c r="BV1125" s="61"/>
      <c r="BW1125" s="61"/>
      <c r="BX1125" s="61"/>
      <c r="BY1125" s="61"/>
      <c r="BZ1125" s="61"/>
      <c r="CA1125" s="61"/>
      <c r="CB1125" s="61"/>
      <c r="CC1125" s="61"/>
      <c r="CD1125" s="61"/>
      <c r="CE1125" s="61"/>
      <c r="CF1125" s="61"/>
      <c r="CG1125" s="61"/>
      <c r="CH1125" s="61"/>
      <c r="CI1125" s="61"/>
      <c r="CJ1125" s="61"/>
      <c r="CK1125" s="61"/>
      <c r="CL1125" s="61"/>
    </row>
    <row r="1126" spans="1:90" x14ac:dyDescent="0.2">
      <c r="A1126" s="66"/>
      <c r="B1126" s="66"/>
      <c r="C1126" s="66"/>
      <c r="D1126" s="66"/>
      <c r="E1126" s="66"/>
      <c r="F1126" s="66"/>
      <c r="G1126" s="66"/>
      <c r="H1126" s="66"/>
      <c r="I1126" s="66"/>
      <c r="J1126" s="66"/>
      <c r="K1126" s="66"/>
      <c r="L1126" s="66"/>
      <c r="M1126" s="66"/>
      <c r="N1126" s="66"/>
      <c r="O1126" s="66"/>
      <c r="P1126" s="66"/>
      <c r="Q1126" s="66"/>
      <c r="R1126" s="66"/>
      <c r="S1126" s="66"/>
      <c r="T1126" s="66"/>
      <c r="U1126" s="66"/>
      <c r="V1126" s="66"/>
      <c r="W1126" s="66"/>
      <c r="X1126" s="66"/>
      <c r="Y1126" s="66"/>
      <c r="Z1126" s="66"/>
      <c r="AA1126" s="66"/>
      <c r="AB1126" s="66"/>
      <c r="AD1126" s="66"/>
      <c r="AE1126" s="66"/>
      <c r="AF1126" s="66"/>
      <c r="AG1126" s="66"/>
      <c r="AH1126" s="66"/>
      <c r="AI1126" s="66"/>
      <c r="AJ1126" s="66"/>
      <c r="AK1126" s="66"/>
      <c r="AL1126" s="66"/>
      <c r="AM1126" s="66"/>
      <c r="AN1126" s="66"/>
      <c r="AO1126" s="66"/>
      <c r="AP1126" s="66"/>
      <c r="AQ1126" s="61"/>
      <c r="AR1126" s="61"/>
      <c r="AS1126" s="61"/>
      <c r="AT1126" s="61"/>
      <c r="AU1126" s="61"/>
      <c r="AV1126" s="61"/>
      <c r="AW1126" s="61"/>
      <c r="AX1126" s="61"/>
      <c r="AY1126" s="61"/>
      <c r="AZ1126" s="61"/>
      <c r="BA1126" s="61"/>
      <c r="BB1126" s="61"/>
      <c r="BC1126" s="61"/>
      <c r="BD1126" s="61"/>
      <c r="BE1126" s="61"/>
      <c r="BF1126" s="61"/>
      <c r="BG1126" s="61"/>
      <c r="BH1126" s="61"/>
      <c r="BI1126" s="61"/>
      <c r="BJ1126" s="61"/>
      <c r="BK1126" s="61"/>
      <c r="BL1126" s="61"/>
      <c r="BM1126" s="61"/>
      <c r="BN1126" s="61"/>
      <c r="BO1126" s="61"/>
      <c r="BP1126" s="61"/>
      <c r="BQ1126" s="61"/>
      <c r="BR1126" s="61"/>
      <c r="BS1126" s="61"/>
      <c r="BT1126" s="61"/>
      <c r="BU1126" s="61"/>
      <c r="BV1126" s="61"/>
      <c r="BW1126" s="61"/>
      <c r="BX1126" s="61"/>
      <c r="BY1126" s="61"/>
      <c r="BZ1126" s="61"/>
      <c r="CA1126" s="61"/>
      <c r="CB1126" s="61"/>
      <c r="CC1126" s="61"/>
      <c r="CD1126" s="61"/>
      <c r="CE1126" s="61"/>
      <c r="CF1126" s="61"/>
      <c r="CG1126" s="61"/>
      <c r="CH1126" s="61"/>
      <c r="CI1126" s="61"/>
      <c r="CJ1126" s="61"/>
      <c r="CK1126" s="61"/>
      <c r="CL1126" s="61"/>
    </row>
    <row r="1127" spans="1:90" x14ac:dyDescent="0.2">
      <c r="A1127" s="66"/>
      <c r="B1127" s="66"/>
      <c r="C1127" s="66"/>
      <c r="D1127" s="66"/>
      <c r="E1127" s="66"/>
      <c r="F1127" s="66"/>
      <c r="G1127" s="66"/>
      <c r="H1127" s="66"/>
      <c r="I1127" s="66"/>
      <c r="J1127" s="66"/>
      <c r="K1127" s="66"/>
      <c r="L1127" s="66"/>
      <c r="M1127" s="66"/>
      <c r="N1127" s="66"/>
      <c r="O1127" s="66"/>
      <c r="P1127" s="66"/>
      <c r="Q1127" s="66"/>
      <c r="R1127" s="66"/>
      <c r="S1127" s="66"/>
      <c r="T1127" s="66"/>
      <c r="U1127" s="66"/>
      <c r="V1127" s="66"/>
      <c r="W1127" s="66"/>
      <c r="X1127" s="66"/>
      <c r="Y1127" s="66"/>
      <c r="Z1127" s="66"/>
      <c r="AA1127" s="66"/>
      <c r="AB1127" s="66"/>
      <c r="AD1127" s="66"/>
      <c r="AE1127" s="66"/>
      <c r="AF1127" s="66"/>
      <c r="AG1127" s="66"/>
      <c r="AH1127" s="66"/>
      <c r="AI1127" s="66"/>
      <c r="AJ1127" s="66"/>
      <c r="AK1127" s="66"/>
      <c r="AL1127" s="66"/>
      <c r="AM1127" s="66"/>
      <c r="AN1127" s="66"/>
      <c r="AO1127" s="66"/>
      <c r="AP1127" s="66"/>
      <c r="AQ1127" s="61"/>
      <c r="AR1127" s="61"/>
      <c r="AS1127" s="61"/>
      <c r="AT1127" s="61"/>
      <c r="AU1127" s="61"/>
      <c r="AV1127" s="61"/>
      <c r="AW1127" s="61"/>
      <c r="AX1127" s="61"/>
      <c r="AY1127" s="61"/>
      <c r="AZ1127" s="61"/>
      <c r="BA1127" s="61"/>
      <c r="BB1127" s="61"/>
      <c r="BC1127" s="61"/>
      <c r="BD1127" s="61"/>
      <c r="BE1127" s="61"/>
      <c r="BF1127" s="61"/>
      <c r="BG1127" s="61"/>
      <c r="BH1127" s="61"/>
      <c r="BI1127" s="61"/>
      <c r="BJ1127" s="61"/>
      <c r="BK1127" s="61"/>
      <c r="BL1127" s="61"/>
      <c r="BM1127" s="61"/>
      <c r="BN1127" s="61"/>
      <c r="BO1127" s="61"/>
      <c r="BP1127" s="61"/>
      <c r="BQ1127" s="61"/>
      <c r="BR1127" s="61"/>
      <c r="BS1127" s="61"/>
      <c r="BT1127" s="61"/>
      <c r="BU1127" s="61"/>
      <c r="BV1127" s="61"/>
      <c r="BW1127" s="61"/>
      <c r="BX1127" s="61"/>
      <c r="BY1127" s="61"/>
      <c r="BZ1127" s="61"/>
      <c r="CA1127" s="61"/>
      <c r="CB1127" s="61"/>
      <c r="CC1127" s="61"/>
      <c r="CD1127" s="61"/>
      <c r="CE1127" s="61"/>
      <c r="CF1127" s="61"/>
      <c r="CG1127" s="61"/>
      <c r="CH1127" s="61"/>
      <c r="CI1127" s="61"/>
      <c r="CJ1127" s="61"/>
      <c r="CK1127" s="61"/>
      <c r="CL1127" s="61"/>
    </row>
    <row r="1128" spans="1:90" x14ac:dyDescent="0.2">
      <c r="A1128" s="66"/>
      <c r="B1128" s="66"/>
      <c r="C1128" s="66"/>
      <c r="D1128" s="66"/>
      <c r="E1128" s="66"/>
      <c r="F1128" s="66"/>
      <c r="G1128" s="66"/>
      <c r="H1128" s="66"/>
      <c r="I1128" s="66"/>
      <c r="J1128" s="66"/>
      <c r="K1128" s="66"/>
      <c r="L1128" s="66"/>
      <c r="M1128" s="66"/>
      <c r="N1128" s="66"/>
      <c r="O1128" s="66"/>
      <c r="P1128" s="66"/>
      <c r="Q1128" s="66"/>
      <c r="R1128" s="66"/>
      <c r="S1128" s="66"/>
      <c r="T1128" s="66"/>
      <c r="U1128" s="66"/>
      <c r="V1128" s="66"/>
      <c r="W1128" s="66"/>
      <c r="X1128" s="66"/>
      <c r="Y1128" s="66"/>
      <c r="Z1128" s="66"/>
      <c r="AA1128" s="66"/>
      <c r="AB1128" s="66"/>
      <c r="AD1128" s="66"/>
      <c r="AE1128" s="66"/>
      <c r="AF1128" s="66"/>
      <c r="AG1128" s="66"/>
      <c r="AH1128" s="66"/>
      <c r="AI1128" s="66"/>
      <c r="AJ1128" s="66"/>
      <c r="AK1128" s="66"/>
      <c r="AL1128" s="66"/>
      <c r="AM1128" s="66"/>
      <c r="AN1128" s="66"/>
      <c r="AO1128" s="66"/>
      <c r="AP1128" s="66"/>
      <c r="AQ1128" s="61"/>
      <c r="AR1128" s="61"/>
      <c r="AS1128" s="61"/>
      <c r="AT1128" s="61"/>
      <c r="AU1128" s="61"/>
      <c r="AV1128" s="61"/>
      <c r="AW1128" s="61"/>
      <c r="AX1128" s="61"/>
      <c r="AY1128" s="61"/>
      <c r="AZ1128" s="61"/>
      <c r="BA1128" s="61"/>
      <c r="BB1128" s="61"/>
      <c r="BC1128" s="61"/>
      <c r="BD1128" s="61"/>
      <c r="BE1128" s="61"/>
      <c r="BF1128" s="61"/>
      <c r="BG1128" s="61"/>
      <c r="BH1128" s="61"/>
      <c r="BI1128" s="61"/>
      <c r="BJ1128" s="61"/>
      <c r="BK1128" s="61"/>
      <c r="BL1128" s="61"/>
      <c r="BM1128" s="61"/>
      <c r="BN1128" s="61"/>
      <c r="BO1128" s="61"/>
      <c r="BP1128" s="61"/>
      <c r="BQ1128" s="61"/>
      <c r="BR1128" s="61"/>
      <c r="BS1128" s="61"/>
      <c r="BT1128" s="61"/>
      <c r="BU1128" s="61"/>
      <c r="BV1128" s="61"/>
      <c r="BW1128" s="61"/>
      <c r="BX1128" s="61"/>
      <c r="BY1128" s="61"/>
      <c r="BZ1128" s="61"/>
      <c r="CA1128" s="61"/>
      <c r="CB1128" s="61"/>
      <c r="CC1128" s="61"/>
      <c r="CD1128" s="61"/>
      <c r="CE1128" s="61"/>
      <c r="CF1128" s="61"/>
      <c r="CG1128" s="61"/>
      <c r="CH1128" s="61"/>
      <c r="CI1128" s="61"/>
      <c r="CJ1128" s="61"/>
      <c r="CK1128" s="61"/>
      <c r="CL1128" s="61"/>
    </row>
    <row r="1129" spans="1:90" x14ac:dyDescent="0.2">
      <c r="A1129" s="66"/>
      <c r="B1129" s="66"/>
      <c r="C1129" s="66"/>
      <c r="D1129" s="66"/>
      <c r="E1129" s="66"/>
      <c r="F1129" s="66"/>
      <c r="G1129" s="66"/>
      <c r="H1129" s="66"/>
      <c r="I1129" s="66"/>
      <c r="J1129" s="66"/>
      <c r="K1129" s="66"/>
      <c r="L1129" s="66"/>
      <c r="M1129" s="66"/>
      <c r="N1129" s="66"/>
      <c r="O1129" s="66"/>
      <c r="P1129" s="66"/>
      <c r="Q1129" s="66"/>
      <c r="R1129" s="66"/>
      <c r="S1129" s="66"/>
      <c r="T1129" s="66"/>
      <c r="U1129" s="66"/>
      <c r="V1129" s="66"/>
      <c r="W1129" s="66"/>
      <c r="X1129" s="66"/>
      <c r="Y1129" s="66"/>
      <c r="Z1129" s="66"/>
      <c r="AA1129" s="66"/>
      <c r="AB1129" s="66"/>
      <c r="AD1129" s="66"/>
      <c r="AE1129" s="66"/>
      <c r="AF1129" s="66"/>
      <c r="AG1129" s="66"/>
      <c r="AH1129" s="66"/>
      <c r="AI1129" s="66"/>
      <c r="AJ1129" s="66"/>
      <c r="AK1129" s="66"/>
      <c r="AL1129" s="66"/>
      <c r="AM1129" s="66"/>
      <c r="AN1129" s="66"/>
      <c r="AO1129" s="66"/>
      <c r="AP1129" s="66"/>
      <c r="AQ1129" s="61"/>
      <c r="AR1129" s="61"/>
      <c r="AS1129" s="61"/>
      <c r="AT1129" s="61"/>
      <c r="AU1129" s="61"/>
      <c r="AV1129" s="61"/>
      <c r="AW1129" s="61"/>
      <c r="AX1129" s="61"/>
      <c r="AY1129" s="61"/>
      <c r="AZ1129" s="61"/>
      <c r="BA1129" s="61"/>
      <c r="BB1129" s="61"/>
      <c r="BC1129" s="61"/>
      <c r="BD1129" s="61"/>
      <c r="BE1129" s="61"/>
      <c r="BF1129" s="61"/>
      <c r="BG1129" s="61"/>
      <c r="BH1129" s="61"/>
      <c r="BI1129" s="61"/>
      <c r="BJ1129" s="61"/>
      <c r="BK1129" s="61"/>
      <c r="BL1129" s="61"/>
      <c r="BM1129" s="61"/>
      <c r="BN1129" s="61"/>
      <c r="BO1129" s="61"/>
      <c r="BP1129" s="61"/>
      <c r="BQ1129" s="61"/>
      <c r="BR1129" s="61"/>
      <c r="BS1129" s="61"/>
      <c r="BT1129" s="61"/>
      <c r="BU1129" s="61"/>
      <c r="BV1129" s="61"/>
      <c r="BW1129" s="61"/>
      <c r="BX1129" s="61"/>
      <c r="BY1129" s="61"/>
      <c r="BZ1129" s="61"/>
      <c r="CA1129" s="61"/>
      <c r="CB1129" s="61"/>
      <c r="CC1129" s="61"/>
      <c r="CD1129" s="61"/>
      <c r="CE1129" s="61"/>
      <c r="CF1129" s="61"/>
      <c r="CG1129" s="61"/>
      <c r="CH1129" s="61"/>
      <c r="CI1129" s="61"/>
      <c r="CJ1129" s="61"/>
      <c r="CK1129" s="61"/>
      <c r="CL1129" s="61"/>
    </row>
    <row r="1130" spans="1:90" x14ac:dyDescent="0.2">
      <c r="A1130" s="66"/>
      <c r="B1130" s="66"/>
      <c r="C1130" s="66"/>
      <c r="D1130" s="66"/>
      <c r="E1130" s="66"/>
      <c r="F1130" s="66"/>
      <c r="G1130" s="66"/>
      <c r="H1130" s="66"/>
      <c r="I1130" s="66"/>
      <c r="J1130" s="66"/>
      <c r="K1130" s="66"/>
      <c r="L1130" s="66"/>
      <c r="M1130" s="66"/>
      <c r="N1130" s="66"/>
      <c r="O1130" s="66"/>
      <c r="P1130" s="66"/>
      <c r="Q1130" s="66"/>
      <c r="R1130" s="66"/>
      <c r="S1130" s="66"/>
      <c r="T1130" s="66"/>
      <c r="U1130" s="66"/>
      <c r="V1130" s="66"/>
      <c r="W1130" s="66"/>
      <c r="X1130" s="66"/>
      <c r="Y1130" s="66"/>
      <c r="Z1130" s="66"/>
      <c r="AA1130" s="66"/>
      <c r="AB1130" s="66"/>
      <c r="AD1130" s="66"/>
      <c r="AE1130" s="66"/>
      <c r="AF1130" s="66"/>
      <c r="AG1130" s="66"/>
      <c r="AH1130" s="66"/>
      <c r="AI1130" s="66"/>
      <c r="AJ1130" s="66"/>
      <c r="AK1130" s="66"/>
      <c r="AL1130" s="66"/>
      <c r="AM1130" s="66"/>
      <c r="AN1130" s="66"/>
      <c r="AO1130" s="66"/>
      <c r="AP1130" s="66"/>
      <c r="AQ1130" s="61"/>
      <c r="AR1130" s="61"/>
      <c r="AS1130" s="61"/>
      <c r="AT1130" s="61"/>
      <c r="AU1130" s="61"/>
      <c r="AV1130" s="61"/>
      <c r="AW1130" s="61"/>
      <c r="AX1130" s="61"/>
      <c r="AY1130" s="61"/>
      <c r="AZ1130" s="61"/>
      <c r="BA1130" s="61"/>
      <c r="BB1130" s="61"/>
      <c r="BC1130" s="61"/>
      <c r="BD1130" s="61"/>
      <c r="BE1130" s="61"/>
      <c r="BF1130" s="61"/>
      <c r="BG1130" s="61"/>
      <c r="BH1130" s="61"/>
      <c r="BI1130" s="61"/>
      <c r="BJ1130" s="61"/>
      <c r="BK1130" s="61"/>
      <c r="BL1130" s="61"/>
      <c r="BM1130" s="61"/>
      <c r="BN1130" s="61"/>
      <c r="BO1130" s="61"/>
      <c r="BP1130" s="61"/>
      <c r="BQ1130" s="61"/>
      <c r="BR1130" s="61"/>
      <c r="BS1130" s="61"/>
      <c r="BT1130" s="61"/>
      <c r="BU1130" s="61"/>
      <c r="BV1130" s="61"/>
      <c r="BW1130" s="61"/>
      <c r="BX1130" s="61"/>
      <c r="BY1130" s="61"/>
      <c r="BZ1130" s="61"/>
      <c r="CA1130" s="61"/>
      <c r="CB1130" s="61"/>
      <c r="CC1130" s="61"/>
      <c r="CD1130" s="61"/>
      <c r="CE1130" s="61"/>
      <c r="CF1130" s="61"/>
      <c r="CG1130" s="61"/>
      <c r="CH1130" s="61"/>
      <c r="CI1130" s="61"/>
      <c r="CJ1130" s="61"/>
      <c r="CK1130" s="61"/>
      <c r="CL1130" s="61"/>
    </row>
    <row r="1131" spans="1:90" x14ac:dyDescent="0.2">
      <c r="A1131" s="66"/>
      <c r="B1131" s="66"/>
      <c r="C1131" s="66"/>
      <c r="D1131" s="66"/>
      <c r="E1131" s="66"/>
      <c r="F1131" s="66"/>
      <c r="G1131" s="66"/>
      <c r="H1131" s="66"/>
      <c r="I1131" s="66"/>
      <c r="J1131" s="66"/>
      <c r="K1131" s="66"/>
      <c r="L1131" s="66"/>
      <c r="M1131" s="66"/>
      <c r="N1131" s="66"/>
      <c r="O1131" s="66"/>
      <c r="P1131" s="66"/>
      <c r="Q1131" s="66"/>
      <c r="R1131" s="66"/>
      <c r="S1131" s="66"/>
      <c r="T1131" s="66"/>
      <c r="U1131" s="66"/>
      <c r="V1131" s="66"/>
      <c r="W1131" s="66"/>
      <c r="X1131" s="66"/>
      <c r="Y1131" s="66"/>
      <c r="Z1131" s="66"/>
      <c r="AA1131" s="66"/>
      <c r="AB1131" s="66"/>
      <c r="AD1131" s="66"/>
      <c r="AE1131" s="66"/>
      <c r="AF1131" s="66"/>
      <c r="AG1131" s="66"/>
      <c r="AH1131" s="66"/>
      <c r="AI1131" s="66"/>
      <c r="AJ1131" s="66"/>
      <c r="AK1131" s="66"/>
      <c r="AL1131" s="66"/>
      <c r="AM1131" s="66"/>
      <c r="AN1131" s="66"/>
      <c r="AO1131" s="66"/>
      <c r="AP1131" s="66"/>
      <c r="AQ1131" s="61"/>
      <c r="AR1131" s="61"/>
      <c r="AS1131" s="61"/>
      <c r="AT1131" s="61"/>
      <c r="AU1131" s="61"/>
      <c r="AV1131" s="61"/>
      <c r="AW1131" s="61"/>
      <c r="AX1131" s="61"/>
      <c r="AY1131" s="61"/>
      <c r="AZ1131" s="61"/>
      <c r="BA1131" s="61"/>
      <c r="BB1131" s="61"/>
      <c r="BC1131" s="61"/>
      <c r="BD1131" s="61"/>
      <c r="BE1131" s="61"/>
      <c r="BF1131" s="61"/>
      <c r="BG1131" s="61"/>
      <c r="BH1131" s="61"/>
      <c r="BI1131" s="61"/>
      <c r="BJ1131" s="61"/>
      <c r="BK1131" s="61"/>
      <c r="BL1131" s="61"/>
      <c r="BM1131" s="61"/>
      <c r="BN1131" s="61"/>
      <c r="BO1131" s="61"/>
      <c r="BP1131" s="61"/>
      <c r="BQ1131" s="61"/>
      <c r="BR1131" s="61"/>
      <c r="BS1131" s="61"/>
      <c r="BT1131" s="61"/>
      <c r="BU1131" s="61"/>
      <c r="BV1131" s="61"/>
      <c r="BW1131" s="61"/>
      <c r="BX1131" s="61"/>
      <c r="BY1131" s="61"/>
      <c r="BZ1131" s="61"/>
      <c r="CA1131" s="61"/>
      <c r="CB1131" s="61"/>
      <c r="CC1131" s="61"/>
      <c r="CD1131" s="61"/>
      <c r="CE1131" s="61"/>
      <c r="CF1131" s="61"/>
      <c r="CG1131" s="61"/>
      <c r="CH1131" s="61"/>
      <c r="CI1131" s="61"/>
      <c r="CJ1131" s="61"/>
      <c r="CK1131" s="61"/>
      <c r="CL1131" s="61"/>
    </row>
    <row r="1132" spans="1:90" x14ac:dyDescent="0.2">
      <c r="A1132" s="66"/>
      <c r="B1132" s="66"/>
      <c r="C1132" s="66"/>
      <c r="D1132" s="66"/>
      <c r="E1132" s="66"/>
      <c r="F1132" s="66"/>
      <c r="G1132" s="66"/>
      <c r="H1132" s="66"/>
      <c r="I1132" s="66"/>
      <c r="J1132" s="66"/>
      <c r="K1132" s="66"/>
      <c r="L1132" s="66"/>
      <c r="M1132" s="66"/>
      <c r="N1132" s="66"/>
      <c r="O1132" s="66"/>
      <c r="P1132" s="66"/>
      <c r="Q1132" s="66"/>
      <c r="R1132" s="66"/>
      <c r="S1132" s="66"/>
      <c r="T1132" s="66"/>
      <c r="U1132" s="66"/>
      <c r="V1132" s="66"/>
      <c r="W1132" s="66"/>
      <c r="X1132" s="66"/>
      <c r="Y1132" s="66"/>
      <c r="Z1132" s="66"/>
      <c r="AA1132" s="66"/>
      <c r="AB1132" s="66"/>
      <c r="AD1132" s="66"/>
      <c r="AE1132" s="66"/>
      <c r="AF1132" s="66"/>
      <c r="AG1132" s="66"/>
      <c r="AH1132" s="66"/>
      <c r="AI1132" s="66"/>
      <c r="AJ1132" s="66"/>
      <c r="AK1132" s="66"/>
      <c r="AL1132" s="66"/>
      <c r="AM1132" s="66"/>
      <c r="AN1132" s="66"/>
      <c r="AO1132" s="66"/>
      <c r="AP1132" s="66"/>
      <c r="AQ1132" s="61"/>
      <c r="AR1132" s="61"/>
      <c r="AS1132" s="61"/>
      <c r="AT1132" s="61"/>
      <c r="AU1132" s="61"/>
      <c r="AV1132" s="61"/>
      <c r="AW1132" s="61"/>
      <c r="AX1132" s="61"/>
      <c r="AY1132" s="61"/>
      <c r="AZ1132" s="61"/>
      <c r="BA1132" s="61"/>
      <c r="BB1132" s="61"/>
      <c r="BC1132" s="61"/>
      <c r="BD1132" s="61"/>
      <c r="BE1132" s="61"/>
      <c r="BF1132" s="61"/>
      <c r="BG1132" s="61"/>
      <c r="BH1132" s="61"/>
      <c r="BI1132" s="61"/>
      <c r="BJ1132" s="61"/>
      <c r="BK1132" s="61"/>
      <c r="BL1132" s="61"/>
      <c r="BM1132" s="61"/>
      <c r="BN1132" s="61"/>
      <c r="BO1132" s="61"/>
      <c r="BP1132" s="61"/>
      <c r="BQ1132" s="61"/>
      <c r="BR1132" s="61"/>
      <c r="BS1132" s="61"/>
      <c r="BT1132" s="61"/>
      <c r="BU1132" s="61"/>
      <c r="BV1132" s="61"/>
      <c r="BW1132" s="61"/>
      <c r="BX1132" s="61"/>
      <c r="BY1132" s="61"/>
      <c r="BZ1132" s="61"/>
      <c r="CA1132" s="61"/>
      <c r="CB1132" s="61"/>
      <c r="CC1132" s="61"/>
      <c r="CD1132" s="61"/>
      <c r="CE1132" s="61"/>
      <c r="CF1132" s="61"/>
      <c r="CG1132" s="61"/>
      <c r="CH1132" s="61"/>
      <c r="CI1132" s="61"/>
      <c r="CJ1132" s="61"/>
      <c r="CK1132" s="61"/>
      <c r="CL1132" s="61"/>
    </row>
    <row r="1133" spans="1:90" x14ac:dyDescent="0.2">
      <c r="A1133" s="66"/>
      <c r="B1133" s="66"/>
      <c r="C1133" s="66"/>
      <c r="D1133" s="66"/>
      <c r="E1133" s="66"/>
      <c r="F1133" s="66"/>
      <c r="G1133" s="66"/>
      <c r="H1133" s="66"/>
      <c r="I1133" s="66"/>
      <c r="J1133" s="66"/>
      <c r="K1133" s="66"/>
      <c r="L1133" s="66"/>
      <c r="M1133" s="66"/>
      <c r="N1133" s="66"/>
      <c r="O1133" s="66"/>
      <c r="P1133" s="66"/>
      <c r="Q1133" s="66"/>
      <c r="R1133" s="66"/>
      <c r="S1133" s="66"/>
      <c r="T1133" s="66"/>
      <c r="U1133" s="66"/>
      <c r="V1133" s="66"/>
      <c r="W1133" s="66"/>
      <c r="X1133" s="66"/>
      <c r="Y1133" s="66"/>
      <c r="Z1133" s="66"/>
      <c r="AA1133" s="66"/>
      <c r="AB1133" s="66"/>
      <c r="AD1133" s="66"/>
      <c r="AE1133" s="66"/>
      <c r="AF1133" s="66"/>
      <c r="AG1133" s="66"/>
      <c r="AH1133" s="66"/>
      <c r="AI1133" s="66"/>
      <c r="AJ1133" s="66"/>
      <c r="AK1133" s="66"/>
      <c r="AL1133" s="66"/>
      <c r="AM1133" s="66"/>
      <c r="AN1133" s="66"/>
      <c r="AO1133" s="66"/>
      <c r="AP1133" s="66"/>
      <c r="AQ1133" s="61"/>
      <c r="AR1133" s="61"/>
      <c r="AS1133" s="61"/>
      <c r="AT1133" s="61"/>
      <c r="AU1133" s="61"/>
      <c r="AV1133" s="61"/>
      <c r="AW1133" s="61"/>
      <c r="AX1133" s="61"/>
      <c r="AY1133" s="61"/>
      <c r="AZ1133" s="61"/>
      <c r="BA1133" s="61"/>
      <c r="BB1133" s="61"/>
      <c r="BC1133" s="61"/>
      <c r="BD1133" s="61"/>
      <c r="BE1133" s="61"/>
      <c r="BF1133" s="61"/>
      <c r="BG1133" s="61"/>
      <c r="BH1133" s="61"/>
      <c r="BI1133" s="61"/>
      <c r="BJ1133" s="61"/>
      <c r="BK1133" s="61"/>
      <c r="BL1133" s="61"/>
      <c r="BM1133" s="61"/>
      <c r="BN1133" s="61"/>
      <c r="BO1133" s="61"/>
      <c r="BP1133" s="61"/>
      <c r="BQ1133" s="61"/>
      <c r="BR1133" s="61"/>
      <c r="BS1133" s="61"/>
      <c r="BT1133" s="61"/>
      <c r="BU1133" s="61"/>
      <c r="BV1133" s="61"/>
      <c r="BW1133" s="61"/>
      <c r="BX1133" s="61"/>
      <c r="BY1133" s="61"/>
      <c r="BZ1133" s="61"/>
      <c r="CA1133" s="61"/>
      <c r="CB1133" s="61"/>
      <c r="CC1133" s="61"/>
      <c r="CD1133" s="61"/>
      <c r="CE1133" s="61"/>
      <c r="CF1133" s="61"/>
      <c r="CG1133" s="61"/>
      <c r="CH1133" s="61"/>
      <c r="CI1133" s="61"/>
      <c r="CJ1133" s="61"/>
      <c r="CK1133" s="61"/>
      <c r="CL1133" s="61"/>
    </row>
    <row r="1134" spans="1:90" x14ac:dyDescent="0.2">
      <c r="A1134" s="66"/>
      <c r="B1134" s="66"/>
      <c r="C1134" s="66"/>
      <c r="D1134" s="66"/>
      <c r="E1134" s="66"/>
      <c r="F1134" s="66"/>
      <c r="G1134" s="66"/>
      <c r="H1134" s="66"/>
      <c r="I1134" s="66"/>
      <c r="J1134" s="66"/>
      <c r="K1134" s="66"/>
      <c r="L1134" s="66"/>
      <c r="M1134" s="66"/>
      <c r="N1134" s="66"/>
      <c r="O1134" s="66"/>
      <c r="P1134" s="66"/>
      <c r="Q1134" s="66"/>
      <c r="R1134" s="66"/>
      <c r="S1134" s="66"/>
      <c r="T1134" s="66"/>
      <c r="U1134" s="66"/>
      <c r="V1134" s="66"/>
      <c r="W1134" s="66"/>
      <c r="X1134" s="66"/>
      <c r="Y1134" s="66"/>
      <c r="Z1134" s="66"/>
      <c r="AA1134" s="66"/>
      <c r="AB1134" s="66"/>
      <c r="AD1134" s="66"/>
      <c r="AE1134" s="66"/>
      <c r="AF1134" s="66"/>
      <c r="AG1134" s="66"/>
      <c r="AH1134" s="66"/>
      <c r="AI1134" s="66"/>
      <c r="AJ1134" s="66"/>
      <c r="AK1134" s="66"/>
      <c r="AL1134" s="66"/>
      <c r="AM1134" s="66"/>
      <c r="AN1134" s="66"/>
      <c r="AO1134" s="66"/>
      <c r="AP1134" s="66"/>
      <c r="AQ1134" s="61"/>
      <c r="AR1134" s="61"/>
      <c r="AS1134" s="61"/>
      <c r="AT1134" s="61"/>
      <c r="AU1134" s="61"/>
      <c r="AV1134" s="61"/>
      <c r="AW1134" s="61"/>
      <c r="AX1134" s="61"/>
      <c r="AY1134" s="61"/>
      <c r="AZ1134" s="61"/>
      <c r="BA1134" s="61"/>
      <c r="BB1134" s="61"/>
      <c r="BC1134" s="61"/>
      <c r="BD1134" s="61"/>
      <c r="BE1134" s="61"/>
      <c r="BF1134" s="61"/>
      <c r="BG1134" s="61"/>
      <c r="BH1134" s="61"/>
      <c r="BI1134" s="61"/>
      <c r="BJ1134" s="61"/>
      <c r="BK1134" s="61"/>
      <c r="BL1134" s="61"/>
      <c r="BM1134" s="61"/>
      <c r="BN1134" s="61"/>
      <c r="BO1134" s="61"/>
      <c r="BP1134" s="61"/>
      <c r="BQ1134" s="61"/>
      <c r="BR1134" s="61"/>
      <c r="BS1134" s="61"/>
      <c r="BT1134" s="61"/>
      <c r="BU1134" s="61"/>
      <c r="BV1134" s="61"/>
      <c r="BW1134" s="61"/>
      <c r="BX1134" s="61"/>
      <c r="BY1134" s="61"/>
      <c r="BZ1134" s="61"/>
      <c r="CA1134" s="61"/>
      <c r="CB1134" s="61"/>
      <c r="CC1134" s="61"/>
      <c r="CD1134" s="61"/>
      <c r="CE1134" s="61"/>
      <c r="CF1134" s="61"/>
      <c r="CG1134" s="61"/>
      <c r="CH1134" s="61"/>
      <c r="CI1134" s="61"/>
      <c r="CJ1134" s="61"/>
      <c r="CK1134" s="61"/>
      <c r="CL1134" s="61"/>
    </row>
    <row r="1135" spans="1:90" x14ac:dyDescent="0.2">
      <c r="A1135" s="66"/>
      <c r="B1135" s="66"/>
      <c r="C1135" s="66"/>
      <c r="D1135" s="66"/>
      <c r="E1135" s="66"/>
      <c r="F1135" s="66"/>
      <c r="G1135" s="66"/>
      <c r="H1135" s="66"/>
      <c r="I1135" s="66"/>
      <c r="J1135" s="66"/>
      <c r="K1135" s="66"/>
      <c r="L1135" s="66"/>
      <c r="M1135" s="66"/>
      <c r="N1135" s="66"/>
      <c r="O1135" s="66"/>
      <c r="P1135" s="66"/>
      <c r="Q1135" s="66"/>
      <c r="R1135" s="66"/>
      <c r="S1135" s="66"/>
      <c r="T1135" s="66"/>
      <c r="U1135" s="66"/>
      <c r="V1135" s="66"/>
      <c r="W1135" s="66"/>
      <c r="X1135" s="66"/>
      <c r="Y1135" s="66"/>
      <c r="Z1135" s="66"/>
      <c r="AA1135" s="66"/>
      <c r="AB1135" s="66"/>
      <c r="AD1135" s="66"/>
      <c r="AE1135" s="66"/>
      <c r="AF1135" s="66"/>
      <c r="AG1135" s="66"/>
      <c r="AH1135" s="66"/>
      <c r="AI1135" s="66"/>
      <c r="AJ1135" s="66"/>
      <c r="AK1135" s="66"/>
      <c r="AL1135" s="66"/>
      <c r="AM1135" s="66"/>
      <c r="AN1135" s="66"/>
      <c r="AO1135" s="66"/>
      <c r="AP1135" s="66"/>
      <c r="AQ1135" s="61"/>
      <c r="AR1135" s="61"/>
      <c r="AS1135" s="61"/>
      <c r="AT1135" s="61"/>
      <c r="AU1135" s="61"/>
      <c r="AV1135" s="61"/>
      <c r="AW1135" s="61"/>
      <c r="AX1135" s="61"/>
      <c r="AY1135" s="61"/>
      <c r="AZ1135" s="61"/>
      <c r="BA1135" s="61"/>
      <c r="BB1135" s="61"/>
      <c r="BC1135" s="61"/>
      <c r="BD1135" s="61"/>
      <c r="BE1135" s="61"/>
      <c r="BF1135" s="61"/>
      <c r="BG1135" s="61"/>
      <c r="BH1135" s="61"/>
      <c r="BI1135" s="61"/>
      <c r="BJ1135" s="61"/>
      <c r="BK1135" s="61"/>
      <c r="BL1135" s="61"/>
      <c r="BM1135" s="61"/>
      <c r="BN1135" s="61"/>
      <c r="BO1135" s="61"/>
      <c r="BP1135" s="61"/>
      <c r="BQ1135" s="61"/>
      <c r="BR1135" s="61"/>
      <c r="BS1135" s="61"/>
      <c r="BT1135" s="61"/>
      <c r="BU1135" s="61"/>
      <c r="BV1135" s="61"/>
      <c r="BW1135" s="61"/>
      <c r="BX1135" s="61"/>
      <c r="BY1135" s="61"/>
      <c r="BZ1135" s="61"/>
      <c r="CA1135" s="61"/>
      <c r="CB1135" s="61"/>
      <c r="CC1135" s="61"/>
      <c r="CD1135" s="61"/>
      <c r="CE1135" s="61"/>
      <c r="CF1135" s="61"/>
      <c r="CG1135" s="61"/>
      <c r="CH1135" s="61"/>
      <c r="CI1135" s="61"/>
      <c r="CJ1135" s="61"/>
      <c r="CK1135" s="61"/>
      <c r="CL1135" s="61"/>
    </row>
    <row r="1136" spans="1:90" x14ac:dyDescent="0.2">
      <c r="A1136" s="66"/>
      <c r="B1136" s="66"/>
      <c r="C1136" s="66"/>
      <c r="D1136" s="66"/>
      <c r="E1136" s="66"/>
      <c r="F1136" s="66"/>
      <c r="G1136" s="66"/>
      <c r="H1136" s="66"/>
      <c r="I1136" s="66"/>
      <c r="J1136" s="66"/>
      <c r="K1136" s="66"/>
      <c r="L1136" s="66"/>
      <c r="M1136" s="66"/>
      <c r="N1136" s="66"/>
      <c r="O1136" s="66"/>
      <c r="P1136" s="66"/>
      <c r="Q1136" s="66"/>
      <c r="R1136" s="66"/>
      <c r="S1136" s="66"/>
      <c r="T1136" s="66"/>
      <c r="U1136" s="66"/>
      <c r="V1136" s="66"/>
      <c r="W1136" s="66"/>
      <c r="X1136" s="66"/>
      <c r="Y1136" s="66"/>
      <c r="Z1136" s="66"/>
      <c r="AA1136" s="66"/>
      <c r="AB1136" s="66"/>
      <c r="AD1136" s="66"/>
      <c r="AE1136" s="66"/>
      <c r="AF1136" s="66"/>
      <c r="AG1136" s="66"/>
      <c r="AH1136" s="66"/>
      <c r="AI1136" s="66"/>
      <c r="AJ1136" s="66"/>
      <c r="AK1136" s="66"/>
      <c r="AL1136" s="66"/>
      <c r="AM1136" s="66"/>
      <c r="AN1136" s="66"/>
      <c r="AO1136" s="66"/>
      <c r="AP1136" s="66"/>
      <c r="AQ1136" s="61"/>
      <c r="AR1136" s="61"/>
      <c r="AS1136" s="61"/>
      <c r="AT1136" s="61"/>
      <c r="AU1136" s="61"/>
      <c r="AV1136" s="61"/>
      <c r="AW1136" s="61"/>
      <c r="AX1136" s="61"/>
      <c r="AY1136" s="61"/>
      <c r="AZ1136" s="61"/>
      <c r="BA1136" s="61"/>
      <c r="BB1136" s="61"/>
      <c r="BC1136" s="61"/>
      <c r="BD1136" s="61"/>
      <c r="BE1136" s="61"/>
      <c r="BF1136" s="61"/>
      <c r="BG1136" s="61"/>
      <c r="BH1136" s="61"/>
      <c r="BI1136" s="61"/>
      <c r="BJ1136" s="61"/>
      <c r="BK1136" s="61"/>
      <c r="BL1136" s="61"/>
      <c r="BM1136" s="61"/>
      <c r="BN1136" s="61"/>
      <c r="BO1136" s="61"/>
      <c r="BP1136" s="61"/>
      <c r="BQ1136" s="61"/>
      <c r="BR1136" s="61"/>
      <c r="BS1136" s="61"/>
      <c r="BT1136" s="61"/>
      <c r="BU1136" s="61"/>
      <c r="BV1136" s="61"/>
      <c r="BW1136" s="61"/>
      <c r="BX1136" s="61"/>
      <c r="BY1136" s="61"/>
      <c r="BZ1136" s="61"/>
      <c r="CA1136" s="61"/>
      <c r="CB1136" s="61"/>
      <c r="CC1136" s="61"/>
      <c r="CD1136" s="61"/>
      <c r="CE1136" s="61"/>
      <c r="CF1136" s="61"/>
      <c r="CG1136" s="61"/>
      <c r="CH1136" s="61"/>
      <c r="CI1136" s="61"/>
      <c r="CJ1136" s="61"/>
      <c r="CK1136" s="61"/>
      <c r="CL1136" s="61"/>
    </row>
    <row r="1137" spans="1:90" x14ac:dyDescent="0.2">
      <c r="A1137" s="66"/>
      <c r="B1137" s="66"/>
      <c r="C1137" s="66"/>
      <c r="D1137" s="66"/>
      <c r="E1137" s="66"/>
      <c r="F1137" s="66"/>
      <c r="G1137" s="66"/>
      <c r="H1137" s="66"/>
      <c r="I1137" s="66"/>
      <c r="J1137" s="66"/>
      <c r="K1137" s="66"/>
      <c r="L1137" s="66"/>
      <c r="M1137" s="66"/>
      <c r="N1137" s="66"/>
      <c r="O1137" s="66"/>
      <c r="P1137" s="66"/>
      <c r="Q1137" s="66"/>
      <c r="R1137" s="66"/>
      <c r="S1137" s="66"/>
      <c r="T1137" s="66"/>
      <c r="U1137" s="66"/>
      <c r="V1137" s="66"/>
      <c r="W1137" s="66"/>
      <c r="X1137" s="66"/>
      <c r="Y1137" s="66"/>
      <c r="Z1137" s="66"/>
      <c r="AA1137" s="66"/>
      <c r="AB1137" s="66"/>
      <c r="AD1137" s="66"/>
      <c r="AE1137" s="66"/>
      <c r="AF1137" s="66"/>
      <c r="AG1137" s="66"/>
      <c r="AH1137" s="66"/>
      <c r="AI1137" s="66"/>
      <c r="AJ1137" s="66"/>
      <c r="AK1137" s="66"/>
      <c r="AL1137" s="66"/>
      <c r="AM1137" s="66"/>
      <c r="AN1137" s="66"/>
      <c r="AO1137" s="66"/>
      <c r="AP1137" s="66"/>
      <c r="AQ1137" s="61"/>
      <c r="AR1137" s="61"/>
      <c r="AS1137" s="61"/>
      <c r="AT1137" s="61"/>
      <c r="AU1137" s="61"/>
      <c r="AV1137" s="61"/>
      <c r="AW1137" s="61"/>
      <c r="AX1137" s="61"/>
      <c r="AY1137" s="61"/>
      <c r="AZ1137" s="61"/>
      <c r="BA1137" s="61"/>
      <c r="BB1137" s="61"/>
      <c r="BC1137" s="61"/>
      <c r="BD1137" s="61"/>
      <c r="BE1137" s="61"/>
      <c r="BF1137" s="61"/>
      <c r="BG1137" s="61"/>
      <c r="BH1137" s="61"/>
      <c r="BI1137" s="61"/>
      <c r="BJ1137" s="61"/>
      <c r="BK1137" s="61"/>
      <c r="BL1137" s="61"/>
      <c r="BM1137" s="61"/>
      <c r="BN1137" s="61"/>
      <c r="BO1137" s="61"/>
      <c r="BP1137" s="61"/>
      <c r="BQ1137" s="61"/>
      <c r="BR1137" s="61"/>
      <c r="BS1137" s="61"/>
      <c r="BT1137" s="61"/>
      <c r="BU1137" s="61"/>
      <c r="BV1137" s="61"/>
      <c r="BW1137" s="61"/>
      <c r="BX1137" s="61"/>
      <c r="BY1137" s="61"/>
      <c r="BZ1137" s="61"/>
      <c r="CA1137" s="61"/>
      <c r="CB1137" s="61"/>
      <c r="CC1137" s="61"/>
      <c r="CD1137" s="61"/>
      <c r="CE1137" s="61"/>
      <c r="CF1137" s="61"/>
      <c r="CG1137" s="61"/>
      <c r="CH1137" s="61"/>
      <c r="CI1137" s="61"/>
      <c r="CJ1137" s="61"/>
      <c r="CK1137" s="61"/>
      <c r="CL1137" s="61"/>
    </row>
    <row r="1138" spans="1:90" x14ac:dyDescent="0.2">
      <c r="A1138" s="66"/>
      <c r="B1138" s="66"/>
      <c r="C1138" s="66"/>
      <c r="D1138" s="66"/>
      <c r="E1138" s="66"/>
      <c r="F1138" s="66"/>
      <c r="G1138" s="66"/>
      <c r="H1138" s="66"/>
      <c r="I1138" s="66"/>
      <c r="J1138" s="66"/>
      <c r="K1138" s="66"/>
      <c r="L1138" s="66"/>
      <c r="M1138" s="66"/>
      <c r="N1138" s="66"/>
      <c r="O1138" s="66"/>
      <c r="P1138" s="66"/>
      <c r="Q1138" s="66"/>
      <c r="R1138" s="66"/>
      <c r="S1138" s="66"/>
      <c r="T1138" s="66"/>
      <c r="U1138" s="66"/>
      <c r="V1138" s="66"/>
      <c r="W1138" s="66"/>
      <c r="X1138" s="66"/>
      <c r="Y1138" s="66"/>
      <c r="Z1138" s="66"/>
      <c r="AA1138" s="66"/>
      <c r="AB1138" s="66"/>
      <c r="AD1138" s="66"/>
      <c r="AE1138" s="66"/>
      <c r="AF1138" s="66"/>
      <c r="AG1138" s="66"/>
      <c r="AH1138" s="66"/>
      <c r="AI1138" s="66"/>
      <c r="AJ1138" s="66"/>
      <c r="AK1138" s="66"/>
      <c r="AL1138" s="66"/>
      <c r="AM1138" s="66"/>
      <c r="AN1138" s="66"/>
      <c r="AO1138" s="66"/>
      <c r="AP1138" s="66"/>
      <c r="AQ1138" s="61"/>
      <c r="AR1138" s="61"/>
      <c r="AS1138" s="61"/>
      <c r="AT1138" s="61"/>
      <c r="AU1138" s="61"/>
      <c r="AV1138" s="61"/>
      <c r="AW1138" s="61"/>
      <c r="AX1138" s="61"/>
      <c r="AY1138" s="61"/>
      <c r="AZ1138" s="61"/>
      <c r="BA1138" s="61"/>
      <c r="BB1138" s="61"/>
      <c r="BC1138" s="61"/>
      <c r="BD1138" s="61"/>
      <c r="BE1138" s="61"/>
      <c r="BF1138" s="61"/>
      <c r="BG1138" s="61"/>
      <c r="BH1138" s="61"/>
      <c r="BI1138" s="61"/>
      <c r="BJ1138" s="61"/>
      <c r="BK1138" s="61"/>
      <c r="BL1138" s="61"/>
      <c r="BM1138" s="61"/>
      <c r="BN1138" s="61"/>
      <c r="BO1138" s="61"/>
      <c r="BP1138" s="61"/>
      <c r="BQ1138" s="61"/>
      <c r="BR1138" s="61"/>
      <c r="BS1138" s="61"/>
      <c r="BT1138" s="61"/>
      <c r="BU1138" s="61"/>
      <c r="BV1138" s="61"/>
      <c r="BW1138" s="61"/>
      <c r="BX1138" s="61"/>
      <c r="BY1138" s="61"/>
      <c r="BZ1138" s="61"/>
      <c r="CA1138" s="61"/>
      <c r="CB1138" s="61"/>
      <c r="CC1138" s="61"/>
      <c r="CD1138" s="61"/>
      <c r="CE1138" s="61"/>
      <c r="CF1138" s="61"/>
      <c r="CG1138" s="61"/>
      <c r="CH1138" s="61"/>
      <c r="CI1138" s="61"/>
      <c r="CJ1138" s="61"/>
      <c r="CK1138" s="61"/>
      <c r="CL1138" s="61"/>
    </row>
    <row r="1139" spans="1:90" x14ac:dyDescent="0.2">
      <c r="A1139" s="66"/>
      <c r="B1139" s="66"/>
      <c r="C1139" s="66"/>
      <c r="D1139" s="66"/>
      <c r="E1139" s="66"/>
      <c r="F1139" s="66"/>
      <c r="G1139" s="66"/>
      <c r="H1139" s="66"/>
      <c r="I1139" s="66"/>
      <c r="J1139" s="66"/>
      <c r="K1139" s="66"/>
      <c r="L1139" s="66"/>
      <c r="M1139" s="66"/>
      <c r="N1139" s="66"/>
      <c r="O1139" s="66"/>
      <c r="P1139" s="66"/>
      <c r="Q1139" s="66"/>
      <c r="R1139" s="66"/>
      <c r="S1139" s="66"/>
      <c r="T1139" s="66"/>
      <c r="U1139" s="66"/>
      <c r="V1139" s="66"/>
      <c r="W1139" s="66"/>
      <c r="X1139" s="66"/>
      <c r="Y1139" s="66"/>
      <c r="Z1139" s="66"/>
      <c r="AA1139" s="66"/>
      <c r="AB1139" s="66"/>
      <c r="AD1139" s="66"/>
      <c r="AE1139" s="66"/>
      <c r="AF1139" s="66"/>
      <c r="AG1139" s="66"/>
      <c r="AH1139" s="66"/>
      <c r="AI1139" s="66"/>
      <c r="AJ1139" s="66"/>
      <c r="AK1139" s="66"/>
      <c r="AL1139" s="66"/>
      <c r="AM1139" s="66"/>
      <c r="AN1139" s="66"/>
      <c r="AO1139" s="66"/>
      <c r="AP1139" s="66"/>
      <c r="AQ1139" s="61"/>
      <c r="AR1139" s="61"/>
      <c r="AS1139" s="61"/>
      <c r="AT1139" s="61"/>
      <c r="AU1139" s="61"/>
      <c r="AV1139" s="61"/>
      <c r="AW1139" s="61"/>
      <c r="AX1139" s="61"/>
      <c r="AY1139" s="61"/>
      <c r="AZ1139" s="61"/>
      <c r="BA1139" s="61"/>
      <c r="BB1139" s="61"/>
      <c r="BC1139" s="61"/>
      <c r="BD1139" s="61"/>
      <c r="BE1139" s="61"/>
      <c r="BF1139" s="61"/>
      <c r="BG1139" s="61"/>
      <c r="BH1139" s="61"/>
      <c r="BI1139" s="61"/>
      <c r="BJ1139" s="61"/>
      <c r="BK1139" s="61"/>
      <c r="BL1139" s="61"/>
      <c r="BM1139" s="61"/>
      <c r="BN1139" s="61"/>
      <c r="BO1139" s="61"/>
      <c r="BP1139" s="61"/>
      <c r="BQ1139" s="61"/>
      <c r="BR1139" s="61"/>
      <c r="BS1139" s="61"/>
      <c r="BT1139" s="61"/>
      <c r="BU1139" s="61"/>
      <c r="BV1139" s="61"/>
      <c r="BW1139" s="61"/>
      <c r="BX1139" s="61"/>
      <c r="BY1139" s="61"/>
      <c r="BZ1139" s="61"/>
      <c r="CA1139" s="61"/>
      <c r="CB1139" s="61"/>
      <c r="CC1139" s="61"/>
      <c r="CD1139" s="61"/>
      <c r="CE1139" s="61"/>
      <c r="CF1139" s="61"/>
      <c r="CG1139" s="61"/>
      <c r="CH1139" s="61"/>
      <c r="CI1139" s="61"/>
      <c r="CJ1139" s="61"/>
      <c r="CK1139" s="61"/>
      <c r="CL1139" s="61"/>
    </row>
    <row r="1140" spans="1:90" x14ac:dyDescent="0.2">
      <c r="A1140" s="66"/>
      <c r="B1140" s="66"/>
      <c r="C1140" s="66"/>
      <c r="D1140" s="66"/>
      <c r="E1140" s="66"/>
      <c r="F1140" s="66"/>
      <c r="G1140" s="66"/>
      <c r="H1140" s="66"/>
      <c r="I1140" s="66"/>
      <c r="J1140" s="66"/>
      <c r="K1140" s="66"/>
      <c r="L1140" s="66"/>
      <c r="M1140" s="66"/>
      <c r="N1140" s="66"/>
      <c r="O1140" s="66"/>
      <c r="P1140" s="66"/>
      <c r="Q1140" s="66"/>
      <c r="R1140" s="66"/>
      <c r="S1140" s="66"/>
      <c r="T1140" s="66"/>
      <c r="U1140" s="66"/>
      <c r="V1140" s="66"/>
      <c r="W1140" s="66"/>
      <c r="X1140" s="66"/>
      <c r="Y1140" s="66"/>
      <c r="Z1140" s="66"/>
      <c r="AA1140" s="66"/>
      <c r="AB1140" s="66"/>
      <c r="AD1140" s="66"/>
      <c r="AE1140" s="66"/>
      <c r="AF1140" s="66"/>
      <c r="AG1140" s="66"/>
      <c r="AH1140" s="66"/>
      <c r="AI1140" s="66"/>
      <c r="AJ1140" s="66"/>
      <c r="AK1140" s="66"/>
      <c r="AL1140" s="66"/>
      <c r="AM1140" s="66"/>
      <c r="AN1140" s="66"/>
      <c r="AO1140" s="66"/>
      <c r="AP1140" s="66"/>
      <c r="AQ1140" s="61"/>
      <c r="AR1140" s="61"/>
      <c r="AS1140" s="61"/>
      <c r="AT1140" s="61"/>
      <c r="AU1140" s="61"/>
      <c r="AV1140" s="61"/>
      <c r="AW1140" s="61"/>
      <c r="AX1140" s="61"/>
      <c r="AY1140" s="61"/>
      <c r="AZ1140" s="61"/>
      <c r="BA1140" s="61"/>
      <c r="BB1140" s="61"/>
      <c r="BC1140" s="61"/>
      <c r="BD1140" s="61"/>
      <c r="BE1140" s="61"/>
      <c r="BF1140" s="61"/>
      <c r="BG1140" s="61"/>
      <c r="BH1140" s="61"/>
      <c r="BI1140" s="61"/>
      <c r="BJ1140" s="61"/>
      <c r="BK1140" s="61"/>
      <c r="BL1140" s="61"/>
      <c r="BM1140" s="61"/>
      <c r="BN1140" s="61"/>
      <c r="BO1140" s="61"/>
      <c r="BP1140" s="61"/>
      <c r="BQ1140" s="61"/>
      <c r="BR1140" s="61"/>
      <c r="BS1140" s="61"/>
      <c r="BT1140" s="61"/>
      <c r="BU1140" s="61"/>
      <c r="BV1140" s="61"/>
      <c r="BW1140" s="61"/>
      <c r="BX1140" s="61"/>
      <c r="BY1140" s="61"/>
      <c r="BZ1140" s="61"/>
      <c r="CA1140" s="61"/>
      <c r="CB1140" s="61"/>
      <c r="CC1140" s="61"/>
      <c r="CD1140" s="61"/>
      <c r="CE1140" s="61"/>
      <c r="CF1140" s="61"/>
      <c r="CG1140" s="61"/>
      <c r="CH1140" s="61"/>
      <c r="CI1140" s="61"/>
      <c r="CJ1140" s="61"/>
      <c r="CK1140" s="61"/>
      <c r="CL1140" s="61"/>
    </row>
    <row r="1141" spans="1:90" x14ac:dyDescent="0.2">
      <c r="A1141" s="66"/>
      <c r="B1141" s="66"/>
      <c r="C1141" s="66"/>
      <c r="D1141" s="66"/>
      <c r="E1141" s="66"/>
      <c r="F1141" s="66"/>
      <c r="G1141" s="66"/>
      <c r="H1141" s="66"/>
      <c r="I1141" s="66"/>
      <c r="J1141" s="66"/>
      <c r="K1141" s="66"/>
      <c r="L1141" s="66"/>
      <c r="M1141" s="66"/>
      <c r="N1141" s="66"/>
      <c r="O1141" s="66"/>
      <c r="P1141" s="66"/>
      <c r="Q1141" s="66"/>
      <c r="R1141" s="66"/>
      <c r="S1141" s="66"/>
      <c r="T1141" s="66"/>
      <c r="U1141" s="66"/>
      <c r="V1141" s="66"/>
      <c r="W1141" s="66"/>
      <c r="X1141" s="66"/>
      <c r="Y1141" s="66"/>
      <c r="Z1141" s="66"/>
      <c r="AA1141" s="66"/>
      <c r="AB1141" s="66"/>
      <c r="AD1141" s="66"/>
      <c r="AE1141" s="66"/>
      <c r="AF1141" s="66"/>
      <c r="AG1141" s="66"/>
      <c r="AH1141" s="66"/>
      <c r="AI1141" s="66"/>
      <c r="AJ1141" s="66"/>
      <c r="AK1141" s="66"/>
      <c r="AL1141" s="66"/>
      <c r="AM1141" s="66"/>
      <c r="AN1141" s="66"/>
      <c r="AO1141" s="66"/>
      <c r="AP1141" s="66"/>
      <c r="AQ1141" s="61"/>
      <c r="AR1141" s="61"/>
      <c r="AS1141" s="61"/>
      <c r="AT1141" s="61"/>
      <c r="AU1141" s="61"/>
      <c r="AV1141" s="61"/>
      <c r="AW1141" s="61"/>
      <c r="AX1141" s="61"/>
      <c r="AY1141" s="61"/>
      <c r="AZ1141" s="61"/>
      <c r="BA1141" s="61"/>
      <c r="BB1141" s="61"/>
      <c r="BC1141" s="61"/>
      <c r="BD1141" s="61"/>
      <c r="BE1141" s="61"/>
      <c r="BF1141" s="61"/>
      <c r="BG1141" s="61"/>
      <c r="BH1141" s="61"/>
      <c r="BI1141" s="61"/>
      <c r="BJ1141" s="61"/>
      <c r="BK1141" s="61"/>
      <c r="BL1141" s="61"/>
      <c r="BM1141" s="61"/>
      <c r="BN1141" s="61"/>
      <c r="BO1141" s="61"/>
      <c r="BP1141" s="61"/>
      <c r="BQ1141" s="61"/>
      <c r="BR1141" s="61"/>
      <c r="BS1141" s="61"/>
      <c r="BT1141" s="61"/>
      <c r="BU1141" s="61"/>
      <c r="BV1141" s="61"/>
      <c r="BW1141" s="61"/>
      <c r="BX1141" s="61"/>
      <c r="BY1141" s="61"/>
      <c r="BZ1141" s="61"/>
      <c r="CA1141" s="61"/>
      <c r="CB1141" s="61"/>
      <c r="CC1141" s="61"/>
      <c r="CD1141" s="61"/>
      <c r="CE1141" s="61"/>
      <c r="CF1141" s="61"/>
      <c r="CG1141" s="61"/>
      <c r="CH1141" s="61"/>
      <c r="CI1141" s="61"/>
      <c r="CJ1141" s="61"/>
      <c r="CK1141" s="61"/>
      <c r="CL1141" s="61"/>
    </row>
    <row r="1142" spans="1:90" x14ac:dyDescent="0.2">
      <c r="A1142" s="66"/>
      <c r="B1142" s="66"/>
      <c r="C1142" s="66"/>
      <c r="D1142" s="66"/>
      <c r="E1142" s="66"/>
      <c r="F1142" s="66"/>
      <c r="G1142" s="66"/>
      <c r="H1142" s="66"/>
      <c r="I1142" s="66"/>
      <c r="J1142" s="66"/>
      <c r="K1142" s="66"/>
      <c r="L1142" s="66"/>
      <c r="M1142" s="66"/>
      <c r="N1142" s="66"/>
      <c r="O1142" s="66"/>
      <c r="P1142" s="66"/>
      <c r="Q1142" s="66"/>
      <c r="R1142" s="66"/>
      <c r="S1142" s="66"/>
      <c r="T1142" s="66"/>
      <c r="U1142" s="66"/>
      <c r="V1142" s="66"/>
      <c r="W1142" s="66"/>
      <c r="X1142" s="66"/>
      <c r="Y1142" s="66"/>
      <c r="Z1142" s="66"/>
      <c r="AA1142" s="66"/>
      <c r="AB1142" s="66"/>
      <c r="AD1142" s="66"/>
      <c r="AE1142" s="66"/>
      <c r="AF1142" s="66"/>
      <c r="AG1142" s="66"/>
      <c r="AH1142" s="66"/>
      <c r="AI1142" s="66"/>
      <c r="AJ1142" s="66"/>
      <c r="AK1142" s="66"/>
      <c r="AL1142" s="66"/>
      <c r="AM1142" s="66"/>
      <c r="AN1142" s="66"/>
      <c r="AO1142" s="66"/>
      <c r="AP1142" s="66"/>
      <c r="AQ1142" s="61"/>
      <c r="AR1142" s="61"/>
      <c r="AS1142" s="61"/>
      <c r="AT1142" s="61"/>
      <c r="AU1142" s="61"/>
      <c r="AV1142" s="61"/>
      <c r="AW1142" s="61"/>
      <c r="AX1142" s="61"/>
      <c r="AY1142" s="61"/>
      <c r="AZ1142" s="61"/>
      <c r="BA1142" s="61"/>
      <c r="BB1142" s="61"/>
      <c r="BC1142" s="61"/>
      <c r="BD1142" s="61"/>
      <c r="BE1142" s="61"/>
      <c r="BF1142" s="61"/>
      <c r="BG1142" s="61"/>
      <c r="BH1142" s="61"/>
      <c r="BI1142" s="61"/>
      <c r="BJ1142" s="61"/>
      <c r="BK1142" s="61"/>
      <c r="BL1142" s="61"/>
      <c r="BM1142" s="61"/>
      <c r="BN1142" s="61"/>
      <c r="BO1142" s="61"/>
      <c r="BP1142" s="61"/>
      <c r="BQ1142" s="61"/>
      <c r="BR1142" s="61"/>
      <c r="BS1142" s="61"/>
      <c r="BT1142" s="61"/>
      <c r="BU1142" s="61"/>
      <c r="BV1142" s="61"/>
      <c r="BW1142" s="61"/>
      <c r="BX1142" s="61"/>
      <c r="BY1142" s="61"/>
      <c r="BZ1142" s="61"/>
      <c r="CA1142" s="61"/>
      <c r="CB1142" s="61"/>
      <c r="CC1142" s="61"/>
      <c r="CD1142" s="61"/>
      <c r="CE1142" s="61"/>
      <c r="CF1142" s="61"/>
      <c r="CG1142" s="61"/>
      <c r="CH1142" s="61"/>
      <c r="CI1142" s="61"/>
      <c r="CJ1142" s="61"/>
      <c r="CK1142" s="61"/>
      <c r="CL1142" s="61"/>
    </row>
    <row r="1143" spans="1:90" x14ac:dyDescent="0.2">
      <c r="A1143" s="66"/>
      <c r="B1143" s="66"/>
      <c r="C1143" s="66"/>
      <c r="D1143" s="66"/>
      <c r="E1143" s="66"/>
      <c r="F1143" s="66"/>
      <c r="G1143" s="66"/>
      <c r="H1143" s="66"/>
      <c r="I1143" s="66"/>
      <c r="J1143" s="66"/>
      <c r="K1143" s="66"/>
      <c r="L1143" s="66"/>
      <c r="M1143" s="66"/>
      <c r="N1143" s="66"/>
      <c r="O1143" s="66"/>
      <c r="P1143" s="66"/>
      <c r="Q1143" s="66"/>
      <c r="R1143" s="66"/>
      <c r="S1143" s="66"/>
      <c r="T1143" s="66"/>
      <c r="U1143" s="66"/>
      <c r="V1143" s="66"/>
      <c r="W1143" s="66"/>
      <c r="X1143" s="66"/>
      <c r="Y1143" s="66"/>
      <c r="Z1143" s="66"/>
      <c r="AA1143" s="66"/>
      <c r="AB1143" s="66"/>
      <c r="AD1143" s="66"/>
      <c r="AE1143" s="66"/>
      <c r="AF1143" s="66"/>
      <c r="AG1143" s="66"/>
      <c r="AH1143" s="66"/>
      <c r="AI1143" s="66"/>
      <c r="AJ1143" s="66"/>
      <c r="AK1143" s="66"/>
      <c r="AL1143" s="66"/>
      <c r="AM1143" s="66"/>
      <c r="AN1143" s="66"/>
      <c r="AO1143" s="66"/>
      <c r="AP1143" s="66"/>
      <c r="AQ1143" s="61"/>
      <c r="AR1143" s="61"/>
      <c r="AS1143" s="61"/>
      <c r="AT1143" s="61"/>
      <c r="AU1143" s="61"/>
      <c r="AV1143" s="61"/>
      <c r="AW1143" s="61"/>
      <c r="AX1143" s="61"/>
      <c r="AY1143" s="61"/>
      <c r="AZ1143" s="61"/>
      <c r="BA1143" s="61"/>
      <c r="BB1143" s="61"/>
      <c r="BC1143" s="61"/>
      <c r="BD1143" s="61"/>
      <c r="BE1143" s="61"/>
      <c r="BF1143" s="61"/>
      <c r="BG1143" s="61"/>
      <c r="BH1143" s="61"/>
      <c r="BI1143" s="61"/>
      <c r="BJ1143" s="61"/>
      <c r="BK1143" s="61"/>
      <c r="BL1143" s="61"/>
      <c r="BM1143" s="61"/>
      <c r="BN1143" s="61"/>
      <c r="BO1143" s="61"/>
      <c r="BP1143" s="61"/>
      <c r="BQ1143" s="61"/>
      <c r="BR1143" s="61"/>
      <c r="BS1143" s="61"/>
      <c r="BT1143" s="61"/>
      <c r="BU1143" s="61"/>
      <c r="BV1143" s="61"/>
      <c r="BW1143" s="61"/>
      <c r="BX1143" s="61"/>
      <c r="BY1143" s="61"/>
      <c r="BZ1143" s="61"/>
      <c r="CA1143" s="61"/>
      <c r="CB1143" s="61"/>
      <c r="CC1143" s="61"/>
      <c r="CD1143" s="61"/>
      <c r="CE1143" s="61"/>
      <c r="CF1143" s="61"/>
      <c r="CG1143" s="61"/>
      <c r="CH1143" s="61"/>
      <c r="CI1143" s="61"/>
      <c r="CJ1143" s="61"/>
      <c r="CK1143" s="61"/>
      <c r="CL1143" s="61"/>
    </row>
    <row r="1144" spans="1:90" x14ac:dyDescent="0.2">
      <c r="A1144" s="66"/>
      <c r="B1144" s="66"/>
      <c r="C1144" s="66"/>
      <c r="D1144" s="66"/>
      <c r="E1144" s="66"/>
      <c r="F1144" s="66"/>
      <c r="G1144" s="66"/>
      <c r="H1144" s="66"/>
      <c r="I1144" s="66"/>
      <c r="J1144" s="66"/>
      <c r="K1144" s="66"/>
      <c r="L1144" s="66"/>
      <c r="M1144" s="66"/>
      <c r="N1144" s="66"/>
      <c r="O1144" s="66"/>
      <c r="P1144" s="66"/>
      <c r="Q1144" s="66"/>
      <c r="R1144" s="66"/>
      <c r="S1144" s="66"/>
      <c r="T1144" s="66"/>
      <c r="U1144" s="66"/>
      <c r="V1144" s="66"/>
      <c r="W1144" s="66"/>
      <c r="X1144" s="66"/>
      <c r="Y1144" s="66"/>
      <c r="Z1144" s="66"/>
      <c r="AA1144" s="66"/>
      <c r="AB1144" s="66"/>
      <c r="AD1144" s="66"/>
      <c r="AE1144" s="66"/>
      <c r="AF1144" s="66"/>
      <c r="AG1144" s="66"/>
      <c r="AH1144" s="66"/>
      <c r="AI1144" s="66"/>
      <c r="AJ1144" s="66"/>
      <c r="AK1144" s="66"/>
      <c r="AL1144" s="66"/>
      <c r="AM1144" s="66"/>
      <c r="AN1144" s="66"/>
      <c r="AO1144" s="66"/>
      <c r="AP1144" s="66"/>
      <c r="AQ1144" s="61"/>
      <c r="AR1144" s="61"/>
      <c r="AS1144" s="61"/>
      <c r="AT1144" s="61"/>
      <c r="AU1144" s="61"/>
      <c r="AV1144" s="61"/>
      <c r="AW1144" s="61"/>
      <c r="AX1144" s="61"/>
      <c r="AY1144" s="61"/>
      <c r="AZ1144" s="61"/>
      <c r="BA1144" s="61"/>
      <c r="BB1144" s="61"/>
      <c r="BC1144" s="61"/>
      <c r="BD1144" s="61"/>
      <c r="BE1144" s="61"/>
      <c r="BF1144" s="61"/>
      <c r="BG1144" s="61"/>
      <c r="BH1144" s="61"/>
      <c r="BI1144" s="61"/>
      <c r="BJ1144" s="61"/>
      <c r="BK1144" s="61"/>
      <c r="BL1144" s="61"/>
      <c r="BM1144" s="61"/>
      <c r="BN1144" s="61"/>
      <c r="BO1144" s="61"/>
      <c r="BP1144" s="61"/>
      <c r="BQ1144" s="61"/>
      <c r="BR1144" s="61"/>
      <c r="BS1144" s="61"/>
      <c r="BT1144" s="61"/>
      <c r="BU1144" s="61"/>
      <c r="BV1144" s="61"/>
      <c r="BW1144" s="61"/>
      <c r="BX1144" s="61"/>
      <c r="BY1144" s="61"/>
      <c r="BZ1144" s="61"/>
      <c r="CA1144" s="61"/>
      <c r="CB1144" s="61"/>
      <c r="CC1144" s="61"/>
      <c r="CD1144" s="61"/>
      <c r="CE1144" s="61"/>
      <c r="CF1144" s="61"/>
      <c r="CG1144" s="61"/>
      <c r="CH1144" s="61"/>
      <c r="CI1144" s="61"/>
      <c r="CJ1144" s="61"/>
      <c r="CK1144" s="61"/>
      <c r="CL1144" s="61"/>
    </row>
    <row r="1145" spans="1:90" x14ac:dyDescent="0.2">
      <c r="A1145" s="66"/>
      <c r="B1145" s="66"/>
      <c r="C1145" s="66"/>
      <c r="D1145" s="66"/>
      <c r="E1145" s="66"/>
      <c r="F1145" s="66"/>
      <c r="G1145" s="66"/>
      <c r="H1145" s="66"/>
      <c r="I1145" s="66"/>
      <c r="J1145" s="66"/>
      <c r="K1145" s="66"/>
      <c r="L1145" s="66"/>
      <c r="M1145" s="66"/>
      <c r="N1145" s="66"/>
      <c r="O1145" s="66"/>
      <c r="P1145" s="66"/>
      <c r="Q1145" s="66"/>
      <c r="R1145" s="66"/>
      <c r="S1145" s="66"/>
      <c r="T1145" s="66"/>
      <c r="U1145" s="66"/>
      <c r="V1145" s="66"/>
      <c r="W1145" s="66"/>
      <c r="X1145" s="66"/>
      <c r="Y1145" s="66"/>
      <c r="Z1145" s="66"/>
      <c r="AA1145" s="66"/>
      <c r="AB1145" s="66"/>
      <c r="AD1145" s="66"/>
      <c r="AE1145" s="66"/>
      <c r="AF1145" s="66"/>
      <c r="AG1145" s="66"/>
      <c r="AH1145" s="66"/>
      <c r="AI1145" s="66"/>
      <c r="AJ1145" s="66"/>
      <c r="AK1145" s="66"/>
      <c r="AL1145" s="66"/>
      <c r="AM1145" s="66"/>
      <c r="AN1145" s="66"/>
      <c r="AO1145" s="66"/>
      <c r="AP1145" s="66"/>
      <c r="AQ1145" s="61"/>
      <c r="AR1145" s="61"/>
      <c r="AS1145" s="61"/>
      <c r="AT1145" s="61"/>
      <c r="AU1145" s="61"/>
      <c r="AV1145" s="61"/>
      <c r="AW1145" s="61"/>
      <c r="AX1145" s="61"/>
      <c r="AY1145" s="61"/>
      <c r="AZ1145" s="61"/>
      <c r="BA1145" s="61"/>
      <c r="BB1145" s="61"/>
      <c r="BC1145" s="61"/>
      <c r="BD1145" s="61"/>
      <c r="BE1145" s="61"/>
      <c r="BF1145" s="61"/>
      <c r="BG1145" s="61"/>
      <c r="BH1145" s="61"/>
      <c r="BI1145" s="61"/>
      <c r="BJ1145" s="61"/>
      <c r="BK1145" s="61"/>
      <c r="BL1145" s="61"/>
      <c r="BM1145" s="61"/>
      <c r="BN1145" s="61"/>
      <c r="BO1145" s="61"/>
      <c r="BP1145" s="61"/>
      <c r="BQ1145" s="61"/>
      <c r="BR1145" s="61"/>
      <c r="BS1145" s="61"/>
      <c r="BT1145" s="61"/>
      <c r="BU1145" s="61"/>
      <c r="BV1145" s="61"/>
      <c r="BW1145" s="61"/>
      <c r="BX1145" s="61"/>
      <c r="BY1145" s="61"/>
      <c r="BZ1145" s="61"/>
      <c r="CA1145" s="61"/>
      <c r="CB1145" s="61"/>
      <c r="CC1145" s="61"/>
      <c r="CD1145" s="61"/>
      <c r="CE1145" s="61"/>
      <c r="CF1145" s="61"/>
      <c r="CG1145" s="61"/>
      <c r="CH1145" s="61"/>
      <c r="CI1145" s="61"/>
      <c r="CJ1145" s="61"/>
      <c r="CK1145" s="61"/>
      <c r="CL1145" s="61"/>
    </row>
    <row r="1146" spans="1:90" x14ac:dyDescent="0.2">
      <c r="A1146" s="66"/>
      <c r="B1146" s="66"/>
      <c r="C1146" s="66"/>
      <c r="D1146" s="66"/>
      <c r="E1146" s="66"/>
      <c r="F1146" s="66"/>
      <c r="G1146" s="66"/>
      <c r="H1146" s="66"/>
      <c r="I1146" s="66"/>
      <c r="J1146" s="66"/>
      <c r="K1146" s="66"/>
      <c r="L1146" s="66"/>
      <c r="M1146" s="66"/>
      <c r="N1146" s="66"/>
      <c r="O1146" s="66"/>
      <c r="P1146" s="66"/>
      <c r="Q1146" s="66"/>
      <c r="R1146" s="66"/>
      <c r="S1146" s="66"/>
      <c r="T1146" s="66"/>
      <c r="U1146" s="66"/>
      <c r="V1146" s="66"/>
      <c r="W1146" s="66"/>
      <c r="X1146" s="66"/>
      <c r="Y1146" s="66"/>
      <c r="Z1146" s="66"/>
      <c r="AA1146" s="66"/>
      <c r="AB1146" s="66"/>
      <c r="AD1146" s="66"/>
      <c r="AE1146" s="66"/>
      <c r="AF1146" s="66"/>
      <c r="AG1146" s="66"/>
      <c r="AH1146" s="66"/>
      <c r="AI1146" s="66"/>
      <c r="AJ1146" s="66"/>
      <c r="AK1146" s="66"/>
      <c r="AL1146" s="66"/>
      <c r="AM1146" s="66"/>
      <c r="AN1146" s="66"/>
      <c r="AO1146" s="66"/>
      <c r="AP1146" s="66"/>
      <c r="AQ1146" s="61"/>
      <c r="AR1146" s="61"/>
      <c r="AS1146" s="61"/>
      <c r="AT1146" s="61"/>
      <c r="AU1146" s="61"/>
      <c r="AV1146" s="61"/>
      <c r="AW1146" s="61"/>
      <c r="AX1146" s="61"/>
      <c r="AY1146" s="61"/>
      <c r="AZ1146" s="61"/>
      <c r="BA1146" s="61"/>
      <c r="BB1146" s="61"/>
      <c r="BC1146" s="61"/>
      <c r="BD1146" s="61"/>
      <c r="BE1146" s="61"/>
      <c r="BF1146" s="61"/>
      <c r="BG1146" s="61"/>
      <c r="BH1146" s="61"/>
      <c r="BI1146" s="61"/>
      <c r="BJ1146" s="61"/>
      <c r="BK1146" s="61"/>
      <c r="BL1146" s="61"/>
      <c r="BM1146" s="61"/>
      <c r="BN1146" s="61"/>
      <c r="BO1146" s="61"/>
      <c r="BP1146" s="61"/>
      <c r="BQ1146" s="61"/>
      <c r="BR1146" s="61"/>
      <c r="BS1146" s="61"/>
      <c r="BT1146" s="61"/>
      <c r="BU1146" s="61"/>
      <c r="BV1146" s="61"/>
      <c r="BW1146" s="61"/>
      <c r="BX1146" s="61"/>
      <c r="BY1146" s="61"/>
      <c r="BZ1146" s="61"/>
      <c r="CA1146" s="61"/>
      <c r="CB1146" s="61"/>
      <c r="CC1146" s="61"/>
      <c r="CD1146" s="61"/>
      <c r="CE1146" s="61"/>
      <c r="CF1146" s="61"/>
      <c r="CG1146" s="61"/>
      <c r="CH1146" s="61"/>
      <c r="CI1146" s="61"/>
      <c r="CJ1146" s="61"/>
      <c r="CK1146" s="61"/>
      <c r="CL1146" s="61"/>
    </row>
    <row r="1147" spans="1:90" x14ac:dyDescent="0.2">
      <c r="A1147" s="66"/>
      <c r="B1147" s="66"/>
      <c r="C1147" s="66"/>
      <c r="D1147" s="66"/>
      <c r="E1147" s="66"/>
      <c r="F1147" s="66"/>
      <c r="G1147" s="66"/>
      <c r="H1147" s="66"/>
      <c r="I1147" s="66"/>
      <c r="J1147" s="66"/>
      <c r="K1147" s="66"/>
      <c r="L1147" s="66"/>
      <c r="M1147" s="66"/>
      <c r="N1147" s="66"/>
      <c r="O1147" s="66"/>
      <c r="P1147" s="66"/>
      <c r="Q1147" s="66"/>
      <c r="R1147" s="66"/>
      <c r="S1147" s="66"/>
      <c r="T1147" s="66"/>
      <c r="U1147" s="66"/>
      <c r="V1147" s="66"/>
      <c r="W1147" s="66"/>
      <c r="X1147" s="66"/>
      <c r="Y1147" s="66"/>
      <c r="Z1147" s="66"/>
      <c r="AA1147" s="66"/>
      <c r="AB1147" s="66"/>
      <c r="AD1147" s="66"/>
      <c r="AE1147" s="66"/>
      <c r="AF1147" s="66"/>
      <c r="AG1147" s="66"/>
      <c r="AH1147" s="66"/>
      <c r="AI1147" s="66"/>
      <c r="AJ1147" s="66"/>
      <c r="AK1147" s="66"/>
      <c r="AL1147" s="66"/>
      <c r="AM1147" s="66"/>
      <c r="AN1147" s="66"/>
      <c r="AO1147" s="66"/>
      <c r="AP1147" s="66"/>
      <c r="AQ1147" s="61"/>
      <c r="AR1147" s="61"/>
      <c r="AS1147" s="61"/>
      <c r="AT1147" s="61"/>
      <c r="AU1147" s="61"/>
      <c r="AV1147" s="61"/>
      <c r="AW1147" s="61"/>
      <c r="AX1147" s="61"/>
      <c r="AY1147" s="61"/>
      <c r="AZ1147" s="61"/>
      <c r="BA1147" s="61"/>
      <c r="BB1147" s="61"/>
      <c r="BC1147" s="61"/>
      <c r="BD1147" s="61"/>
      <c r="BE1147" s="61"/>
      <c r="BF1147" s="61"/>
      <c r="BG1147" s="61"/>
      <c r="BH1147" s="61"/>
      <c r="BI1147" s="61"/>
      <c r="BJ1147" s="61"/>
      <c r="BK1147" s="61"/>
      <c r="BL1147" s="61"/>
      <c r="BM1147" s="61"/>
      <c r="BN1147" s="61"/>
      <c r="BO1147" s="61"/>
      <c r="BP1147" s="61"/>
      <c r="BQ1147" s="61"/>
      <c r="BR1147" s="61"/>
      <c r="BS1147" s="61"/>
      <c r="BT1147" s="61"/>
      <c r="BU1147" s="61"/>
      <c r="BV1147" s="61"/>
      <c r="BW1147" s="61"/>
      <c r="BX1147" s="61"/>
      <c r="BY1147" s="61"/>
      <c r="BZ1147" s="61"/>
      <c r="CA1147" s="61"/>
      <c r="CB1147" s="61"/>
      <c r="CC1147" s="61"/>
      <c r="CD1147" s="61"/>
      <c r="CE1147" s="61"/>
      <c r="CF1147" s="61"/>
      <c r="CG1147" s="61"/>
      <c r="CH1147" s="61"/>
      <c r="CI1147" s="61"/>
      <c r="CJ1147" s="61"/>
      <c r="CK1147" s="61"/>
      <c r="CL1147" s="61"/>
    </row>
    <row r="1148" spans="1:90" x14ac:dyDescent="0.2">
      <c r="A1148" s="66"/>
      <c r="B1148" s="66"/>
      <c r="C1148" s="66"/>
      <c r="D1148" s="66"/>
      <c r="E1148" s="66"/>
      <c r="F1148" s="66"/>
      <c r="G1148" s="66"/>
      <c r="H1148" s="66"/>
      <c r="I1148" s="66"/>
      <c r="J1148" s="66"/>
      <c r="K1148" s="66"/>
      <c r="L1148" s="66"/>
      <c r="M1148" s="66"/>
      <c r="N1148" s="66"/>
      <c r="O1148" s="66"/>
      <c r="P1148" s="66"/>
      <c r="Q1148" s="66"/>
      <c r="R1148" s="66"/>
      <c r="S1148" s="66"/>
      <c r="T1148" s="66"/>
      <c r="U1148" s="66"/>
      <c r="V1148" s="66"/>
      <c r="W1148" s="66"/>
      <c r="X1148" s="66"/>
      <c r="Y1148" s="66"/>
      <c r="Z1148" s="66"/>
      <c r="AA1148" s="66"/>
      <c r="AB1148" s="66"/>
      <c r="AD1148" s="66"/>
      <c r="AE1148" s="66"/>
      <c r="AF1148" s="66"/>
      <c r="AG1148" s="66"/>
      <c r="AH1148" s="66"/>
      <c r="AI1148" s="66"/>
      <c r="AJ1148" s="66"/>
      <c r="AK1148" s="66"/>
      <c r="AL1148" s="66"/>
      <c r="AM1148" s="66"/>
      <c r="AN1148" s="66"/>
      <c r="AO1148" s="66"/>
      <c r="AP1148" s="66"/>
      <c r="AQ1148" s="61"/>
      <c r="AR1148" s="61"/>
      <c r="AS1148" s="61"/>
      <c r="AT1148" s="61"/>
      <c r="AU1148" s="61"/>
      <c r="AV1148" s="61"/>
      <c r="AW1148" s="61"/>
      <c r="AX1148" s="61"/>
      <c r="AY1148" s="61"/>
      <c r="AZ1148" s="61"/>
      <c r="BA1148" s="61"/>
      <c r="BB1148" s="61"/>
      <c r="BC1148" s="61"/>
      <c r="BD1148" s="61"/>
      <c r="BE1148" s="61"/>
      <c r="BF1148" s="61"/>
      <c r="BG1148" s="61"/>
      <c r="BH1148" s="61"/>
      <c r="BI1148" s="61"/>
      <c r="BJ1148" s="61"/>
      <c r="BK1148" s="61"/>
      <c r="BL1148" s="61"/>
      <c r="BM1148" s="61"/>
      <c r="BN1148" s="61"/>
      <c r="BO1148" s="61"/>
      <c r="BP1148" s="61"/>
      <c r="BQ1148" s="61"/>
      <c r="BR1148" s="61"/>
      <c r="BS1148" s="61"/>
      <c r="BT1148" s="61"/>
      <c r="BU1148" s="61"/>
      <c r="BV1148" s="61"/>
      <c r="BW1148" s="61"/>
      <c r="BX1148" s="61"/>
      <c r="BY1148" s="61"/>
      <c r="BZ1148" s="61"/>
      <c r="CA1148" s="61"/>
      <c r="CB1148" s="61"/>
      <c r="CC1148" s="61"/>
      <c r="CD1148" s="61"/>
      <c r="CE1148" s="61"/>
      <c r="CF1148" s="61"/>
      <c r="CG1148" s="61"/>
      <c r="CH1148" s="61"/>
      <c r="CI1148" s="61"/>
      <c r="CJ1148" s="61"/>
      <c r="CK1148" s="61"/>
      <c r="CL1148" s="61"/>
    </row>
    <row r="1149" spans="1:90" x14ac:dyDescent="0.2">
      <c r="A1149" s="66"/>
      <c r="B1149" s="66"/>
      <c r="C1149" s="66"/>
      <c r="D1149" s="66"/>
      <c r="E1149" s="66"/>
      <c r="F1149" s="66"/>
      <c r="G1149" s="66"/>
      <c r="H1149" s="66"/>
      <c r="I1149" s="66"/>
      <c r="J1149" s="66"/>
      <c r="K1149" s="66"/>
      <c r="L1149" s="66"/>
      <c r="M1149" s="66"/>
      <c r="N1149" s="66"/>
      <c r="O1149" s="66"/>
      <c r="P1149" s="66"/>
      <c r="Q1149" s="66"/>
      <c r="R1149" s="66"/>
      <c r="S1149" s="66"/>
      <c r="T1149" s="66"/>
      <c r="U1149" s="66"/>
      <c r="V1149" s="66"/>
      <c r="W1149" s="66"/>
      <c r="X1149" s="66"/>
      <c r="Y1149" s="66"/>
      <c r="Z1149" s="66"/>
      <c r="AA1149" s="66"/>
      <c r="AB1149" s="66"/>
      <c r="AD1149" s="66"/>
      <c r="AE1149" s="66"/>
      <c r="AF1149" s="66"/>
      <c r="AG1149" s="66"/>
      <c r="AH1149" s="66"/>
      <c r="AI1149" s="66"/>
      <c r="AJ1149" s="66"/>
      <c r="AK1149" s="66"/>
      <c r="AL1149" s="66"/>
      <c r="AM1149" s="66"/>
      <c r="AN1149" s="66"/>
      <c r="AO1149" s="66"/>
      <c r="AP1149" s="66"/>
      <c r="AQ1149" s="61"/>
      <c r="AR1149" s="61"/>
      <c r="AS1149" s="61"/>
      <c r="AT1149" s="61"/>
      <c r="AU1149" s="61"/>
      <c r="AV1149" s="61"/>
      <c r="AW1149" s="61"/>
      <c r="AX1149" s="61"/>
      <c r="AY1149" s="61"/>
      <c r="AZ1149" s="61"/>
      <c r="BA1149" s="61"/>
      <c r="BB1149" s="61"/>
      <c r="BC1149" s="61"/>
      <c r="BD1149" s="61"/>
      <c r="BE1149" s="61"/>
      <c r="BF1149" s="61"/>
      <c r="BG1149" s="61"/>
      <c r="BH1149" s="61"/>
      <c r="BI1149" s="61"/>
      <c r="BJ1149" s="61"/>
      <c r="BK1149" s="61"/>
      <c r="BL1149" s="61"/>
      <c r="BM1149" s="61"/>
      <c r="BN1149" s="61"/>
      <c r="BO1149" s="61"/>
      <c r="BP1149" s="61"/>
      <c r="BQ1149" s="61"/>
      <c r="BR1149" s="61"/>
      <c r="BS1149" s="61"/>
      <c r="BT1149" s="61"/>
      <c r="BU1149" s="61"/>
      <c r="BV1149" s="61"/>
      <c r="BW1149" s="61"/>
      <c r="BX1149" s="61"/>
      <c r="BY1149" s="61"/>
      <c r="BZ1149" s="61"/>
      <c r="CA1149" s="61"/>
      <c r="CB1149" s="61"/>
      <c r="CC1149" s="61"/>
      <c r="CD1149" s="61"/>
      <c r="CE1149" s="61"/>
      <c r="CF1149" s="61"/>
      <c r="CG1149" s="61"/>
      <c r="CH1149" s="61"/>
      <c r="CI1149" s="61"/>
      <c r="CJ1149" s="61"/>
      <c r="CK1149" s="61"/>
      <c r="CL1149" s="61"/>
    </row>
    <row r="1150" spans="1:90" x14ac:dyDescent="0.2">
      <c r="A1150" s="66"/>
      <c r="B1150" s="66"/>
      <c r="C1150" s="66"/>
      <c r="D1150" s="66"/>
      <c r="E1150" s="66"/>
      <c r="F1150" s="66"/>
      <c r="G1150" s="66"/>
      <c r="H1150" s="66"/>
      <c r="I1150" s="66"/>
      <c r="J1150" s="66"/>
      <c r="K1150" s="66"/>
      <c r="L1150" s="66"/>
      <c r="M1150" s="66"/>
      <c r="N1150" s="66"/>
      <c r="O1150" s="66"/>
      <c r="P1150" s="66"/>
      <c r="Q1150" s="66"/>
      <c r="R1150" s="66"/>
      <c r="S1150" s="66"/>
      <c r="T1150" s="66"/>
      <c r="U1150" s="66"/>
      <c r="V1150" s="66"/>
      <c r="W1150" s="66"/>
      <c r="X1150" s="66"/>
      <c r="Y1150" s="66"/>
      <c r="Z1150" s="66"/>
      <c r="AA1150" s="66"/>
      <c r="AB1150" s="66"/>
      <c r="AD1150" s="66"/>
      <c r="AE1150" s="66"/>
      <c r="AF1150" s="66"/>
      <c r="AG1150" s="66"/>
      <c r="AH1150" s="66"/>
      <c r="AI1150" s="66"/>
      <c r="AJ1150" s="66"/>
      <c r="AK1150" s="66"/>
      <c r="AL1150" s="66"/>
      <c r="AM1150" s="66"/>
      <c r="AN1150" s="66"/>
      <c r="AO1150" s="66"/>
      <c r="AP1150" s="66"/>
      <c r="AQ1150" s="61"/>
      <c r="AR1150" s="61"/>
      <c r="AS1150" s="61"/>
      <c r="AT1150" s="61"/>
      <c r="AU1150" s="61"/>
      <c r="AV1150" s="61"/>
      <c r="AW1150" s="61"/>
      <c r="AX1150" s="61"/>
      <c r="AY1150" s="61"/>
      <c r="AZ1150" s="61"/>
      <c r="BA1150" s="61"/>
      <c r="BB1150" s="61"/>
      <c r="BC1150" s="61"/>
      <c r="BD1150" s="61"/>
      <c r="BE1150" s="61"/>
      <c r="BF1150" s="61"/>
      <c r="BG1150" s="61"/>
      <c r="BH1150" s="61"/>
      <c r="BI1150" s="61"/>
      <c r="BJ1150" s="61"/>
      <c r="BK1150" s="61"/>
      <c r="BL1150" s="61"/>
      <c r="BM1150" s="61"/>
      <c r="BN1150" s="61"/>
      <c r="BO1150" s="61"/>
      <c r="BP1150" s="61"/>
      <c r="BQ1150" s="61"/>
      <c r="BR1150" s="61"/>
      <c r="BS1150" s="61"/>
      <c r="BT1150" s="61"/>
      <c r="BU1150" s="61"/>
      <c r="BV1150" s="61"/>
      <c r="BW1150" s="61"/>
      <c r="BX1150" s="61"/>
      <c r="BY1150" s="61"/>
      <c r="BZ1150" s="61"/>
      <c r="CA1150" s="61"/>
      <c r="CB1150" s="61"/>
      <c r="CC1150" s="61"/>
      <c r="CD1150" s="61"/>
      <c r="CE1150" s="61"/>
      <c r="CF1150" s="61"/>
      <c r="CG1150" s="61"/>
      <c r="CH1150" s="61"/>
      <c r="CI1150" s="61"/>
      <c r="CJ1150" s="61"/>
      <c r="CK1150" s="61"/>
      <c r="CL1150" s="61"/>
    </row>
    <row r="1151" spans="1:90" x14ac:dyDescent="0.2">
      <c r="A1151" s="66"/>
      <c r="B1151" s="66"/>
      <c r="C1151" s="66"/>
      <c r="D1151" s="66"/>
      <c r="E1151" s="66"/>
      <c r="F1151" s="66"/>
      <c r="G1151" s="66"/>
      <c r="H1151" s="66"/>
      <c r="I1151" s="66"/>
      <c r="J1151" s="66"/>
      <c r="K1151" s="66"/>
      <c r="L1151" s="66"/>
      <c r="M1151" s="66"/>
      <c r="N1151" s="66"/>
      <c r="O1151" s="66"/>
      <c r="P1151" s="66"/>
      <c r="Q1151" s="66"/>
      <c r="R1151" s="66"/>
      <c r="S1151" s="66"/>
      <c r="T1151" s="66"/>
      <c r="U1151" s="66"/>
      <c r="V1151" s="66"/>
      <c r="W1151" s="66"/>
      <c r="X1151" s="66"/>
      <c r="Y1151" s="66"/>
      <c r="Z1151" s="66"/>
      <c r="AA1151" s="66"/>
      <c r="AB1151" s="66"/>
      <c r="AD1151" s="66"/>
      <c r="AE1151" s="66"/>
      <c r="AF1151" s="66"/>
      <c r="AG1151" s="66"/>
      <c r="AH1151" s="66"/>
      <c r="AI1151" s="66"/>
      <c r="AJ1151" s="66"/>
      <c r="AK1151" s="66"/>
      <c r="AL1151" s="66"/>
      <c r="AM1151" s="66"/>
      <c r="AN1151" s="66"/>
      <c r="AO1151" s="66"/>
      <c r="AP1151" s="66"/>
      <c r="AQ1151" s="61"/>
      <c r="AR1151" s="61"/>
      <c r="AS1151" s="61"/>
      <c r="AT1151" s="61"/>
      <c r="AU1151" s="61"/>
      <c r="AV1151" s="61"/>
      <c r="AW1151" s="61"/>
      <c r="AX1151" s="61"/>
      <c r="AY1151" s="61"/>
      <c r="AZ1151" s="61"/>
      <c r="BA1151" s="61"/>
      <c r="BB1151" s="61"/>
      <c r="BC1151" s="61"/>
      <c r="BD1151" s="61"/>
      <c r="BE1151" s="61"/>
      <c r="BF1151" s="61"/>
      <c r="BG1151" s="61"/>
      <c r="BH1151" s="61"/>
      <c r="BI1151" s="61"/>
      <c r="BJ1151" s="61"/>
      <c r="BK1151" s="61"/>
      <c r="BL1151" s="61"/>
      <c r="BM1151" s="61"/>
      <c r="BN1151" s="61"/>
      <c r="BO1151" s="61"/>
      <c r="BP1151" s="61"/>
      <c r="BQ1151" s="61"/>
      <c r="BR1151" s="61"/>
      <c r="BS1151" s="61"/>
      <c r="BT1151" s="61"/>
      <c r="BU1151" s="61"/>
      <c r="BV1151" s="61"/>
      <c r="BW1151" s="61"/>
      <c r="BX1151" s="61"/>
      <c r="BY1151" s="61"/>
      <c r="BZ1151" s="61"/>
      <c r="CA1151" s="61"/>
      <c r="CB1151" s="61"/>
      <c r="CC1151" s="61"/>
      <c r="CD1151" s="61"/>
      <c r="CE1151" s="61"/>
      <c r="CF1151" s="61"/>
      <c r="CG1151" s="61"/>
      <c r="CH1151" s="61"/>
      <c r="CI1151" s="61"/>
      <c r="CJ1151" s="61"/>
      <c r="CK1151" s="61"/>
      <c r="CL1151" s="61"/>
    </row>
    <row r="1152" spans="1:90" x14ac:dyDescent="0.2">
      <c r="A1152" s="66"/>
      <c r="B1152" s="66"/>
      <c r="C1152" s="66"/>
      <c r="D1152" s="66"/>
      <c r="E1152" s="66"/>
      <c r="F1152" s="66"/>
      <c r="G1152" s="66"/>
      <c r="H1152" s="66"/>
      <c r="I1152" s="66"/>
      <c r="J1152" s="66"/>
      <c r="K1152" s="66"/>
      <c r="L1152" s="66"/>
      <c r="M1152" s="66"/>
      <c r="N1152" s="66"/>
      <c r="O1152" s="66"/>
      <c r="P1152" s="66"/>
      <c r="Q1152" s="66"/>
      <c r="R1152" s="66"/>
      <c r="S1152" s="66"/>
      <c r="T1152" s="66"/>
      <c r="U1152" s="66"/>
      <c r="V1152" s="66"/>
      <c r="W1152" s="66"/>
      <c r="X1152" s="66"/>
      <c r="Y1152" s="66"/>
      <c r="Z1152" s="66"/>
      <c r="AA1152" s="66"/>
      <c r="AB1152" s="66"/>
      <c r="AD1152" s="66"/>
      <c r="AE1152" s="66"/>
      <c r="AF1152" s="66"/>
      <c r="AG1152" s="66"/>
      <c r="AH1152" s="66"/>
      <c r="AI1152" s="66"/>
      <c r="AJ1152" s="66"/>
      <c r="AK1152" s="66"/>
      <c r="AL1152" s="66"/>
      <c r="AM1152" s="66"/>
      <c r="AN1152" s="66"/>
      <c r="AO1152" s="66"/>
      <c r="AP1152" s="66"/>
      <c r="AQ1152" s="61"/>
      <c r="AR1152" s="61"/>
      <c r="AS1152" s="61"/>
      <c r="AT1152" s="61"/>
      <c r="AU1152" s="61"/>
      <c r="AV1152" s="61"/>
      <c r="AW1152" s="61"/>
      <c r="AX1152" s="61"/>
      <c r="AY1152" s="61"/>
      <c r="AZ1152" s="61"/>
      <c r="BA1152" s="61"/>
      <c r="BB1152" s="61"/>
      <c r="BC1152" s="61"/>
      <c r="BD1152" s="61"/>
      <c r="BE1152" s="61"/>
      <c r="BF1152" s="61"/>
      <c r="BG1152" s="61"/>
      <c r="BH1152" s="61"/>
      <c r="BI1152" s="61"/>
      <c r="BJ1152" s="61"/>
      <c r="BK1152" s="61"/>
      <c r="BL1152" s="61"/>
      <c r="BM1152" s="61"/>
      <c r="BN1152" s="61"/>
      <c r="BO1152" s="61"/>
      <c r="BP1152" s="61"/>
      <c r="BQ1152" s="61"/>
      <c r="BR1152" s="61"/>
      <c r="BS1152" s="61"/>
      <c r="BT1152" s="61"/>
      <c r="BU1152" s="61"/>
      <c r="BV1152" s="61"/>
      <c r="BW1152" s="61"/>
      <c r="BX1152" s="61"/>
      <c r="BY1152" s="61"/>
      <c r="BZ1152" s="61"/>
      <c r="CA1152" s="61"/>
      <c r="CB1152" s="61"/>
      <c r="CC1152" s="61"/>
      <c r="CD1152" s="61"/>
      <c r="CE1152" s="61"/>
      <c r="CF1152" s="61"/>
      <c r="CG1152" s="61"/>
      <c r="CH1152" s="61"/>
      <c r="CI1152" s="61"/>
      <c r="CJ1152" s="61"/>
      <c r="CK1152" s="61"/>
      <c r="CL1152" s="61"/>
    </row>
    <row r="1153" spans="1:90" x14ac:dyDescent="0.2">
      <c r="A1153" s="66"/>
      <c r="B1153" s="66"/>
      <c r="C1153" s="66"/>
      <c r="D1153" s="66"/>
      <c r="E1153" s="66"/>
      <c r="F1153" s="66"/>
      <c r="G1153" s="66"/>
      <c r="H1153" s="66"/>
      <c r="I1153" s="66"/>
      <c r="J1153" s="66"/>
      <c r="K1153" s="66"/>
      <c r="L1153" s="66"/>
      <c r="M1153" s="66"/>
      <c r="N1153" s="66"/>
      <c r="O1153" s="66"/>
      <c r="P1153" s="66"/>
      <c r="Q1153" s="66"/>
      <c r="R1153" s="66"/>
      <c r="S1153" s="66"/>
      <c r="T1153" s="66"/>
      <c r="U1153" s="66"/>
      <c r="V1153" s="66"/>
      <c r="W1153" s="66"/>
      <c r="X1153" s="66"/>
      <c r="Y1153" s="66"/>
      <c r="Z1153" s="66"/>
      <c r="AA1153" s="66"/>
      <c r="AB1153" s="66"/>
      <c r="AD1153" s="66"/>
      <c r="AE1153" s="66"/>
      <c r="AF1153" s="66"/>
      <c r="AG1153" s="66"/>
      <c r="AH1153" s="66"/>
      <c r="AI1153" s="66"/>
      <c r="AJ1153" s="66"/>
      <c r="AK1153" s="66"/>
      <c r="AL1153" s="66"/>
      <c r="AM1153" s="66"/>
      <c r="AN1153" s="66"/>
      <c r="AO1153" s="66"/>
      <c r="AP1153" s="66"/>
      <c r="AQ1153" s="61"/>
      <c r="AR1153" s="61"/>
      <c r="AS1153" s="61"/>
      <c r="AT1153" s="61"/>
      <c r="AU1153" s="61"/>
      <c r="AV1153" s="61"/>
      <c r="AW1153" s="61"/>
      <c r="AX1153" s="61"/>
      <c r="AY1153" s="61"/>
      <c r="AZ1153" s="61"/>
      <c r="BA1153" s="61"/>
      <c r="BB1153" s="61"/>
      <c r="BC1153" s="61"/>
      <c r="BD1153" s="61"/>
      <c r="BE1153" s="61"/>
      <c r="BF1153" s="61"/>
      <c r="BG1153" s="61"/>
      <c r="BH1153" s="61"/>
      <c r="BI1153" s="61"/>
      <c r="BJ1153" s="61"/>
      <c r="BK1153" s="61"/>
      <c r="BL1153" s="61"/>
      <c r="BM1153" s="61"/>
      <c r="BN1153" s="61"/>
      <c r="BO1153" s="61"/>
      <c r="BP1153" s="61"/>
      <c r="BQ1153" s="61"/>
      <c r="BR1153" s="61"/>
      <c r="BS1153" s="61"/>
      <c r="BT1153" s="61"/>
      <c r="BU1153" s="61"/>
      <c r="BV1153" s="61"/>
      <c r="BW1153" s="61"/>
      <c r="BX1153" s="61"/>
      <c r="BY1153" s="61"/>
      <c r="BZ1153" s="61"/>
      <c r="CA1153" s="61"/>
      <c r="CB1153" s="61"/>
      <c r="CC1153" s="61"/>
      <c r="CD1153" s="61"/>
      <c r="CE1153" s="61"/>
      <c r="CF1153" s="61"/>
      <c r="CG1153" s="61"/>
      <c r="CH1153" s="61"/>
      <c r="CI1153" s="61"/>
      <c r="CJ1153" s="61"/>
      <c r="CK1153" s="61"/>
      <c r="CL1153" s="61"/>
    </row>
    <row r="1154" spans="1:90" x14ac:dyDescent="0.2">
      <c r="A1154" s="66"/>
      <c r="B1154" s="66"/>
      <c r="C1154" s="66"/>
      <c r="D1154" s="66"/>
      <c r="E1154" s="66"/>
      <c r="F1154" s="66"/>
      <c r="G1154" s="66"/>
      <c r="H1154" s="66"/>
      <c r="I1154" s="66"/>
      <c r="J1154" s="66"/>
      <c r="K1154" s="66"/>
      <c r="L1154" s="66"/>
      <c r="M1154" s="66"/>
      <c r="N1154" s="66"/>
      <c r="O1154" s="66"/>
      <c r="P1154" s="66"/>
      <c r="Q1154" s="66"/>
      <c r="R1154" s="66"/>
      <c r="S1154" s="66"/>
      <c r="T1154" s="66"/>
      <c r="U1154" s="66"/>
      <c r="V1154" s="66"/>
      <c r="W1154" s="66"/>
      <c r="X1154" s="66"/>
      <c r="Y1154" s="66"/>
      <c r="Z1154" s="66"/>
      <c r="AA1154" s="66"/>
      <c r="AB1154" s="66"/>
      <c r="AD1154" s="66"/>
      <c r="AE1154" s="66"/>
      <c r="AF1154" s="66"/>
      <c r="AG1154" s="66"/>
      <c r="AH1154" s="66"/>
      <c r="AI1154" s="66"/>
      <c r="AJ1154" s="66"/>
      <c r="AK1154" s="66"/>
      <c r="AL1154" s="66"/>
      <c r="AM1154" s="66"/>
      <c r="AN1154" s="66"/>
      <c r="AO1154" s="66"/>
      <c r="AP1154" s="66"/>
      <c r="AQ1154" s="61"/>
      <c r="AR1154" s="61"/>
      <c r="AS1154" s="61"/>
      <c r="AT1154" s="61"/>
      <c r="AU1154" s="61"/>
      <c r="AV1154" s="61"/>
      <c r="AW1154" s="61"/>
      <c r="AX1154" s="61"/>
      <c r="AY1154" s="61"/>
      <c r="AZ1154" s="61"/>
      <c r="BA1154" s="61"/>
      <c r="BB1154" s="61"/>
      <c r="BC1154" s="61"/>
      <c r="BD1154" s="61"/>
      <c r="BE1154" s="61"/>
      <c r="BF1154" s="61"/>
      <c r="BG1154" s="61"/>
      <c r="BH1154" s="61"/>
      <c r="BI1154" s="61"/>
      <c r="BJ1154" s="61"/>
      <c r="BK1154" s="61"/>
      <c r="BL1154" s="61"/>
      <c r="BM1154" s="61"/>
      <c r="BN1154" s="61"/>
      <c r="BO1154" s="61"/>
      <c r="BP1154" s="61"/>
      <c r="BQ1154" s="61"/>
      <c r="BR1154" s="61"/>
      <c r="BS1154" s="61"/>
      <c r="BT1154" s="61"/>
      <c r="BU1154" s="61"/>
      <c r="BV1154" s="61"/>
      <c r="BW1154" s="61"/>
      <c r="BX1154" s="61"/>
      <c r="BY1154" s="61"/>
      <c r="BZ1154" s="61"/>
      <c r="CA1154" s="61"/>
      <c r="CB1154" s="61"/>
      <c r="CC1154" s="61"/>
      <c r="CD1154" s="61"/>
      <c r="CE1154" s="61"/>
      <c r="CF1154" s="61"/>
      <c r="CG1154" s="61"/>
      <c r="CH1154" s="61"/>
      <c r="CI1154" s="61"/>
      <c r="CJ1154" s="61"/>
      <c r="CK1154" s="61"/>
      <c r="CL1154" s="61"/>
    </row>
    <row r="1155" spans="1:90" x14ac:dyDescent="0.2">
      <c r="A1155" s="66"/>
      <c r="B1155" s="66"/>
      <c r="C1155" s="66"/>
      <c r="D1155" s="66"/>
      <c r="E1155" s="66"/>
      <c r="F1155" s="66"/>
      <c r="G1155" s="66"/>
      <c r="H1155" s="66"/>
      <c r="I1155" s="66"/>
      <c r="J1155" s="66"/>
      <c r="K1155" s="66"/>
      <c r="L1155" s="66"/>
      <c r="M1155" s="66"/>
      <c r="N1155" s="66"/>
      <c r="O1155" s="66"/>
      <c r="P1155" s="66"/>
      <c r="Q1155" s="66"/>
      <c r="R1155" s="66"/>
      <c r="S1155" s="66"/>
      <c r="T1155" s="66"/>
      <c r="U1155" s="66"/>
      <c r="V1155" s="66"/>
      <c r="W1155" s="66"/>
      <c r="X1155" s="66"/>
      <c r="Y1155" s="66"/>
      <c r="Z1155" s="66"/>
      <c r="AA1155" s="66"/>
      <c r="AB1155" s="66"/>
      <c r="AD1155" s="66"/>
      <c r="AE1155" s="66"/>
      <c r="AF1155" s="66"/>
      <c r="AG1155" s="66"/>
      <c r="AH1155" s="66"/>
      <c r="AI1155" s="66"/>
      <c r="AJ1155" s="66"/>
      <c r="AK1155" s="66"/>
      <c r="AL1155" s="66"/>
      <c r="AM1155" s="66"/>
      <c r="AN1155" s="66"/>
      <c r="AO1155" s="66"/>
      <c r="AP1155" s="66"/>
      <c r="AQ1155" s="61"/>
      <c r="AR1155" s="61"/>
      <c r="AS1155" s="61"/>
      <c r="AT1155" s="61"/>
      <c r="AU1155" s="61"/>
      <c r="AV1155" s="61"/>
      <c r="AW1155" s="61"/>
      <c r="AX1155" s="61"/>
      <c r="AY1155" s="61"/>
      <c r="AZ1155" s="61"/>
      <c r="BA1155" s="61"/>
      <c r="BB1155" s="61"/>
      <c r="BC1155" s="61"/>
      <c r="BD1155" s="61"/>
      <c r="BE1155" s="61"/>
      <c r="BF1155" s="61"/>
      <c r="BG1155" s="61"/>
      <c r="BH1155" s="61"/>
      <c r="BI1155" s="61"/>
      <c r="BJ1155" s="61"/>
      <c r="BK1155" s="61"/>
      <c r="BL1155" s="61"/>
      <c r="BM1155" s="61"/>
      <c r="BN1155" s="61"/>
      <c r="BO1155" s="61"/>
      <c r="BP1155" s="61"/>
      <c r="BQ1155" s="61"/>
      <c r="BR1155" s="61"/>
      <c r="BS1155" s="61"/>
      <c r="BT1155" s="61"/>
      <c r="BU1155" s="61"/>
      <c r="BV1155" s="61"/>
      <c r="BW1155" s="61"/>
      <c r="BX1155" s="61"/>
      <c r="BY1155" s="61"/>
      <c r="BZ1155" s="61"/>
      <c r="CA1155" s="61"/>
      <c r="CB1155" s="61"/>
      <c r="CC1155" s="61"/>
      <c r="CD1155" s="61"/>
      <c r="CE1155" s="61"/>
      <c r="CF1155" s="61"/>
      <c r="CG1155" s="61"/>
      <c r="CH1155" s="61"/>
      <c r="CI1155" s="61"/>
      <c r="CJ1155" s="61"/>
      <c r="CK1155" s="61"/>
      <c r="CL1155" s="61"/>
    </row>
    <row r="1156" spans="1:90" x14ac:dyDescent="0.2">
      <c r="A1156" s="66"/>
      <c r="B1156" s="66"/>
      <c r="C1156" s="66"/>
      <c r="D1156" s="66"/>
      <c r="E1156" s="66"/>
      <c r="F1156" s="66"/>
      <c r="G1156" s="66"/>
      <c r="H1156" s="66"/>
      <c r="I1156" s="66"/>
      <c r="J1156" s="66"/>
      <c r="K1156" s="66"/>
      <c r="L1156" s="66"/>
      <c r="M1156" s="66"/>
      <c r="N1156" s="66"/>
      <c r="O1156" s="66"/>
      <c r="P1156" s="66"/>
      <c r="Q1156" s="66"/>
      <c r="R1156" s="66"/>
      <c r="S1156" s="66"/>
      <c r="T1156" s="66"/>
      <c r="U1156" s="66"/>
      <c r="V1156" s="66"/>
      <c r="W1156" s="66"/>
      <c r="X1156" s="66"/>
      <c r="Y1156" s="66"/>
      <c r="Z1156" s="66"/>
      <c r="AA1156" s="66"/>
      <c r="AB1156" s="66"/>
      <c r="AD1156" s="66"/>
      <c r="AE1156" s="66"/>
      <c r="AF1156" s="66"/>
      <c r="AG1156" s="66"/>
      <c r="AH1156" s="66"/>
      <c r="AI1156" s="66"/>
      <c r="AJ1156" s="66"/>
      <c r="AK1156" s="66"/>
      <c r="AL1156" s="66"/>
      <c r="AM1156" s="66"/>
      <c r="AN1156" s="66"/>
      <c r="AO1156" s="66"/>
      <c r="AP1156" s="66"/>
      <c r="AQ1156" s="61"/>
      <c r="AR1156" s="61"/>
      <c r="AS1156" s="61"/>
      <c r="AT1156" s="61"/>
      <c r="AU1156" s="61"/>
      <c r="AV1156" s="61"/>
      <c r="AW1156" s="61"/>
      <c r="AX1156" s="61"/>
      <c r="AY1156" s="61"/>
      <c r="AZ1156" s="61"/>
      <c r="BA1156" s="61"/>
      <c r="BB1156" s="61"/>
      <c r="BC1156" s="61"/>
      <c r="BD1156" s="61"/>
      <c r="BE1156" s="61"/>
      <c r="BF1156" s="61"/>
      <c r="BG1156" s="61"/>
      <c r="BH1156" s="61"/>
      <c r="BI1156" s="61"/>
      <c r="BJ1156" s="61"/>
      <c r="BK1156" s="61"/>
      <c r="BL1156" s="61"/>
      <c r="BM1156" s="61"/>
      <c r="BN1156" s="61"/>
      <c r="BO1156" s="61"/>
      <c r="BP1156" s="61"/>
      <c r="BQ1156" s="61"/>
      <c r="BR1156" s="61"/>
      <c r="BS1156" s="61"/>
      <c r="BT1156" s="61"/>
      <c r="BU1156" s="61"/>
      <c r="BV1156" s="61"/>
      <c r="BW1156" s="61"/>
      <c r="BX1156" s="61"/>
      <c r="BY1156" s="61"/>
      <c r="BZ1156" s="61"/>
      <c r="CA1156" s="61"/>
      <c r="CB1156" s="61"/>
      <c r="CC1156" s="61"/>
      <c r="CD1156" s="61"/>
      <c r="CE1156" s="61"/>
      <c r="CF1156" s="61"/>
      <c r="CG1156" s="61"/>
      <c r="CH1156" s="61"/>
      <c r="CI1156" s="61"/>
      <c r="CJ1156" s="61"/>
      <c r="CK1156" s="61"/>
      <c r="CL1156" s="61"/>
    </row>
    <row r="1157" spans="1:90" x14ac:dyDescent="0.2">
      <c r="A1157" s="66"/>
      <c r="B1157" s="66"/>
      <c r="C1157" s="66"/>
      <c r="D1157" s="66"/>
      <c r="E1157" s="66"/>
      <c r="F1157" s="66"/>
      <c r="G1157" s="66"/>
      <c r="H1157" s="66"/>
      <c r="I1157" s="66"/>
      <c r="J1157" s="66"/>
      <c r="K1157" s="66"/>
      <c r="L1157" s="66"/>
      <c r="M1157" s="66"/>
      <c r="N1157" s="66"/>
      <c r="O1157" s="66"/>
      <c r="P1157" s="66"/>
      <c r="Q1157" s="66"/>
      <c r="R1157" s="66"/>
      <c r="S1157" s="66"/>
      <c r="T1157" s="66"/>
      <c r="U1157" s="66"/>
      <c r="V1157" s="66"/>
      <c r="W1157" s="66"/>
      <c r="X1157" s="66"/>
      <c r="Y1157" s="66"/>
      <c r="Z1157" s="66"/>
      <c r="AA1157" s="66"/>
      <c r="AB1157" s="66"/>
      <c r="AD1157" s="66"/>
      <c r="AE1157" s="66"/>
      <c r="AF1157" s="66"/>
      <c r="AG1157" s="66"/>
      <c r="AH1157" s="66"/>
      <c r="AI1157" s="66"/>
      <c r="AJ1157" s="66"/>
      <c r="AK1157" s="66"/>
      <c r="AL1157" s="66"/>
      <c r="AM1157" s="66"/>
      <c r="AN1157" s="66"/>
      <c r="AO1157" s="66"/>
      <c r="AP1157" s="66"/>
      <c r="AQ1157" s="61"/>
      <c r="AR1157" s="61"/>
      <c r="AS1157" s="61"/>
      <c r="AT1157" s="61"/>
      <c r="AU1157" s="61"/>
      <c r="AV1157" s="61"/>
      <c r="AW1157" s="61"/>
      <c r="AX1157" s="61"/>
      <c r="AY1157" s="61"/>
      <c r="AZ1157" s="61"/>
      <c r="BA1157" s="61"/>
      <c r="BB1157" s="61"/>
      <c r="BC1157" s="61"/>
      <c r="BD1157" s="61"/>
      <c r="BE1157" s="61"/>
      <c r="BF1157" s="61"/>
      <c r="BG1157" s="61"/>
      <c r="BH1157" s="61"/>
      <c r="BI1157" s="61"/>
      <c r="BJ1157" s="61"/>
      <c r="BK1157" s="61"/>
      <c r="BL1157" s="61"/>
      <c r="BM1157" s="61"/>
      <c r="BN1157" s="61"/>
      <c r="BO1157" s="61"/>
      <c r="BP1157" s="61"/>
      <c r="BQ1157" s="61"/>
      <c r="BR1157" s="61"/>
      <c r="BS1157" s="61"/>
      <c r="BT1157" s="61"/>
      <c r="BU1157" s="61"/>
      <c r="BV1157" s="61"/>
      <c r="BW1157" s="61"/>
      <c r="BX1157" s="61"/>
      <c r="BY1157" s="61"/>
      <c r="BZ1157" s="61"/>
      <c r="CA1157" s="61"/>
      <c r="CB1157" s="61"/>
      <c r="CC1157" s="61"/>
      <c r="CD1157" s="61"/>
      <c r="CE1157" s="61"/>
      <c r="CF1157" s="61"/>
      <c r="CG1157" s="61"/>
      <c r="CH1157" s="61"/>
      <c r="CI1157" s="61"/>
      <c r="CJ1157" s="61"/>
      <c r="CK1157" s="61"/>
      <c r="CL1157" s="61"/>
    </row>
    <row r="1158" spans="1:90" x14ac:dyDescent="0.2">
      <c r="A1158" s="66"/>
      <c r="B1158" s="66"/>
      <c r="C1158" s="66"/>
      <c r="D1158" s="66"/>
      <c r="E1158" s="66"/>
      <c r="F1158" s="66"/>
      <c r="G1158" s="66"/>
      <c r="H1158" s="66"/>
      <c r="I1158" s="66"/>
      <c r="J1158" s="66"/>
      <c r="K1158" s="66"/>
      <c r="L1158" s="66"/>
      <c r="M1158" s="66"/>
      <c r="N1158" s="66"/>
      <c r="O1158" s="66"/>
      <c r="P1158" s="66"/>
      <c r="Q1158" s="66"/>
      <c r="R1158" s="66"/>
      <c r="S1158" s="66"/>
      <c r="T1158" s="66"/>
      <c r="U1158" s="66"/>
      <c r="V1158" s="66"/>
      <c r="W1158" s="66"/>
      <c r="X1158" s="66"/>
      <c r="Y1158" s="66"/>
      <c r="Z1158" s="66"/>
      <c r="AA1158" s="66"/>
      <c r="AB1158" s="66"/>
      <c r="AD1158" s="66"/>
      <c r="AE1158" s="66"/>
      <c r="AF1158" s="66"/>
      <c r="AG1158" s="66"/>
      <c r="AH1158" s="66"/>
      <c r="AI1158" s="66"/>
      <c r="AJ1158" s="66"/>
      <c r="AK1158" s="66"/>
      <c r="AL1158" s="66"/>
      <c r="AM1158" s="66"/>
      <c r="AN1158" s="66"/>
      <c r="AO1158" s="66"/>
      <c r="AP1158" s="66"/>
      <c r="AQ1158" s="61"/>
      <c r="AR1158" s="61"/>
      <c r="AS1158" s="61"/>
      <c r="AT1158" s="61"/>
      <c r="AU1158" s="61"/>
      <c r="AV1158" s="61"/>
      <c r="AW1158" s="61"/>
      <c r="AX1158" s="61"/>
      <c r="AY1158" s="61"/>
      <c r="AZ1158" s="61"/>
      <c r="BA1158" s="61"/>
      <c r="BB1158" s="61"/>
      <c r="BC1158" s="61"/>
      <c r="BD1158" s="61"/>
      <c r="BE1158" s="61"/>
      <c r="BF1158" s="61"/>
      <c r="BG1158" s="61"/>
      <c r="BH1158" s="61"/>
      <c r="BI1158" s="61"/>
      <c r="BJ1158" s="61"/>
      <c r="BK1158" s="61"/>
      <c r="BL1158" s="61"/>
      <c r="BM1158" s="61"/>
      <c r="BN1158" s="61"/>
      <c r="BO1158" s="61"/>
      <c r="BP1158" s="61"/>
      <c r="BQ1158" s="61"/>
      <c r="BR1158" s="61"/>
      <c r="BS1158" s="61"/>
      <c r="BT1158" s="61"/>
      <c r="BU1158" s="61"/>
      <c r="BV1158" s="61"/>
      <c r="BW1158" s="61"/>
      <c r="BX1158" s="61"/>
      <c r="BY1158" s="61"/>
      <c r="BZ1158" s="61"/>
      <c r="CA1158" s="61"/>
      <c r="CB1158" s="61"/>
      <c r="CC1158" s="61"/>
      <c r="CD1158" s="61"/>
      <c r="CE1158" s="61"/>
      <c r="CF1158" s="61"/>
      <c r="CG1158" s="61"/>
      <c r="CH1158" s="61"/>
      <c r="CI1158" s="61"/>
      <c r="CJ1158" s="61"/>
      <c r="CK1158" s="61"/>
      <c r="CL1158" s="61"/>
    </row>
    <row r="1159" spans="1:90" x14ac:dyDescent="0.2">
      <c r="A1159" s="66"/>
      <c r="B1159" s="66"/>
      <c r="C1159" s="66"/>
      <c r="D1159" s="66"/>
      <c r="E1159" s="66"/>
      <c r="F1159" s="66"/>
      <c r="G1159" s="66"/>
      <c r="H1159" s="66"/>
      <c r="I1159" s="66"/>
      <c r="J1159" s="66"/>
      <c r="K1159" s="66"/>
      <c r="L1159" s="66"/>
      <c r="M1159" s="66"/>
      <c r="N1159" s="66"/>
      <c r="O1159" s="66"/>
      <c r="P1159" s="66"/>
      <c r="Q1159" s="66"/>
      <c r="R1159" s="66"/>
      <c r="S1159" s="66"/>
      <c r="T1159" s="66"/>
      <c r="U1159" s="66"/>
      <c r="V1159" s="66"/>
      <c r="W1159" s="66"/>
      <c r="X1159" s="66"/>
      <c r="Y1159" s="66"/>
      <c r="Z1159" s="66"/>
      <c r="AA1159" s="66"/>
      <c r="AB1159" s="66"/>
      <c r="AD1159" s="66"/>
      <c r="AE1159" s="66"/>
      <c r="AF1159" s="66"/>
      <c r="AG1159" s="66"/>
      <c r="AH1159" s="66"/>
      <c r="AI1159" s="66"/>
      <c r="AJ1159" s="66"/>
      <c r="AK1159" s="66"/>
      <c r="AL1159" s="66"/>
      <c r="AM1159" s="66"/>
      <c r="AN1159" s="66"/>
      <c r="AO1159" s="66"/>
      <c r="AP1159" s="66"/>
      <c r="AQ1159" s="61"/>
      <c r="AR1159" s="61"/>
      <c r="AS1159" s="61"/>
      <c r="AT1159" s="61"/>
      <c r="AU1159" s="61"/>
      <c r="AV1159" s="61"/>
      <c r="AW1159" s="61"/>
      <c r="AX1159" s="61"/>
      <c r="AY1159" s="61"/>
      <c r="AZ1159" s="61"/>
      <c r="BA1159" s="61"/>
      <c r="BB1159" s="61"/>
      <c r="BC1159" s="61"/>
      <c r="BD1159" s="61"/>
      <c r="BE1159" s="61"/>
      <c r="BF1159" s="61"/>
      <c r="BG1159" s="61"/>
      <c r="BH1159" s="61"/>
      <c r="BI1159" s="61"/>
      <c r="BJ1159" s="61"/>
      <c r="BK1159" s="61"/>
      <c r="BL1159" s="61"/>
      <c r="BM1159" s="61"/>
      <c r="BN1159" s="61"/>
      <c r="BO1159" s="61"/>
      <c r="BP1159" s="61"/>
      <c r="BQ1159" s="61"/>
      <c r="BR1159" s="61"/>
      <c r="BS1159" s="61"/>
      <c r="BT1159" s="61"/>
      <c r="BU1159" s="61"/>
      <c r="BV1159" s="61"/>
      <c r="BW1159" s="61"/>
      <c r="BX1159" s="61"/>
      <c r="BY1159" s="61"/>
      <c r="BZ1159" s="61"/>
      <c r="CA1159" s="61"/>
      <c r="CB1159" s="61"/>
      <c r="CC1159" s="61"/>
      <c r="CD1159" s="61"/>
      <c r="CE1159" s="61"/>
      <c r="CF1159" s="61"/>
      <c r="CG1159" s="61"/>
      <c r="CH1159" s="61"/>
      <c r="CI1159" s="61"/>
      <c r="CJ1159" s="61"/>
      <c r="CK1159" s="61"/>
      <c r="CL1159" s="61"/>
    </row>
    <row r="1160" spans="1:90" x14ac:dyDescent="0.2">
      <c r="A1160" s="66"/>
      <c r="B1160" s="66"/>
      <c r="C1160" s="66"/>
      <c r="D1160" s="66"/>
      <c r="E1160" s="66"/>
      <c r="F1160" s="66"/>
      <c r="G1160" s="66"/>
      <c r="H1160" s="66"/>
      <c r="I1160" s="66"/>
      <c r="J1160" s="66"/>
      <c r="K1160" s="66"/>
      <c r="L1160" s="66"/>
      <c r="M1160" s="66"/>
      <c r="N1160" s="66"/>
      <c r="O1160" s="66"/>
      <c r="P1160" s="66"/>
      <c r="Q1160" s="66"/>
      <c r="R1160" s="66"/>
      <c r="S1160" s="66"/>
      <c r="T1160" s="66"/>
      <c r="U1160" s="66"/>
      <c r="V1160" s="66"/>
      <c r="W1160" s="66"/>
      <c r="X1160" s="66"/>
      <c r="Y1160" s="66"/>
      <c r="Z1160" s="66"/>
      <c r="AA1160" s="66"/>
      <c r="AB1160" s="66"/>
      <c r="AD1160" s="66"/>
      <c r="AE1160" s="66"/>
      <c r="AF1160" s="66"/>
      <c r="AG1160" s="66"/>
      <c r="AH1160" s="66"/>
      <c r="AI1160" s="66"/>
      <c r="AJ1160" s="66"/>
      <c r="AK1160" s="66"/>
      <c r="AL1160" s="66"/>
      <c r="AM1160" s="66"/>
      <c r="AN1160" s="66"/>
      <c r="AO1160" s="66"/>
      <c r="AP1160" s="66"/>
      <c r="AQ1160" s="61"/>
      <c r="AR1160" s="61"/>
      <c r="AS1160" s="61"/>
      <c r="AT1160" s="61"/>
      <c r="AU1160" s="61"/>
      <c r="AV1160" s="61"/>
      <c r="AW1160" s="61"/>
      <c r="AX1160" s="61"/>
      <c r="AY1160" s="61"/>
      <c r="AZ1160" s="61"/>
      <c r="BA1160" s="61"/>
      <c r="BB1160" s="61"/>
      <c r="BC1160" s="61"/>
      <c r="BD1160" s="61"/>
      <c r="BE1160" s="61"/>
      <c r="BF1160" s="61"/>
      <c r="BG1160" s="61"/>
      <c r="BH1160" s="61"/>
      <c r="BI1160" s="61"/>
      <c r="BJ1160" s="61"/>
      <c r="BK1160" s="61"/>
      <c r="BL1160" s="61"/>
      <c r="BM1160" s="61"/>
      <c r="BN1160" s="61"/>
      <c r="BO1160" s="61"/>
      <c r="BP1160" s="61"/>
      <c r="BQ1160" s="61"/>
      <c r="BR1160" s="61"/>
      <c r="BS1160" s="61"/>
      <c r="BT1160" s="61"/>
      <c r="BU1160" s="61"/>
      <c r="BV1160" s="61"/>
      <c r="BW1160" s="61"/>
      <c r="BX1160" s="61"/>
      <c r="BY1160" s="61"/>
      <c r="BZ1160" s="61"/>
      <c r="CA1160" s="61"/>
      <c r="CB1160" s="61"/>
      <c r="CC1160" s="61"/>
      <c r="CD1160" s="61"/>
      <c r="CE1160" s="61"/>
      <c r="CF1160" s="61"/>
      <c r="CG1160" s="61"/>
      <c r="CH1160" s="61"/>
      <c r="CI1160" s="61"/>
      <c r="CJ1160" s="61"/>
      <c r="CK1160" s="61"/>
      <c r="CL1160" s="61"/>
    </row>
    <row r="1161" spans="1:90" x14ac:dyDescent="0.2">
      <c r="A1161" s="66"/>
      <c r="B1161" s="66"/>
      <c r="C1161" s="66"/>
      <c r="D1161" s="66"/>
      <c r="E1161" s="66"/>
      <c r="F1161" s="66"/>
      <c r="G1161" s="66"/>
      <c r="H1161" s="66"/>
      <c r="I1161" s="66"/>
      <c r="J1161" s="66"/>
      <c r="K1161" s="66"/>
      <c r="L1161" s="66"/>
      <c r="M1161" s="66"/>
      <c r="N1161" s="66"/>
      <c r="O1161" s="66"/>
      <c r="P1161" s="66"/>
      <c r="Q1161" s="66"/>
      <c r="R1161" s="66"/>
      <c r="S1161" s="66"/>
      <c r="T1161" s="66"/>
      <c r="U1161" s="66"/>
      <c r="V1161" s="66"/>
      <c r="W1161" s="66"/>
      <c r="X1161" s="66"/>
      <c r="Y1161" s="66"/>
      <c r="Z1161" s="66"/>
      <c r="AA1161" s="66"/>
      <c r="AB1161" s="66"/>
      <c r="AD1161" s="66"/>
      <c r="AE1161" s="66"/>
      <c r="AF1161" s="66"/>
      <c r="AG1161" s="66"/>
      <c r="AH1161" s="66"/>
      <c r="AI1161" s="66"/>
      <c r="AJ1161" s="66"/>
      <c r="AK1161" s="66"/>
      <c r="AL1161" s="66"/>
      <c r="AM1161" s="66"/>
      <c r="AN1161" s="66"/>
      <c r="AO1161" s="66"/>
      <c r="AP1161" s="66"/>
      <c r="AQ1161" s="61"/>
      <c r="AR1161" s="61"/>
      <c r="AS1161" s="61"/>
      <c r="AT1161" s="61"/>
      <c r="AU1161" s="61"/>
      <c r="AV1161" s="61"/>
      <c r="AW1161" s="61"/>
      <c r="AX1161" s="61"/>
      <c r="AY1161" s="61"/>
      <c r="AZ1161" s="61"/>
      <c r="BA1161" s="61"/>
      <c r="BB1161" s="61"/>
      <c r="BC1161" s="61"/>
      <c r="BD1161" s="61"/>
      <c r="BE1161" s="61"/>
      <c r="BF1161" s="61"/>
      <c r="BG1161" s="61"/>
      <c r="BH1161" s="61"/>
      <c r="BI1161" s="61"/>
      <c r="BJ1161" s="61"/>
      <c r="BK1161" s="61"/>
      <c r="BL1161" s="61"/>
      <c r="BM1161" s="61"/>
      <c r="BN1161" s="61"/>
      <c r="BO1161" s="61"/>
      <c r="BP1161" s="61"/>
      <c r="BQ1161" s="61"/>
      <c r="BR1161" s="61"/>
      <c r="BS1161" s="61"/>
      <c r="BT1161" s="61"/>
      <c r="BU1161" s="61"/>
      <c r="BV1161" s="61"/>
      <c r="BW1161" s="61"/>
      <c r="BX1161" s="61"/>
      <c r="BY1161" s="61"/>
      <c r="BZ1161" s="61"/>
      <c r="CA1161" s="61"/>
      <c r="CB1161" s="61"/>
      <c r="CC1161" s="61"/>
      <c r="CD1161" s="61"/>
      <c r="CE1161" s="61"/>
      <c r="CF1161" s="61"/>
      <c r="CG1161" s="61"/>
      <c r="CH1161" s="61"/>
      <c r="CI1161" s="61"/>
      <c r="CJ1161" s="61"/>
      <c r="CK1161" s="61"/>
      <c r="CL1161" s="61"/>
    </row>
    <row r="1162" spans="1:90" x14ac:dyDescent="0.2">
      <c r="A1162" s="66"/>
      <c r="B1162" s="66"/>
      <c r="C1162" s="66"/>
      <c r="D1162" s="66"/>
      <c r="E1162" s="66"/>
      <c r="F1162" s="66"/>
      <c r="G1162" s="66"/>
      <c r="H1162" s="66"/>
      <c r="I1162" s="66"/>
      <c r="J1162" s="66"/>
      <c r="K1162" s="66"/>
      <c r="L1162" s="66"/>
      <c r="M1162" s="66"/>
      <c r="N1162" s="66"/>
      <c r="O1162" s="66"/>
      <c r="P1162" s="66"/>
      <c r="Q1162" s="66"/>
      <c r="R1162" s="66"/>
      <c r="S1162" s="66"/>
      <c r="T1162" s="66"/>
      <c r="U1162" s="66"/>
      <c r="V1162" s="66"/>
      <c r="W1162" s="66"/>
      <c r="X1162" s="66"/>
      <c r="Y1162" s="66"/>
      <c r="Z1162" s="66"/>
      <c r="AA1162" s="66"/>
      <c r="AB1162" s="66"/>
      <c r="AD1162" s="66"/>
      <c r="AE1162" s="66"/>
      <c r="AF1162" s="66"/>
      <c r="AG1162" s="66"/>
      <c r="AH1162" s="66"/>
      <c r="AI1162" s="66"/>
      <c r="AJ1162" s="66"/>
      <c r="AK1162" s="66"/>
      <c r="AL1162" s="66"/>
      <c r="AM1162" s="66"/>
      <c r="AN1162" s="66"/>
      <c r="AO1162" s="66"/>
      <c r="AP1162" s="66"/>
      <c r="AQ1162" s="61"/>
      <c r="AR1162" s="61"/>
      <c r="AS1162" s="61"/>
      <c r="AT1162" s="61"/>
      <c r="AU1162" s="61"/>
      <c r="AV1162" s="61"/>
      <c r="AW1162" s="61"/>
      <c r="AX1162" s="61"/>
      <c r="AY1162" s="61"/>
      <c r="AZ1162" s="61"/>
      <c r="BA1162" s="61"/>
      <c r="BB1162" s="61"/>
      <c r="BC1162" s="61"/>
      <c r="BD1162" s="61"/>
      <c r="BE1162" s="61"/>
      <c r="BF1162" s="61"/>
      <c r="BG1162" s="61"/>
      <c r="BH1162" s="61"/>
      <c r="BI1162" s="61"/>
      <c r="BJ1162" s="61"/>
      <c r="BK1162" s="61"/>
      <c r="BL1162" s="61"/>
      <c r="BM1162" s="61"/>
      <c r="BN1162" s="61"/>
      <c r="BO1162" s="61"/>
      <c r="BP1162" s="61"/>
      <c r="BQ1162" s="61"/>
      <c r="BR1162" s="61"/>
      <c r="BS1162" s="61"/>
      <c r="BT1162" s="61"/>
      <c r="BU1162" s="61"/>
      <c r="BV1162" s="61"/>
      <c r="BW1162" s="61"/>
      <c r="BX1162" s="61"/>
      <c r="BY1162" s="61"/>
      <c r="BZ1162" s="61"/>
      <c r="CA1162" s="61"/>
      <c r="CB1162" s="61"/>
      <c r="CC1162" s="61"/>
      <c r="CD1162" s="61"/>
      <c r="CE1162" s="61"/>
      <c r="CF1162" s="61"/>
      <c r="CG1162" s="61"/>
      <c r="CH1162" s="61"/>
      <c r="CI1162" s="61"/>
      <c r="CJ1162" s="61"/>
      <c r="CK1162" s="61"/>
      <c r="CL1162" s="61"/>
    </row>
    <row r="1163" spans="1:90" x14ac:dyDescent="0.2">
      <c r="A1163" s="66"/>
      <c r="B1163" s="66"/>
      <c r="C1163" s="66"/>
      <c r="D1163" s="66"/>
      <c r="E1163" s="66"/>
      <c r="F1163" s="66"/>
      <c r="G1163" s="66"/>
      <c r="H1163" s="66"/>
      <c r="I1163" s="66"/>
      <c r="J1163" s="66"/>
      <c r="K1163" s="66"/>
      <c r="L1163" s="66"/>
      <c r="M1163" s="66"/>
      <c r="N1163" s="66"/>
      <c r="O1163" s="66"/>
      <c r="P1163" s="66"/>
      <c r="Q1163" s="66"/>
      <c r="R1163" s="66"/>
      <c r="S1163" s="66"/>
      <c r="T1163" s="66"/>
      <c r="U1163" s="66"/>
      <c r="V1163" s="66"/>
      <c r="W1163" s="66"/>
      <c r="X1163" s="66"/>
      <c r="Y1163" s="66"/>
      <c r="Z1163" s="66"/>
      <c r="AA1163" s="66"/>
      <c r="AB1163" s="66"/>
      <c r="AD1163" s="66"/>
      <c r="AE1163" s="66"/>
      <c r="AF1163" s="66"/>
      <c r="AG1163" s="66"/>
      <c r="AH1163" s="66"/>
      <c r="AI1163" s="66"/>
      <c r="AJ1163" s="66"/>
      <c r="AK1163" s="66"/>
      <c r="AL1163" s="66"/>
      <c r="AM1163" s="66"/>
      <c r="AN1163" s="66"/>
      <c r="AO1163" s="66"/>
      <c r="AP1163" s="66"/>
      <c r="AQ1163" s="61"/>
      <c r="AR1163" s="61"/>
      <c r="AS1163" s="61"/>
      <c r="AT1163" s="61"/>
      <c r="AU1163" s="61"/>
      <c r="AV1163" s="61"/>
      <c r="AW1163" s="61"/>
      <c r="AX1163" s="61"/>
      <c r="AY1163" s="61"/>
      <c r="AZ1163" s="61"/>
      <c r="BA1163" s="61"/>
      <c r="BB1163" s="61"/>
      <c r="BC1163" s="61"/>
      <c r="BD1163" s="61"/>
      <c r="BE1163" s="61"/>
      <c r="BF1163" s="61"/>
      <c r="BG1163" s="61"/>
      <c r="BH1163" s="61"/>
      <c r="BI1163" s="61"/>
      <c r="BJ1163" s="61"/>
      <c r="BK1163" s="61"/>
      <c r="BL1163" s="61"/>
      <c r="BM1163" s="61"/>
      <c r="BN1163" s="61"/>
      <c r="BO1163" s="61"/>
      <c r="BP1163" s="61"/>
      <c r="BQ1163" s="61"/>
      <c r="BR1163" s="61"/>
      <c r="BS1163" s="61"/>
      <c r="BT1163" s="61"/>
      <c r="BU1163" s="61"/>
      <c r="BV1163" s="61"/>
      <c r="BW1163" s="61"/>
      <c r="BX1163" s="61"/>
      <c r="BY1163" s="61"/>
      <c r="BZ1163" s="61"/>
      <c r="CA1163" s="61"/>
      <c r="CB1163" s="61"/>
      <c r="CC1163" s="61"/>
      <c r="CD1163" s="61"/>
      <c r="CE1163" s="61"/>
      <c r="CF1163" s="61"/>
      <c r="CG1163" s="61"/>
      <c r="CH1163" s="61"/>
      <c r="CI1163" s="61"/>
      <c r="CJ1163" s="61"/>
      <c r="CK1163" s="61"/>
      <c r="CL1163" s="61"/>
    </row>
    <row r="1164" spans="1:90" x14ac:dyDescent="0.2">
      <c r="A1164" s="66"/>
      <c r="B1164" s="66"/>
      <c r="C1164" s="66"/>
      <c r="D1164" s="66"/>
      <c r="E1164" s="66"/>
      <c r="F1164" s="66"/>
      <c r="G1164" s="66"/>
      <c r="H1164" s="66"/>
      <c r="I1164" s="66"/>
      <c r="J1164" s="66"/>
      <c r="K1164" s="66"/>
      <c r="L1164" s="66"/>
      <c r="M1164" s="66"/>
      <c r="N1164" s="66"/>
      <c r="O1164" s="66"/>
      <c r="P1164" s="66"/>
      <c r="Q1164" s="66"/>
      <c r="R1164" s="66"/>
      <c r="S1164" s="66"/>
      <c r="T1164" s="66"/>
      <c r="U1164" s="66"/>
      <c r="V1164" s="66"/>
      <c r="W1164" s="66"/>
      <c r="X1164" s="66"/>
      <c r="Y1164" s="66"/>
      <c r="Z1164" s="66"/>
      <c r="AA1164" s="66"/>
      <c r="AB1164" s="66"/>
      <c r="AD1164" s="66"/>
      <c r="AE1164" s="66"/>
      <c r="AF1164" s="66"/>
      <c r="AG1164" s="66"/>
      <c r="AH1164" s="66"/>
      <c r="AI1164" s="66"/>
      <c r="AJ1164" s="66"/>
      <c r="AK1164" s="66"/>
      <c r="AL1164" s="66"/>
      <c r="AM1164" s="66"/>
      <c r="AN1164" s="66"/>
      <c r="AO1164" s="66"/>
      <c r="AP1164" s="66"/>
      <c r="AQ1164" s="61"/>
      <c r="AR1164" s="61"/>
      <c r="AS1164" s="61"/>
      <c r="AT1164" s="61"/>
      <c r="AU1164" s="61"/>
      <c r="AV1164" s="61"/>
      <c r="AW1164" s="61"/>
      <c r="AX1164" s="61"/>
      <c r="AY1164" s="61"/>
      <c r="AZ1164" s="61"/>
      <c r="BA1164" s="61"/>
      <c r="BB1164" s="61"/>
      <c r="BC1164" s="61"/>
      <c r="BD1164" s="61"/>
      <c r="BE1164" s="61"/>
      <c r="BF1164" s="61"/>
      <c r="BG1164" s="61"/>
      <c r="BH1164" s="61"/>
      <c r="BI1164" s="61"/>
      <c r="BJ1164" s="61"/>
      <c r="BK1164" s="61"/>
      <c r="BL1164" s="61"/>
      <c r="BM1164" s="61"/>
      <c r="BN1164" s="61"/>
      <c r="BO1164" s="61"/>
      <c r="BP1164" s="61"/>
      <c r="BQ1164" s="61"/>
      <c r="BR1164" s="61"/>
      <c r="BS1164" s="61"/>
      <c r="BT1164" s="61"/>
      <c r="BU1164" s="61"/>
      <c r="BV1164" s="61"/>
      <c r="BW1164" s="61"/>
      <c r="BX1164" s="61"/>
      <c r="BY1164" s="61"/>
      <c r="BZ1164" s="61"/>
      <c r="CA1164" s="61"/>
      <c r="CB1164" s="61"/>
      <c r="CC1164" s="61"/>
      <c r="CD1164" s="61"/>
      <c r="CE1164" s="61"/>
      <c r="CF1164" s="61"/>
      <c r="CG1164" s="61"/>
      <c r="CH1164" s="61"/>
      <c r="CI1164" s="61"/>
      <c r="CJ1164" s="61"/>
      <c r="CK1164" s="61"/>
      <c r="CL1164" s="61"/>
    </row>
    <row r="1165" spans="1:90" x14ac:dyDescent="0.2">
      <c r="A1165" s="66"/>
      <c r="B1165" s="66"/>
      <c r="C1165" s="66"/>
      <c r="D1165" s="66"/>
      <c r="E1165" s="66"/>
      <c r="F1165" s="66"/>
      <c r="G1165" s="66"/>
      <c r="H1165" s="66"/>
      <c r="I1165" s="66"/>
      <c r="J1165" s="66"/>
      <c r="K1165" s="66"/>
      <c r="L1165" s="66"/>
      <c r="M1165" s="66"/>
      <c r="N1165" s="66"/>
      <c r="O1165" s="66"/>
      <c r="P1165" s="66"/>
      <c r="Q1165" s="66"/>
      <c r="R1165" s="66"/>
      <c r="S1165" s="66"/>
      <c r="T1165" s="66"/>
      <c r="U1165" s="66"/>
      <c r="V1165" s="66"/>
      <c r="W1165" s="66"/>
      <c r="X1165" s="66"/>
      <c r="Y1165" s="66"/>
      <c r="Z1165" s="66"/>
      <c r="AA1165" s="66"/>
      <c r="AB1165" s="66"/>
      <c r="AD1165" s="66"/>
      <c r="AE1165" s="66"/>
      <c r="AF1165" s="66"/>
      <c r="AG1165" s="66"/>
      <c r="AH1165" s="66"/>
      <c r="AI1165" s="66"/>
      <c r="AJ1165" s="66"/>
      <c r="AK1165" s="66"/>
      <c r="AL1165" s="66"/>
      <c r="AM1165" s="66"/>
      <c r="AN1165" s="66"/>
      <c r="AO1165" s="66"/>
      <c r="AP1165" s="66"/>
      <c r="AQ1165" s="61"/>
      <c r="AR1165" s="61"/>
      <c r="AS1165" s="61"/>
      <c r="AT1165" s="61"/>
      <c r="AU1165" s="61"/>
      <c r="AV1165" s="61"/>
      <c r="AW1165" s="61"/>
      <c r="AX1165" s="61"/>
      <c r="AY1165" s="61"/>
      <c r="AZ1165" s="61"/>
      <c r="BA1165" s="61"/>
      <c r="BB1165" s="61"/>
      <c r="BC1165" s="61"/>
      <c r="BD1165" s="61"/>
      <c r="BE1165" s="61"/>
      <c r="BF1165" s="61"/>
      <c r="BG1165" s="61"/>
      <c r="BH1165" s="61"/>
      <c r="BI1165" s="61"/>
      <c r="BJ1165" s="61"/>
      <c r="BK1165" s="61"/>
      <c r="BL1165" s="61"/>
      <c r="BM1165" s="61"/>
      <c r="BN1165" s="61"/>
      <c r="BO1165" s="61"/>
      <c r="BP1165" s="61"/>
      <c r="BQ1165" s="61"/>
      <c r="BR1165" s="61"/>
      <c r="BS1165" s="61"/>
      <c r="BT1165" s="61"/>
      <c r="BU1165" s="61"/>
      <c r="BV1165" s="61"/>
      <c r="BW1165" s="61"/>
      <c r="BX1165" s="61"/>
      <c r="BY1165" s="61"/>
      <c r="BZ1165" s="61"/>
      <c r="CA1165" s="61"/>
      <c r="CB1165" s="61"/>
      <c r="CC1165" s="61"/>
      <c r="CD1165" s="61"/>
      <c r="CE1165" s="61"/>
      <c r="CF1165" s="61"/>
      <c r="CG1165" s="61"/>
      <c r="CH1165" s="61"/>
      <c r="CI1165" s="61"/>
      <c r="CJ1165" s="61"/>
      <c r="CK1165" s="61"/>
      <c r="CL1165" s="61"/>
    </row>
    <row r="1166" spans="1:90" x14ac:dyDescent="0.2">
      <c r="A1166" s="66"/>
      <c r="B1166" s="66"/>
      <c r="C1166" s="66"/>
      <c r="D1166" s="66"/>
      <c r="E1166" s="66"/>
      <c r="F1166" s="66"/>
      <c r="G1166" s="66"/>
      <c r="H1166" s="66"/>
      <c r="I1166" s="66"/>
      <c r="J1166" s="66"/>
      <c r="K1166" s="66"/>
      <c r="L1166" s="66"/>
      <c r="M1166" s="66"/>
      <c r="N1166" s="66"/>
      <c r="O1166" s="66"/>
      <c r="P1166" s="66"/>
      <c r="Q1166" s="66"/>
      <c r="R1166" s="66"/>
      <c r="S1166" s="66"/>
      <c r="T1166" s="66"/>
      <c r="U1166" s="66"/>
      <c r="V1166" s="66"/>
      <c r="W1166" s="66"/>
      <c r="X1166" s="66"/>
      <c r="Y1166" s="66"/>
      <c r="Z1166" s="66"/>
      <c r="AA1166" s="66"/>
      <c r="AB1166" s="66"/>
      <c r="AD1166" s="66"/>
      <c r="AE1166" s="66"/>
      <c r="AF1166" s="66"/>
      <c r="AG1166" s="66"/>
      <c r="AH1166" s="66"/>
      <c r="AI1166" s="66"/>
      <c r="AJ1166" s="66"/>
      <c r="AK1166" s="66"/>
      <c r="AL1166" s="66"/>
      <c r="AM1166" s="66"/>
      <c r="AN1166" s="66"/>
      <c r="AO1166" s="66"/>
      <c r="AP1166" s="66"/>
      <c r="AQ1166" s="61"/>
      <c r="AR1166" s="61"/>
      <c r="AS1166" s="61"/>
      <c r="AT1166" s="61"/>
      <c r="AU1166" s="61"/>
      <c r="AV1166" s="61"/>
      <c r="AW1166" s="61"/>
      <c r="AX1166" s="61"/>
      <c r="AY1166" s="61"/>
      <c r="AZ1166" s="61"/>
      <c r="BA1166" s="61"/>
      <c r="BB1166" s="61"/>
      <c r="BC1166" s="61"/>
      <c r="BD1166" s="61"/>
      <c r="BE1166" s="61"/>
      <c r="BF1166" s="61"/>
      <c r="BG1166" s="61"/>
      <c r="BH1166" s="61"/>
      <c r="BI1166" s="61"/>
      <c r="BJ1166" s="61"/>
      <c r="BK1166" s="61"/>
      <c r="BL1166" s="61"/>
      <c r="BM1166" s="61"/>
      <c r="BN1166" s="61"/>
      <c r="BO1166" s="61"/>
      <c r="BP1166" s="61"/>
      <c r="BQ1166" s="61"/>
      <c r="BR1166" s="61"/>
      <c r="BS1166" s="61"/>
      <c r="BT1166" s="61"/>
      <c r="BU1166" s="61"/>
      <c r="BV1166" s="61"/>
      <c r="BW1166" s="61"/>
      <c r="BX1166" s="61"/>
      <c r="BY1166" s="61"/>
      <c r="BZ1166" s="61"/>
      <c r="CA1166" s="61"/>
      <c r="CB1166" s="61"/>
      <c r="CC1166" s="61"/>
      <c r="CD1166" s="61"/>
      <c r="CE1166" s="61"/>
      <c r="CF1166" s="61"/>
      <c r="CG1166" s="61"/>
      <c r="CH1166" s="61"/>
      <c r="CI1166" s="61"/>
      <c r="CJ1166" s="61"/>
      <c r="CK1166" s="61"/>
      <c r="CL1166" s="61"/>
    </row>
    <row r="1167" spans="1:90" x14ac:dyDescent="0.2">
      <c r="A1167" s="66"/>
      <c r="B1167" s="66"/>
      <c r="C1167" s="66"/>
      <c r="D1167" s="66"/>
      <c r="E1167" s="66"/>
      <c r="F1167" s="66"/>
      <c r="G1167" s="66"/>
      <c r="H1167" s="66"/>
      <c r="I1167" s="66"/>
      <c r="J1167" s="66"/>
      <c r="K1167" s="66"/>
      <c r="L1167" s="66"/>
      <c r="M1167" s="66"/>
      <c r="N1167" s="66"/>
      <c r="O1167" s="66"/>
      <c r="P1167" s="66"/>
      <c r="Q1167" s="66"/>
      <c r="R1167" s="66"/>
      <c r="S1167" s="66"/>
      <c r="T1167" s="66"/>
      <c r="U1167" s="66"/>
      <c r="V1167" s="66"/>
      <c r="W1167" s="66"/>
      <c r="X1167" s="66"/>
      <c r="Y1167" s="66"/>
      <c r="Z1167" s="66"/>
      <c r="AA1167" s="66"/>
      <c r="AB1167" s="66"/>
      <c r="AD1167" s="66"/>
      <c r="AE1167" s="66"/>
      <c r="AF1167" s="66"/>
      <c r="AG1167" s="66"/>
      <c r="AH1167" s="66"/>
      <c r="AI1167" s="66"/>
      <c r="AJ1167" s="66"/>
      <c r="AK1167" s="66"/>
      <c r="AL1167" s="66"/>
      <c r="AM1167" s="66"/>
      <c r="AN1167" s="66"/>
      <c r="AO1167" s="66"/>
      <c r="AP1167" s="66"/>
      <c r="AQ1167" s="61"/>
      <c r="AR1167" s="61"/>
      <c r="AS1167" s="61"/>
      <c r="AT1167" s="61"/>
      <c r="AU1167" s="61"/>
      <c r="AV1167" s="61"/>
      <c r="AW1167" s="61"/>
      <c r="AX1167" s="61"/>
      <c r="AY1167" s="61"/>
      <c r="AZ1167" s="61"/>
      <c r="BA1167" s="61"/>
      <c r="BB1167" s="61"/>
      <c r="BC1167" s="61"/>
      <c r="BD1167" s="61"/>
      <c r="BE1167" s="61"/>
      <c r="BF1167" s="61"/>
      <c r="BG1167" s="61"/>
      <c r="BH1167" s="61"/>
      <c r="BI1167" s="61"/>
      <c r="BJ1167" s="61"/>
      <c r="BK1167" s="61"/>
      <c r="BL1167" s="61"/>
      <c r="BM1167" s="61"/>
      <c r="BN1167" s="61"/>
      <c r="BO1167" s="61"/>
      <c r="BP1167" s="61"/>
      <c r="BQ1167" s="61"/>
      <c r="BR1167" s="61"/>
      <c r="BS1167" s="61"/>
      <c r="BT1167" s="61"/>
      <c r="BU1167" s="61"/>
      <c r="BV1167" s="61"/>
      <c r="BW1167" s="61"/>
      <c r="BX1167" s="61"/>
      <c r="BY1167" s="61"/>
      <c r="BZ1167" s="61"/>
      <c r="CA1167" s="61"/>
      <c r="CB1167" s="61"/>
      <c r="CC1167" s="61"/>
      <c r="CD1167" s="61"/>
      <c r="CE1167" s="61"/>
      <c r="CF1167" s="61"/>
      <c r="CG1167" s="61"/>
      <c r="CH1167" s="61"/>
      <c r="CI1167" s="61"/>
      <c r="CJ1167" s="61"/>
      <c r="CK1167" s="61"/>
      <c r="CL1167" s="61"/>
    </row>
    <row r="1168" spans="1:90" x14ac:dyDescent="0.2">
      <c r="A1168" s="66"/>
      <c r="B1168" s="66"/>
      <c r="C1168" s="66"/>
      <c r="D1168" s="66"/>
      <c r="E1168" s="66"/>
      <c r="F1168" s="66"/>
      <c r="G1168" s="66"/>
      <c r="H1168" s="66"/>
      <c r="I1168" s="66"/>
      <c r="J1168" s="66"/>
      <c r="K1168" s="66"/>
      <c r="L1168" s="66"/>
      <c r="M1168" s="66"/>
      <c r="N1168" s="66"/>
      <c r="O1168" s="66"/>
      <c r="P1168" s="66"/>
      <c r="Q1168" s="66"/>
      <c r="R1168" s="66"/>
      <c r="S1168" s="66"/>
      <c r="T1168" s="66"/>
      <c r="U1168" s="66"/>
      <c r="V1168" s="66"/>
      <c r="W1168" s="66"/>
      <c r="X1168" s="66"/>
      <c r="Y1168" s="66"/>
      <c r="Z1168" s="66"/>
      <c r="AA1168" s="66"/>
      <c r="AB1168" s="66"/>
      <c r="AD1168" s="66"/>
      <c r="AE1168" s="66"/>
      <c r="AF1168" s="66"/>
      <c r="AG1168" s="66"/>
      <c r="AH1168" s="66"/>
      <c r="AI1168" s="66"/>
      <c r="AJ1168" s="66"/>
      <c r="AK1168" s="66"/>
      <c r="AL1168" s="66"/>
      <c r="AM1168" s="66"/>
      <c r="AN1168" s="66"/>
      <c r="AO1168" s="66"/>
      <c r="AP1168" s="66"/>
      <c r="AQ1168" s="61"/>
      <c r="AR1168" s="61"/>
      <c r="AS1168" s="61"/>
      <c r="AT1168" s="61"/>
      <c r="AU1168" s="61"/>
      <c r="AV1168" s="61"/>
      <c r="AW1168" s="61"/>
      <c r="AX1168" s="61"/>
      <c r="AY1168" s="61"/>
      <c r="AZ1168" s="61"/>
      <c r="BA1168" s="61"/>
      <c r="BB1168" s="61"/>
      <c r="BC1168" s="61"/>
      <c r="BD1168" s="61"/>
      <c r="BE1168" s="61"/>
      <c r="BF1168" s="61"/>
      <c r="BG1168" s="61"/>
      <c r="BH1168" s="61"/>
      <c r="BI1168" s="61"/>
      <c r="BJ1168" s="61"/>
      <c r="BK1168" s="61"/>
      <c r="BL1168" s="61"/>
      <c r="BM1168" s="61"/>
      <c r="BN1168" s="61"/>
      <c r="BO1168" s="61"/>
      <c r="BP1168" s="61"/>
      <c r="BQ1168" s="61"/>
      <c r="BR1168" s="61"/>
      <c r="BS1168" s="61"/>
      <c r="BT1168" s="61"/>
      <c r="BU1168" s="61"/>
      <c r="BV1168" s="61"/>
      <c r="BW1168" s="61"/>
      <c r="BX1168" s="61"/>
      <c r="BY1168" s="61"/>
      <c r="BZ1168" s="61"/>
      <c r="CA1168" s="61"/>
      <c r="CB1168" s="61"/>
      <c r="CC1168" s="61"/>
      <c r="CD1168" s="61"/>
      <c r="CE1168" s="61"/>
      <c r="CF1168" s="61"/>
      <c r="CG1168" s="61"/>
      <c r="CH1168" s="61"/>
      <c r="CI1168" s="61"/>
      <c r="CJ1168" s="61"/>
      <c r="CK1168" s="61"/>
      <c r="CL1168" s="61"/>
    </row>
    <row r="1169" spans="1:90" x14ac:dyDescent="0.2">
      <c r="A1169" s="66"/>
      <c r="B1169" s="66"/>
      <c r="C1169" s="66"/>
      <c r="D1169" s="66"/>
      <c r="E1169" s="66"/>
      <c r="F1169" s="66"/>
      <c r="G1169" s="66"/>
      <c r="H1169" s="66"/>
      <c r="I1169" s="66"/>
      <c r="J1169" s="66"/>
      <c r="K1169" s="66"/>
      <c r="L1169" s="66"/>
      <c r="M1169" s="66"/>
      <c r="N1169" s="66"/>
      <c r="O1169" s="66"/>
      <c r="P1169" s="66"/>
      <c r="Q1169" s="66"/>
      <c r="R1169" s="66"/>
      <c r="S1169" s="66"/>
      <c r="T1169" s="66"/>
      <c r="U1169" s="66"/>
      <c r="V1169" s="66"/>
      <c r="W1169" s="66"/>
      <c r="X1169" s="66"/>
      <c r="Y1169" s="66"/>
      <c r="Z1169" s="66"/>
      <c r="AA1169" s="66"/>
      <c r="AB1169" s="66"/>
      <c r="AD1169" s="66"/>
      <c r="AE1169" s="66"/>
      <c r="AF1169" s="66"/>
      <c r="AG1169" s="66"/>
      <c r="AH1169" s="66"/>
      <c r="AI1169" s="66"/>
      <c r="AJ1169" s="66"/>
      <c r="AK1169" s="66"/>
      <c r="AL1169" s="66"/>
      <c r="AM1169" s="66"/>
      <c r="AN1169" s="66"/>
      <c r="AO1169" s="66"/>
      <c r="AP1169" s="66"/>
      <c r="AQ1169" s="61"/>
      <c r="AR1169" s="61"/>
      <c r="AS1169" s="61"/>
      <c r="AT1169" s="61"/>
      <c r="AU1169" s="61"/>
      <c r="AV1169" s="61"/>
      <c r="AW1169" s="61"/>
      <c r="AX1169" s="61"/>
      <c r="AY1169" s="61"/>
      <c r="AZ1169" s="61"/>
      <c r="BA1169" s="61"/>
      <c r="BB1169" s="61"/>
      <c r="BC1169" s="61"/>
      <c r="BD1169" s="61"/>
      <c r="BE1169" s="61"/>
      <c r="BF1169" s="61"/>
      <c r="BG1169" s="61"/>
      <c r="BH1169" s="61"/>
      <c r="BI1169" s="61"/>
      <c r="BJ1169" s="61"/>
      <c r="BK1169" s="61"/>
      <c r="BL1169" s="61"/>
      <c r="BM1169" s="61"/>
      <c r="BN1169" s="61"/>
      <c r="BO1169" s="61"/>
      <c r="BP1169" s="61"/>
      <c r="BQ1169" s="61"/>
      <c r="BR1169" s="61"/>
      <c r="BS1169" s="61"/>
      <c r="BT1169" s="61"/>
      <c r="BU1169" s="61"/>
      <c r="BV1169" s="61"/>
      <c r="BW1169" s="61"/>
      <c r="BX1169" s="61"/>
      <c r="BY1169" s="61"/>
      <c r="BZ1169" s="61"/>
      <c r="CA1169" s="61"/>
      <c r="CB1169" s="61"/>
      <c r="CC1169" s="61"/>
      <c r="CD1169" s="61"/>
      <c r="CE1169" s="61"/>
      <c r="CF1169" s="61"/>
      <c r="CG1169" s="61"/>
      <c r="CH1169" s="61"/>
      <c r="CI1169" s="61"/>
      <c r="CJ1169" s="61"/>
      <c r="CK1169" s="61"/>
      <c r="CL1169" s="61"/>
    </row>
    <row r="1170" spans="1:90" x14ac:dyDescent="0.2">
      <c r="A1170" s="66"/>
      <c r="B1170" s="66"/>
      <c r="C1170" s="66"/>
      <c r="D1170" s="66"/>
      <c r="E1170" s="66"/>
      <c r="F1170" s="66"/>
      <c r="G1170" s="66"/>
      <c r="H1170" s="66"/>
      <c r="I1170" s="66"/>
      <c r="J1170" s="66"/>
      <c r="K1170" s="66"/>
      <c r="L1170" s="66"/>
      <c r="M1170" s="66"/>
      <c r="N1170" s="66"/>
      <c r="O1170" s="66"/>
      <c r="P1170" s="66"/>
      <c r="Q1170" s="66"/>
      <c r="R1170" s="66"/>
      <c r="S1170" s="66"/>
      <c r="T1170" s="66"/>
      <c r="U1170" s="66"/>
      <c r="V1170" s="66"/>
      <c r="W1170" s="66"/>
      <c r="X1170" s="66"/>
      <c r="Y1170" s="66"/>
      <c r="Z1170" s="66"/>
      <c r="AA1170" s="66"/>
      <c r="AB1170" s="66"/>
      <c r="AD1170" s="66"/>
      <c r="AE1170" s="66"/>
      <c r="AF1170" s="66"/>
      <c r="AG1170" s="66"/>
      <c r="AH1170" s="66"/>
      <c r="AI1170" s="66"/>
      <c r="AJ1170" s="66"/>
      <c r="AK1170" s="66"/>
      <c r="AL1170" s="66"/>
      <c r="AM1170" s="66"/>
      <c r="AN1170" s="66"/>
      <c r="AO1170" s="66"/>
      <c r="AP1170" s="66"/>
      <c r="AQ1170" s="61"/>
      <c r="AR1170" s="61"/>
      <c r="AS1170" s="61"/>
      <c r="AT1170" s="61"/>
      <c r="AU1170" s="61"/>
      <c r="AV1170" s="61"/>
      <c r="AW1170" s="61"/>
      <c r="AX1170" s="61"/>
      <c r="AY1170" s="61"/>
      <c r="AZ1170" s="61"/>
      <c r="BA1170" s="61"/>
      <c r="BB1170" s="61"/>
      <c r="BC1170" s="61"/>
      <c r="BD1170" s="61"/>
      <c r="BE1170" s="61"/>
      <c r="BF1170" s="61"/>
      <c r="BG1170" s="61"/>
      <c r="BH1170" s="61"/>
      <c r="BI1170" s="61"/>
      <c r="BJ1170" s="61"/>
      <c r="BK1170" s="61"/>
      <c r="BL1170" s="61"/>
      <c r="BM1170" s="61"/>
      <c r="BN1170" s="61"/>
      <c r="BO1170" s="61"/>
      <c r="BP1170" s="61"/>
      <c r="BQ1170" s="61"/>
      <c r="BR1170" s="61"/>
      <c r="BS1170" s="61"/>
      <c r="BT1170" s="61"/>
      <c r="BU1170" s="61"/>
      <c r="BV1170" s="61"/>
      <c r="BW1170" s="61"/>
      <c r="BX1170" s="61"/>
      <c r="BY1170" s="61"/>
      <c r="BZ1170" s="61"/>
      <c r="CA1170" s="61"/>
      <c r="CB1170" s="61"/>
      <c r="CC1170" s="61"/>
      <c r="CD1170" s="61"/>
      <c r="CE1170" s="61"/>
      <c r="CF1170" s="61"/>
      <c r="CG1170" s="61"/>
      <c r="CH1170" s="61"/>
      <c r="CI1170" s="61"/>
      <c r="CJ1170" s="61"/>
      <c r="CK1170" s="61"/>
      <c r="CL1170" s="61"/>
    </row>
    <row r="1171" spans="1:90" x14ac:dyDescent="0.2">
      <c r="A1171" s="66"/>
      <c r="B1171" s="66"/>
      <c r="C1171" s="66"/>
      <c r="D1171" s="66"/>
      <c r="E1171" s="66"/>
      <c r="F1171" s="66"/>
      <c r="G1171" s="66"/>
      <c r="H1171" s="66"/>
      <c r="I1171" s="66"/>
      <c r="J1171" s="66"/>
      <c r="K1171" s="66"/>
      <c r="L1171" s="66"/>
      <c r="M1171" s="66"/>
      <c r="N1171" s="66"/>
      <c r="O1171" s="66"/>
      <c r="P1171" s="66"/>
      <c r="Q1171" s="66"/>
      <c r="R1171" s="66"/>
      <c r="S1171" s="66"/>
      <c r="T1171" s="66"/>
      <c r="U1171" s="66"/>
      <c r="V1171" s="66"/>
      <c r="W1171" s="66"/>
      <c r="X1171" s="66"/>
      <c r="Y1171" s="66"/>
      <c r="Z1171" s="66"/>
      <c r="AA1171" s="66"/>
      <c r="AB1171" s="66"/>
      <c r="AD1171" s="66"/>
      <c r="AE1171" s="66"/>
      <c r="AF1171" s="66"/>
      <c r="AG1171" s="66"/>
      <c r="AH1171" s="66"/>
      <c r="AI1171" s="66"/>
      <c r="AJ1171" s="66"/>
      <c r="AK1171" s="66"/>
      <c r="AL1171" s="66"/>
      <c r="AM1171" s="66"/>
      <c r="AN1171" s="66"/>
      <c r="AO1171" s="66"/>
      <c r="AP1171" s="66"/>
      <c r="AQ1171" s="61"/>
      <c r="AR1171" s="61"/>
      <c r="AS1171" s="61"/>
      <c r="AT1171" s="61"/>
      <c r="AU1171" s="61"/>
      <c r="AV1171" s="61"/>
      <c r="AW1171" s="61"/>
      <c r="AX1171" s="61"/>
      <c r="AY1171" s="61"/>
      <c r="AZ1171" s="61"/>
      <c r="BA1171" s="61"/>
      <c r="BB1171" s="61"/>
      <c r="BC1171" s="61"/>
      <c r="BD1171" s="61"/>
      <c r="BE1171" s="61"/>
      <c r="BF1171" s="61"/>
      <c r="BG1171" s="61"/>
      <c r="BH1171" s="61"/>
      <c r="BI1171" s="61"/>
      <c r="BJ1171" s="61"/>
      <c r="BK1171" s="61"/>
      <c r="BL1171" s="61"/>
      <c r="BM1171" s="61"/>
      <c r="BN1171" s="61"/>
      <c r="BO1171" s="61"/>
      <c r="BP1171" s="61"/>
      <c r="BQ1171" s="61"/>
      <c r="BR1171" s="61"/>
      <c r="BS1171" s="61"/>
      <c r="BT1171" s="61"/>
      <c r="BU1171" s="61"/>
      <c r="BV1171" s="61"/>
      <c r="BW1171" s="61"/>
      <c r="BX1171" s="61"/>
      <c r="BY1171" s="61"/>
      <c r="BZ1171" s="61"/>
      <c r="CA1171" s="61"/>
      <c r="CB1171" s="61"/>
      <c r="CC1171" s="61"/>
      <c r="CD1171" s="61"/>
      <c r="CE1171" s="61"/>
      <c r="CF1171" s="61"/>
      <c r="CG1171" s="61"/>
      <c r="CH1171" s="61"/>
      <c r="CI1171" s="61"/>
      <c r="CJ1171" s="61"/>
      <c r="CK1171" s="61"/>
      <c r="CL1171" s="61"/>
    </row>
    <row r="1172" spans="1:90" x14ac:dyDescent="0.2">
      <c r="A1172" s="66"/>
      <c r="B1172" s="66"/>
      <c r="C1172" s="66"/>
      <c r="D1172" s="66"/>
      <c r="E1172" s="66"/>
      <c r="F1172" s="66"/>
      <c r="G1172" s="66"/>
      <c r="H1172" s="66"/>
      <c r="I1172" s="66"/>
      <c r="J1172" s="66"/>
      <c r="K1172" s="66"/>
      <c r="L1172" s="66"/>
      <c r="M1172" s="66"/>
      <c r="N1172" s="66"/>
      <c r="O1172" s="66"/>
      <c r="P1172" s="66"/>
      <c r="Q1172" s="66"/>
      <c r="R1172" s="66"/>
      <c r="S1172" s="66"/>
      <c r="T1172" s="66"/>
      <c r="U1172" s="66"/>
      <c r="V1172" s="66"/>
      <c r="W1172" s="66"/>
      <c r="X1172" s="66"/>
      <c r="Y1172" s="66"/>
      <c r="Z1172" s="66"/>
      <c r="AA1172" s="66"/>
      <c r="AB1172" s="66"/>
      <c r="AD1172" s="66"/>
      <c r="AE1172" s="66"/>
      <c r="AF1172" s="66"/>
      <c r="AG1172" s="66"/>
      <c r="AH1172" s="66"/>
      <c r="AI1172" s="66"/>
      <c r="AJ1172" s="66"/>
      <c r="AK1172" s="66"/>
      <c r="AL1172" s="66"/>
      <c r="AM1172" s="66"/>
      <c r="AN1172" s="66"/>
      <c r="AO1172" s="66"/>
      <c r="AP1172" s="66"/>
      <c r="AQ1172" s="61"/>
      <c r="AR1172" s="61"/>
      <c r="AS1172" s="61"/>
      <c r="AT1172" s="61"/>
      <c r="AU1172" s="61"/>
      <c r="AV1172" s="61"/>
      <c r="AW1172" s="61"/>
      <c r="AX1172" s="61"/>
      <c r="AY1172" s="61"/>
      <c r="AZ1172" s="61"/>
      <c r="BA1172" s="61"/>
      <c r="BB1172" s="61"/>
      <c r="BC1172" s="61"/>
      <c r="BD1172" s="61"/>
      <c r="BE1172" s="61"/>
      <c r="BF1172" s="61"/>
      <c r="BG1172" s="61"/>
      <c r="BH1172" s="61"/>
      <c r="BI1172" s="61"/>
      <c r="BJ1172" s="61"/>
      <c r="BK1172" s="61"/>
      <c r="BL1172" s="61"/>
      <c r="BM1172" s="61"/>
      <c r="BN1172" s="61"/>
      <c r="BO1172" s="61"/>
      <c r="BP1172" s="61"/>
      <c r="BQ1172" s="61"/>
      <c r="BR1172" s="61"/>
      <c r="BS1172" s="61"/>
      <c r="BT1172" s="61"/>
      <c r="BU1172" s="61"/>
      <c r="BV1172" s="61"/>
      <c r="BW1172" s="61"/>
      <c r="BX1172" s="61"/>
      <c r="BY1172" s="61"/>
      <c r="BZ1172" s="61"/>
      <c r="CA1172" s="61"/>
      <c r="CB1172" s="61"/>
      <c r="CC1172" s="61"/>
      <c r="CD1172" s="61"/>
      <c r="CE1172" s="61"/>
      <c r="CF1172" s="61"/>
      <c r="CG1172" s="61"/>
      <c r="CH1172" s="61"/>
      <c r="CI1172" s="61"/>
      <c r="CJ1172" s="61"/>
      <c r="CK1172" s="61"/>
      <c r="CL1172" s="61"/>
    </row>
    <row r="1173" spans="1:90" x14ac:dyDescent="0.2">
      <c r="A1173" s="66"/>
      <c r="B1173" s="66"/>
      <c r="C1173" s="66"/>
      <c r="D1173" s="66"/>
      <c r="E1173" s="66"/>
      <c r="F1173" s="66"/>
      <c r="G1173" s="66"/>
      <c r="H1173" s="66"/>
      <c r="I1173" s="66"/>
      <c r="J1173" s="66"/>
      <c r="K1173" s="66"/>
      <c r="L1173" s="66"/>
      <c r="M1173" s="66"/>
      <c r="N1173" s="66"/>
      <c r="O1173" s="66"/>
      <c r="P1173" s="66"/>
      <c r="Q1173" s="66"/>
      <c r="R1173" s="66"/>
      <c r="S1173" s="66"/>
      <c r="T1173" s="66"/>
      <c r="U1173" s="66"/>
      <c r="V1173" s="66"/>
      <c r="W1173" s="66"/>
      <c r="X1173" s="66"/>
      <c r="Y1173" s="66"/>
      <c r="Z1173" s="66"/>
      <c r="AA1173" s="66"/>
      <c r="AB1173" s="66"/>
      <c r="AD1173" s="66"/>
      <c r="AE1173" s="66"/>
      <c r="AF1173" s="66"/>
      <c r="AG1173" s="66"/>
      <c r="AH1173" s="66"/>
      <c r="AI1173" s="66"/>
      <c r="AJ1173" s="66"/>
      <c r="AK1173" s="66"/>
      <c r="AL1173" s="66"/>
      <c r="AM1173" s="66"/>
      <c r="AN1173" s="66"/>
      <c r="AO1173" s="66"/>
      <c r="AP1173" s="66"/>
      <c r="AQ1173" s="61"/>
      <c r="AR1173" s="61"/>
      <c r="AS1173" s="61"/>
      <c r="AT1173" s="61"/>
      <c r="AU1173" s="61"/>
      <c r="AV1173" s="61"/>
      <c r="AW1173" s="61"/>
      <c r="AX1173" s="61"/>
      <c r="AY1173" s="61"/>
      <c r="AZ1173" s="61"/>
      <c r="BA1173" s="61"/>
      <c r="BB1173" s="61"/>
      <c r="BC1173" s="61"/>
      <c r="BD1173" s="61"/>
      <c r="BE1173" s="61"/>
      <c r="BF1173" s="61"/>
      <c r="BG1173" s="61"/>
      <c r="BH1173" s="61"/>
      <c r="BI1173" s="61"/>
      <c r="BJ1173" s="61"/>
      <c r="BK1173" s="61"/>
      <c r="BL1173" s="61"/>
      <c r="BM1173" s="61"/>
      <c r="BN1173" s="61"/>
      <c r="BO1173" s="61"/>
      <c r="BP1173" s="61"/>
      <c r="BQ1173" s="61"/>
      <c r="BR1173" s="61"/>
      <c r="BS1173" s="61"/>
      <c r="BT1173" s="61"/>
      <c r="BU1173" s="61"/>
      <c r="BV1173" s="61"/>
      <c r="BW1173" s="61"/>
      <c r="BX1173" s="61"/>
      <c r="BY1173" s="61"/>
      <c r="BZ1173" s="61"/>
      <c r="CA1173" s="61"/>
      <c r="CB1173" s="61"/>
      <c r="CC1173" s="61"/>
      <c r="CD1173" s="61"/>
      <c r="CE1173" s="61"/>
      <c r="CF1173" s="61"/>
      <c r="CG1173" s="61"/>
      <c r="CH1173" s="61"/>
      <c r="CI1173" s="61"/>
      <c r="CJ1173" s="61"/>
      <c r="CK1173" s="61"/>
      <c r="CL1173" s="61"/>
    </row>
    <row r="1174" spans="1:90" x14ac:dyDescent="0.2">
      <c r="A1174" s="66"/>
      <c r="B1174" s="66"/>
      <c r="C1174" s="66"/>
      <c r="D1174" s="66"/>
      <c r="E1174" s="66"/>
      <c r="F1174" s="66"/>
      <c r="G1174" s="66"/>
      <c r="H1174" s="66"/>
      <c r="I1174" s="66"/>
      <c r="J1174" s="66"/>
      <c r="K1174" s="66"/>
      <c r="L1174" s="66"/>
      <c r="M1174" s="66"/>
      <c r="N1174" s="66"/>
      <c r="O1174" s="66"/>
      <c r="P1174" s="66"/>
      <c r="Q1174" s="66"/>
      <c r="R1174" s="66"/>
      <c r="S1174" s="66"/>
      <c r="T1174" s="66"/>
      <c r="U1174" s="66"/>
      <c r="V1174" s="66"/>
      <c r="W1174" s="66"/>
      <c r="X1174" s="66"/>
      <c r="Y1174" s="66"/>
      <c r="Z1174" s="66"/>
      <c r="AA1174" s="66"/>
      <c r="AB1174" s="66"/>
      <c r="AD1174" s="66"/>
      <c r="AE1174" s="66"/>
      <c r="AF1174" s="66"/>
      <c r="AG1174" s="66"/>
      <c r="AH1174" s="66"/>
      <c r="AI1174" s="66"/>
      <c r="AJ1174" s="66"/>
      <c r="AK1174" s="66"/>
      <c r="AL1174" s="66"/>
      <c r="AM1174" s="66"/>
      <c r="AN1174" s="66"/>
      <c r="AO1174" s="66"/>
      <c r="AP1174" s="66"/>
      <c r="AQ1174" s="61"/>
      <c r="AR1174" s="61"/>
      <c r="AS1174" s="61"/>
      <c r="AT1174" s="61"/>
      <c r="AU1174" s="61"/>
      <c r="AV1174" s="61"/>
      <c r="AW1174" s="61"/>
      <c r="AX1174" s="61"/>
      <c r="AY1174" s="61"/>
      <c r="AZ1174" s="61"/>
      <c r="BA1174" s="61"/>
      <c r="BB1174" s="61"/>
      <c r="BC1174" s="61"/>
      <c r="BD1174" s="61"/>
      <c r="BE1174" s="61"/>
      <c r="BF1174" s="61"/>
      <c r="BG1174" s="61"/>
      <c r="BH1174" s="61"/>
      <c r="BI1174" s="61"/>
      <c r="BJ1174" s="61"/>
      <c r="BK1174" s="61"/>
      <c r="BL1174" s="61"/>
      <c r="BM1174" s="61"/>
      <c r="BN1174" s="61"/>
      <c r="BO1174" s="61"/>
      <c r="BP1174" s="61"/>
      <c r="BQ1174" s="61"/>
      <c r="BR1174" s="61"/>
      <c r="BS1174" s="61"/>
      <c r="BT1174" s="61"/>
      <c r="BU1174" s="61"/>
      <c r="BV1174" s="61"/>
      <c r="BW1174" s="61"/>
      <c r="BX1174" s="61"/>
      <c r="BY1174" s="61"/>
      <c r="BZ1174" s="61"/>
      <c r="CA1174" s="61"/>
      <c r="CB1174" s="61"/>
      <c r="CC1174" s="61"/>
      <c r="CD1174" s="61"/>
      <c r="CE1174" s="61"/>
      <c r="CF1174" s="61"/>
      <c r="CG1174" s="61"/>
      <c r="CH1174" s="61"/>
      <c r="CI1174" s="61"/>
      <c r="CJ1174" s="61"/>
      <c r="CK1174" s="61"/>
      <c r="CL1174" s="61"/>
    </row>
    <row r="1175" spans="1:90" x14ac:dyDescent="0.2">
      <c r="A1175" s="66"/>
      <c r="B1175" s="66"/>
      <c r="C1175" s="66"/>
      <c r="D1175" s="66"/>
      <c r="E1175" s="66"/>
      <c r="F1175" s="66"/>
      <c r="G1175" s="66"/>
      <c r="H1175" s="66"/>
      <c r="I1175" s="66"/>
      <c r="J1175" s="66"/>
      <c r="K1175" s="66"/>
      <c r="L1175" s="66"/>
      <c r="M1175" s="66"/>
      <c r="N1175" s="66"/>
      <c r="O1175" s="66"/>
      <c r="P1175" s="66"/>
      <c r="Q1175" s="66"/>
      <c r="R1175" s="66"/>
      <c r="S1175" s="66"/>
      <c r="T1175" s="66"/>
      <c r="U1175" s="66"/>
      <c r="V1175" s="66"/>
      <c r="W1175" s="66"/>
      <c r="X1175" s="66"/>
      <c r="Y1175" s="66"/>
      <c r="Z1175" s="66"/>
      <c r="AA1175" s="66"/>
      <c r="AB1175" s="66"/>
      <c r="AD1175" s="66"/>
      <c r="AE1175" s="66"/>
      <c r="AF1175" s="66"/>
      <c r="AG1175" s="66"/>
      <c r="AH1175" s="66"/>
      <c r="AI1175" s="66"/>
      <c r="AJ1175" s="66"/>
      <c r="AK1175" s="66"/>
      <c r="AL1175" s="66"/>
      <c r="AM1175" s="66"/>
      <c r="AN1175" s="66"/>
      <c r="AO1175" s="66"/>
      <c r="AP1175" s="66"/>
      <c r="AQ1175" s="61"/>
      <c r="AR1175" s="61"/>
      <c r="AS1175" s="61"/>
      <c r="AT1175" s="61"/>
      <c r="AU1175" s="61"/>
      <c r="AV1175" s="61"/>
      <c r="AW1175" s="61"/>
      <c r="AX1175" s="61"/>
      <c r="AY1175" s="61"/>
      <c r="AZ1175" s="61"/>
      <c r="BA1175" s="61"/>
      <c r="BB1175" s="61"/>
      <c r="BC1175" s="61"/>
      <c r="BD1175" s="61"/>
      <c r="BE1175" s="61"/>
      <c r="BF1175" s="61"/>
      <c r="BG1175" s="61"/>
      <c r="BH1175" s="61"/>
      <c r="BI1175" s="61"/>
      <c r="BJ1175" s="61"/>
      <c r="BK1175" s="61"/>
      <c r="BL1175" s="61"/>
      <c r="BM1175" s="61"/>
      <c r="BN1175" s="61"/>
      <c r="BO1175" s="61"/>
      <c r="BP1175" s="61"/>
      <c r="BQ1175" s="61"/>
      <c r="BR1175" s="61"/>
      <c r="BS1175" s="61"/>
      <c r="BT1175" s="61"/>
      <c r="BU1175" s="61"/>
      <c r="BV1175" s="61"/>
      <c r="BW1175" s="61"/>
      <c r="BX1175" s="61"/>
      <c r="BY1175" s="61"/>
      <c r="BZ1175" s="61"/>
      <c r="CA1175" s="61"/>
      <c r="CB1175" s="61"/>
      <c r="CC1175" s="61"/>
      <c r="CD1175" s="61"/>
      <c r="CE1175" s="61"/>
      <c r="CF1175" s="61"/>
      <c r="CG1175" s="61"/>
      <c r="CH1175" s="61"/>
      <c r="CI1175" s="61"/>
      <c r="CJ1175" s="61"/>
      <c r="CK1175" s="61"/>
      <c r="CL1175" s="61"/>
    </row>
    <row r="1176" spans="1:90" x14ac:dyDescent="0.2">
      <c r="A1176" s="66"/>
      <c r="B1176" s="66"/>
      <c r="C1176" s="66"/>
      <c r="D1176" s="66"/>
      <c r="E1176" s="66"/>
      <c r="F1176" s="66"/>
      <c r="G1176" s="66"/>
      <c r="H1176" s="66"/>
      <c r="I1176" s="66"/>
      <c r="J1176" s="66"/>
      <c r="K1176" s="66"/>
      <c r="L1176" s="66"/>
      <c r="M1176" s="66"/>
      <c r="N1176" s="66"/>
      <c r="O1176" s="66"/>
      <c r="P1176" s="66"/>
      <c r="Q1176" s="66"/>
      <c r="R1176" s="66"/>
      <c r="S1176" s="66"/>
      <c r="T1176" s="66"/>
      <c r="U1176" s="66"/>
      <c r="V1176" s="66"/>
      <c r="W1176" s="66"/>
      <c r="X1176" s="66"/>
      <c r="Y1176" s="66"/>
      <c r="Z1176" s="66"/>
      <c r="AA1176" s="66"/>
      <c r="AB1176" s="66"/>
      <c r="AD1176" s="66"/>
      <c r="AE1176" s="66"/>
      <c r="AF1176" s="66"/>
      <c r="AG1176" s="66"/>
      <c r="AH1176" s="66"/>
      <c r="AI1176" s="66"/>
      <c r="AJ1176" s="66"/>
      <c r="AK1176" s="66"/>
      <c r="AL1176" s="66"/>
      <c r="AM1176" s="66"/>
      <c r="AN1176" s="66"/>
      <c r="AO1176" s="66"/>
      <c r="AP1176" s="66"/>
      <c r="AQ1176" s="61"/>
      <c r="AR1176" s="61"/>
      <c r="AS1176" s="61"/>
      <c r="AT1176" s="61"/>
      <c r="AU1176" s="61"/>
      <c r="AV1176" s="61"/>
      <c r="AW1176" s="61"/>
      <c r="AX1176" s="61"/>
      <c r="AY1176" s="61"/>
      <c r="AZ1176" s="61"/>
      <c r="BA1176" s="61"/>
      <c r="BB1176" s="61"/>
      <c r="BC1176" s="61"/>
      <c r="BD1176" s="61"/>
      <c r="BE1176" s="61"/>
      <c r="BF1176" s="61"/>
      <c r="BG1176" s="61"/>
      <c r="BH1176" s="61"/>
      <c r="BI1176" s="61"/>
      <c r="BJ1176" s="61"/>
      <c r="BK1176" s="61"/>
      <c r="BL1176" s="61"/>
      <c r="BM1176" s="61"/>
      <c r="BN1176" s="61"/>
      <c r="BO1176" s="61"/>
      <c r="BP1176" s="61"/>
      <c r="BQ1176" s="61"/>
      <c r="BR1176" s="61"/>
      <c r="BS1176" s="61"/>
      <c r="BT1176" s="61"/>
      <c r="BU1176" s="61"/>
      <c r="BV1176" s="61"/>
      <c r="BW1176" s="61"/>
      <c r="BX1176" s="61"/>
      <c r="BY1176" s="61"/>
      <c r="BZ1176" s="61"/>
      <c r="CA1176" s="61"/>
      <c r="CB1176" s="61"/>
      <c r="CC1176" s="61"/>
      <c r="CD1176" s="61"/>
      <c r="CE1176" s="61"/>
      <c r="CF1176" s="61"/>
      <c r="CG1176" s="61"/>
      <c r="CH1176" s="61"/>
      <c r="CI1176" s="61"/>
      <c r="CJ1176" s="61"/>
      <c r="CK1176" s="61"/>
      <c r="CL1176" s="61"/>
    </row>
    <row r="1177" spans="1:90" x14ac:dyDescent="0.2">
      <c r="A1177" s="66"/>
      <c r="B1177" s="66"/>
      <c r="C1177" s="66"/>
      <c r="D1177" s="66"/>
      <c r="E1177" s="66"/>
      <c r="F1177" s="66"/>
      <c r="G1177" s="66"/>
      <c r="H1177" s="66"/>
      <c r="I1177" s="66"/>
      <c r="J1177" s="66"/>
      <c r="K1177" s="66"/>
      <c r="L1177" s="66"/>
      <c r="M1177" s="66"/>
      <c r="N1177" s="66"/>
      <c r="O1177" s="66"/>
      <c r="P1177" s="66"/>
      <c r="Q1177" s="66"/>
      <c r="R1177" s="66"/>
      <c r="S1177" s="66"/>
      <c r="T1177" s="66"/>
      <c r="U1177" s="66"/>
      <c r="V1177" s="66"/>
      <c r="W1177" s="66"/>
      <c r="X1177" s="66"/>
      <c r="Y1177" s="66"/>
      <c r="Z1177" s="66"/>
      <c r="AA1177" s="66"/>
      <c r="AB1177" s="66"/>
      <c r="AD1177" s="66"/>
      <c r="AE1177" s="66"/>
      <c r="AF1177" s="66"/>
      <c r="AG1177" s="66"/>
      <c r="AH1177" s="66"/>
      <c r="AI1177" s="66"/>
      <c r="AJ1177" s="66"/>
      <c r="AK1177" s="66"/>
      <c r="AL1177" s="66"/>
      <c r="AM1177" s="66"/>
      <c r="AN1177" s="66"/>
      <c r="AO1177" s="66"/>
      <c r="AP1177" s="66"/>
      <c r="AQ1177" s="61"/>
      <c r="AR1177" s="61"/>
      <c r="AS1177" s="61"/>
      <c r="AT1177" s="61"/>
      <c r="AU1177" s="61"/>
      <c r="AV1177" s="61"/>
      <c r="AW1177" s="61"/>
      <c r="AX1177" s="61"/>
      <c r="AY1177" s="61"/>
      <c r="AZ1177" s="61"/>
      <c r="BA1177" s="61"/>
      <c r="BB1177" s="61"/>
      <c r="BC1177" s="61"/>
      <c r="BD1177" s="61"/>
      <c r="BE1177" s="61"/>
      <c r="BF1177" s="61"/>
      <c r="BG1177" s="61"/>
      <c r="BH1177" s="61"/>
      <c r="BI1177" s="61"/>
      <c r="BJ1177" s="61"/>
      <c r="BK1177" s="61"/>
      <c r="BL1177" s="61"/>
      <c r="BM1177" s="61"/>
      <c r="BN1177" s="61"/>
      <c r="BO1177" s="61"/>
      <c r="BP1177" s="61"/>
      <c r="BQ1177" s="61"/>
      <c r="BR1177" s="61"/>
      <c r="BS1177" s="61"/>
      <c r="BT1177" s="61"/>
      <c r="BU1177" s="61"/>
      <c r="BV1177" s="61"/>
      <c r="BW1177" s="61"/>
      <c r="BX1177" s="61"/>
      <c r="BY1177" s="61"/>
      <c r="BZ1177" s="61"/>
      <c r="CA1177" s="61"/>
      <c r="CB1177" s="61"/>
      <c r="CC1177" s="61"/>
      <c r="CD1177" s="61"/>
      <c r="CE1177" s="61"/>
      <c r="CF1177" s="61"/>
      <c r="CG1177" s="61"/>
      <c r="CH1177" s="61"/>
      <c r="CI1177" s="61"/>
      <c r="CJ1177" s="61"/>
      <c r="CK1177" s="61"/>
      <c r="CL1177" s="61"/>
    </row>
    <row r="1178" spans="1:90" x14ac:dyDescent="0.2">
      <c r="A1178" s="66"/>
      <c r="B1178" s="66"/>
      <c r="C1178" s="66"/>
      <c r="D1178" s="66"/>
      <c r="E1178" s="66"/>
      <c r="F1178" s="66"/>
      <c r="G1178" s="66"/>
      <c r="H1178" s="66"/>
      <c r="I1178" s="66"/>
      <c r="J1178" s="66"/>
      <c r="K1178" s="66"/>
      <c r="L1178" s="66"/>
      <c r="M1178" s="66"/>
      <c r="N1178" s="66"/>
      <c r="O1178" s="66"/>
      <c r="P1178" s="66"/>
      <c r="Q1178" s="66"/>
      <c r="R1178" s="66"/>
      <c r="S1178" s="66"/>
      <c r="T1178" s="66"/>
      <c r="U1178" s="66"/>
      <c r="V1178" s="66"/>
      <c r="W1178" s="66"/>
      <c r="X1178" s="66"/>
      <c r="Y1178" s="66"/>
      <c r="Z1178" s="66"/>
      <c r="AA1178" s="66"/>
      <c r="AB1178" s="66"/>
      <c r="AD1178" s="66"/>
      <c r="AE1178" s="66"/>
      <c r="AF1178" s="66"/>
      <c r="AG1178" s="66"/>
      <c r="AH1178" s="66"/>
      <c r="AI1178" s="66"/>
      <c r="AJ1178" s="66"/>
      <c r="AK1178" s="66"/>
      <c r="AL1178" s="66"/>
      <c r="AM1178" s="66"/>
      <c r="AN1178" s="66"/>
      <c r="AO1178" s="66"/>
      <c r="AP1178" s="66"/>
      <c r="AQ1178" s="61"/>
      <c r="AR1178" s="61"/>
      <c r="AS1178" s="61"/>
      <c r="AT1178" s="61"/>
      <c r="AU1178" s="61"/>
      <c r="AV1178" s="61"/>
      <c r="AW1178" s="61"/>
      <c r="AX1178" s="61"/>
      <c r="AY1178" s="61"/>
      <c r="AZ1178" s="61"/>
      <c r="BA1178" s="61"/>
      <c r="BB1178" s="61"/>
      <c r="BC1178" s="61"/>
      <c r="BD1178" s="61"/>
      <c r="BE1178" s="61"/>
      <c r="BF1178" s="61"/>
      <c r="BG1178" s="61"/>
      <c r="BH1178" s="61"/>
      <c r="BI1178" s="61"/>
      <c r="BJ1178" s="61"/>
      <c r="BK1178" s="61"/>
      <c r="BL1178" s="61"/>
      <c r="BM1178" s="61"/>
      <c r="BN1178" s="61"/>
      <c r="BO1178" s="61"/>
      <c r="BP1178" s="61"/>
      <c r="BQ1178" s="61"/>
      <c r="BR1178" s="61"/>
      <c r="BS1178" s="61"/>
      <c r="BT1178" s="61"/>
      <c r="BU1178" s="61"/>
      <c r="BV1178" s="61"/>
      <c r="BW1178" s="61"/>
      <c r="BX1178" s="61"/>
      <c r="BY1178" s="61"/>
      <c r="BZ1178" s="61"/>
      <c r="CA1178" s="61"/>
      <c r="CB1178" s="61"/>
      <c r="CC1178" s="61"/>
      <c r="CD1178" s="61"/>
      <c r="CE1178" s="61"/>
      <c r="CF1178" s="61"/>
      <c r="CG1178" s="61"/>
      <c r="CH1178" s="61"/>
      <c r="CI1178" s="61"/>
      <c r="CJ1178" s="61"/>
      <c r="CK1178" s="61"/>
      <c r="CL1178" s="61"/>
    </row>
    <row r="1179" spans="1:90" x14ac:dyDescent="0.2">
      <c r="A1179" s="66"/>
      <c r="B1179" s="66"/>
      <c r="C1179" s="66"/>
      <c r="D1179" s="66"/>
      <c r="E1179" s="66"/>
      <c r="F1179" s="66"/>
      <c r="G1179" s="66"/>
      <c r="H1179" s="66"/>
      <c r="I1179" s="66"/>
      <c r="J1179" s="66"/>
      <c r="K1179" s="66"/>
      <c r="L1179" s="66"/>
      <c r="M1179" s="66"/>
      <c r="N1179" s="66"/>
      <c r="O1179" s="66"/>
      <c r="P1179" s="66"/>
      <c r="Q1179" s="66"/>
      <c r="R1179" s="66"/>
      <c r="S1179" s="66"/>
      <c r="T1179" s="66"/>
      <c r="U1179" s="66"/>
      <c r="V1179" s="66"/>
      <c r="W1179" s="66"/>
      <c r="X1179" s="66"/>
      <c r="Y1179" s="66"/>
      <c r="Z1179" s="66"/>
      <c r="AA1179" s="66"/>
      <c r="AB1179" s="66"/>
      <c r="AD1179" s="66"/>
      <c r="AE1179" s="66"/>
      <c r="AF1179" s="66"/>
      <c r="AG1179" s="66"/>
      <c r="AH1179" s="66"/>
      <c r="AI1179" s="66"/>
      <c r="AJ1179" s="66"/>
      <c r="AK1179" s="66"/>
      <c r="AL1179" s="66"/>
      <c r="AM1179" s="66"/>
      <c r="AN1179" s="66"/>
      <c r="AO1179" s="66"/>
      <c r="AP1179" s="66"/>
      <c r="AQ1179" s="61"/>
      <c r="AR1179" s="61"/>
      <c r="AS1179" s="61"/>
      <c r="AT1179" s="61"/>
      <c r="AU1179" s="61"/>
      <c r="AV1179" s="61"/>
      <c r="AW1179" s="61"/>
      <c r="AX1179" s="61"/>
      <c r="AY1179" s="61"/>
      <c r="AZ1179" s="61"/>
      <c r="BA1179" s="61"/>
      <c r="BB1179" s="61"/>
      <c r="BC1179" s="61"/>
      <c r="BD1179" s="61"/>
      <c r="BE1179" s="61"/>
      <c r="BF1179" s="61"/>
      <c r="BG1179" s="61"/>
      <c r="BH1179" s="61"/>
      <c r="BI1179" s="61"/>
      <c r="BJ1179" s="61"/>
      <c r="BK1179" s="61"/>
      <c r="BL1179" s="61"/>
      <c r="BM1179" s="61"/>
      <c r="BN1179" s="61"/>
      <c r="BO1179" s="61"/>
      <c r="BP1179" s="61"/>
      <c r="BQ1179" s="61"/>
      <c r="BR1179" s="61"/>
      <c r="BS1179" s="61"/>
      <c r="BT1179" s="61"/>
      <c r="BU1179" s="61"/>
      <c r="BV1179" s="61"/>
      <c r="BW1179" s="61"/>
      <c r="BX1179" s="61"/>
      <c r="BY1179" s="61"/>
      <c r="BZ1179" s="61"/>
      <c r="CA1179" s="61"/>
      <c r="CB1179" s="61"/>
      <c r="CC1179" s="61"/>
      <c r="CD1179" s="61"/>
      <c r="CE1179" s="61"/>
      <c r="CF1179" s="61"/>
      <c r="CG1179" s="61"/>
      <c r="CH1179" s="61"/>
      <c r="CI1179" s="61"/>
      <c r="CJ1179" s="61"/>
      <c r="CK1179" s="61"/>
      <c r="CL1179" s="61"/>
    </row>
    <row r="1180" spans="1:90" x14ac:dyDescent="0.2">
      <c r="A1180" s="66"/>
      <c r="B1180" s="66"/>
      <c r="C1180" s="66"/>
      <c r="D1180" s="66"/>
      <c r="E1180" s="66"/>
      <c r="F1180" s="66"/>
      <c r="G1180" s="66"/>
      <c r="H1180" s="66"/>
      <c r="I1180" s="66"/>
      <c r="J1180" s="66"/>
      <c r="K1180" s="66"/>
      <c r="L1180" s="66"/>
      <c r="M1180" s="66"/>
      <c r="N1180" s="66"/>
      <c r="O1180" s="66"/>
      <c r="P1180" s="66"/>
      <c r="Q1180" s="66"/>
      <c r="R1180" s="66"/>
      <c r="S1180" s="66"/>
      <c r="T1180" s="66"/>
      <c r="U1180" s="66"/>
      <c r="V1180" s="66"/>
      <c r="W1180" s="66"/>
      <c r="X1180" s="66"/>
      <c r="Y1180" s="66"/>
      <c r="Z1180" s="66"/>
      <c r="AA1180" s="66"/>
      <c r="AB1180" s="66"/>
      <c r="AD1180" s="66"/>
      <c r="AE1180" s="66"/>
      <c r="AF1180" s="66"/>
      <c r="AG1180" s="66"/>
      <c r="AH1180" s="66"/>
      <c r="AI1180" s="66"/>
      <c r="AJ1180" s="66"/>
      <c r="AK1180" s="66"/>
      <c r="AL1180" s="66"/>
      <c r="AM1180" s="66"/>
      <c r="AN1180" s="66"/>
      <c r="AO1180" s="66"/>
      <c r="AP1180" s="66"/>
      <c r="AQ1180" s="61"/>
      <c r="AR1180" s="61"/>
      <c r="AS1180" s="61"/>
      <c r="AT1180" s="61"/>
      <c r="AU1180" s="61"/>
      <c r="AV1180" s="61"/>
      <c r="AW1180" s="61"/>
      <c r="AX1180" s="61"/>
      <c r="AY1180" s="61"/>
      <c r="AZ1180" s="61"/>
      <c r="BA1180" s="61"/>
      <c r="BB1180" s="61"/>
      <c r="BC1180" s="61"/>
      <c r="BD1180" s="61"/>
      <c r="BE1180" s="61"/>
      <c r="BF1180" s="61"/>
      <c r="BG1180" s="61"/>
      <c r="BH1180" s="61"/>
      <c r="BI1180" s="61"/>
      <c r="BJ1180" s="61"/>
      <c r="BK1180" s="61"/>
      <c r="BL1180" s="61"/>
      <c r="BM1180" s="61"/>
      <c r="BN1180" s="61"/>
      <c r="BO1180" s="61"/>
      <c r="BP1180" s="61"/>
      <c r="BQ1180" s="61"/>
      <c r="BR1180" s="61"/>
      <c r="BS1180" s="61"/>
      <c r="BT1180" s="61"/>
      <c r="BU1180" s="61"/>
      <c r="BV1180" s="61"/>
      <c r="BW1180" s="61"/>
      <c r="BX1180" s="61"/>
      <c r="BY1180" s="61"/>
      <c r="BZ1180" s="61"/>
      <c r="CA1180" s="61"/>
      <c r="CB1180" s="61"/>
      <c r="CC1180" s="61"/>
      <c r="CD1180" s="61"/>
      <c r="CE1180" s="61"/>
      <c r="CF1180" s="61"/>
      <c r="CG1180" s="61"/>
      <c r="CH1180" s="61"/>
      <c r="CI1180" s="61"/>
      <c r="CJ1180" s="61"/>
      <c r="CK1180" s="61"/>
      <c r="CL1180" s="61"/>
    </row>
    <row r="1181" spans="1:90" x14ac:dyDescent="0.2">
      <c r="A1181" s="66"/>
      <c r="B1181" s="66"/>
      <c r="C1181" s="66"/>
      <c r="D1181" s="66"/>
      <c r="E1181" s="66"/>
      <c r="F1181" s="66"/>
      <c r="G1181" s="66"/>
      <c r="H1181" s="66"/>
      <c r="I1181" s="66"/>
      <c r="J1181" s="66"/>
      <c r="K1181" s="66"/>
      <c r="L1181" s="66"/>
      <c r="M1181" s="66"/>
      <c r="N1181" s="66"/>
      <c r="O1181" s="66"/>
      <c r="P1181" s="66"/>
      <c r="Q1181" s="66"/>
      <c r="R1181" s="66"/>
      <c r="S1181" s="66"/>
      <c r="T1181" s="66"/>
      <c r="U1181" s="66"/>
      <c r="V1181" s="66"/>
      <c r="W1181" s="66"/>
      <c r="X1181" s="66"/>
      <c r="Y1181" s="66"/>
      <c r="Z1181" s="66"/>
      <c r="AA1181" s="66"/>
      <c r="AB1181" s="66"/>
      <c r="AD1181" s="66"/>
      <c r="AE1181" s="66"/>
      <c r="AF1181" s="66"/>
      <c r="AG1181" s="66"/>
      <c r="AH1181" s="66"/>
      <c r="AI1181" s="66"/>
      <c r="AJ1181" s="66"/>
      <c r="AK1181" s="66"/>
      <c r="AL1181" s="66"/>
      <c r="AM1181" s="66"/>
      <c r="AN1181" s="66"/>
      <c r="AO1181" s="66"/>
      <c r="AP1181" s="66"/>
      <c r="AQ1181" s="61"/>
      <c r="AR1181" s="61"/>
      <c r="AS1181" s="61"/>
      <c r="AT1181" s="61"/>
      <c r="AU1181" s="61"/>
      <c r="AV1181" s="61"/>
      <c r="AW1181" s="61"/>
      <c r="AX1181" s="61"/>
      <c r="AY1181" s="61"/>
      <c r="AZ1181" s="61"/>
      <c r="BA1181" s="61"/>
      <c r="BB1181" s="61"/>
      <c r="BC1181" s="61"/>
      <c r="BD1181" s="61"/>
      <c r="BE1181" s="61"/>
      <c r="BF1181" s="61"/>
      <c r="BG1181" s="61"/>
      <c r="BH1181" s="61"/>
      <c r="BI1181" s="61"/>
      <c r="BJ1181" s="61"/>
      <c r="BK1181" s="61"/>
      <c r="BL1181" s="61"/>
      <c r="BM1181" s="61"/>
      <c r="BN1181" s="61"/>
      <c r="BO1181" s="61"/>
      <c r="BP1181" s="61"/>
      <c r="BQ1181" s="61"/>
      <c r="BR1181" s="61"/>
      <c r="BS1181" s="61"/>
      <c r="BT1181" s="61"/>
      <c r="BU1181" s="61"/>
      <c r="BV1181" s="61"/>
      <c r="BW1181" s="61"/>
      <c r="BX1181" s="61"/>
      <c r="BY1181" s="61"/>
      <c r="BZ1181" s="61"/>
      <c r="CA1181" s="61"/>
      <c r="CB1181" s="61"/>
      <c r="CC1181" s="61"/>
      <c r="CD1181" s="61"/>
      <c r="CE1181" s="61"/>
      <c r="CF1181" s="61"/>
      <c r="CG1181" s="61"/>
      <c r="CH1181" s="61"/>
      <c r="CI1181" s="61"/>
      <c r="CJ1181" s="61"/>
      <c r="CK1181" s="61"/>
      <c r="CL1181" s="61"/>
    </row>
    <row r="1182" spans="1:90" x14ac:dyDescent="0.2">
      <c r="A1182" s="66"/>
      <c r="B1182" s="66"/>
      <c r="C1182" s="66"/>
      <c r="D1182" s="66"/>
      <c r="E1182" s="66"/>
      <c r="F1182" s="66"/>
      <c r="G1182" s="66"/>
      <c r="H1182" s="66"/>
      <c r="I1182" s="66"/>
      <c r="J1182" s="66"/>
      <c r="K1182" s="66"/>
      <c r="L1182" s="66"/>
      <c r="M1182" s="66"/>
      <c r="N1182" s="66"/>
      <c r="O1182" s="66"/>
      <c r="P1182" s="66"/>
      <c r="Q1182" s="66"/>
      <c r="R1182" s="66"/>
      <c r="S1182" s="66"/>
      <c r="T1182" s="66"/>
      <c r="U1182" s="66"/>
      <c r="V1182" s="66"/>
      <c r="W1182" s="66"/>
      <c r="X1182" s="66"/>
      <c r="Y1182" s="66"/>
      <c r="Z1182" s="66"/>
      <c r="AA1182" s="66"/>
      <c r="AB1182" s="66"/>
      <c r="AD1182" s="66"/>
      <c r="AE1182" s="66"/>
      <c r="AF1182" s="66"/>
      <c r="AG1182" s="66"/>
      <c r="AH1182" s="66"/>
      <c r="AI1182" s="66"/>
      <c r="AJ1182" s="66"/>
      <c r="AK1182" s="66"/>
      <c r="AL1182" s="66"/>
      <c r="AM1182" s="66"/>
      <c r="AN1182" s="66"/>
      <c r="AO1182" s="66"/>
      <c r="AP1182" s="66"/>
      <c r="AQ1182" s="61"/>
      <c r="AR1182" s="61"/>
      <c r="AS1182" s="61"/>
      <c r="AT1182" s="61"/>
      <c r="AU1182" s="61"/>
      <c r="AV1182" s="61"/>
      <c r="AW1182" s="61"/>
      <c r="AX1182" s="61"/>
      <c r="AY1182" s="61"/>
      <c r="AZ1182" s="61"/>
      <c r="BA1182" s="61"/>
      <c r="BB1182" s="61"/>
      <c r="BC1182" s="61"/>
      <c r="BD1182" s="61"/>
      <c r="BE1182" s="61"/>
      <c r="BF1182" s="61"/>
      <c r="BG1182" s="61"/>
      <c r="BH1182" s="61"/>
      <c r="BI1182" s="61"/>
      <c r="BJ1182" s="61"/>
      <c r="BK1182" s="61"/>
      <c r="BL1182" s="61"/>
      <c r="BM1182" s="61"/>
      <c r="BN1182" s="61"/>
      <c r="BO1182" s="61"/>
      <c r="BP1182" s="61"/>
      <c r="BQ1182" s="61"/>
      <c r="BR1182" s="61"/>
      <c r="BS1182" s="61"/>
      <c r="BT1182" s="61"/>
      <c r="BU1182" s="61"/>
      <c r="BV1182" s="61"/>
      <c r="BW1182" s="61"/>
      <c r="BX1182" s="61"/>
      <c r="BY1182" s="61"/>
      <c r="BZ1182" s="61"/>
      <c r="CA1182" s="61"/>
      <c r="CB1182" s="61"/>
      <c r="CC1182" s="61"/>
      <c r="CD1182" s="61"/>
      <c r="CE1182" s="61"/>
      <c r="CF1182" s="61"/>
      <c r="CG1182" s="61"/>
      <c r="CH1182" s="61"/>
      <c r="CI1182" s="61"/>
      <c r="CJ1182" s="61"/>
      <c r="CK1182" s="61"/>
      <c r="CL1182" s="61"/>
    </row>
    <row r="1183" spans="1:90" x14ac:dyDescent="0.2">
      <c r="A1183" s="66"/>
      <c r="B1183" s="66"/>
      <c r="C1183" s="66"/>
      <c r="D1183" s="66"/>
      <c r="E1183" s="66"/>
      <c r="F1183" s="66"/>
      <c r="G1183" s="66"/>
      <c r="H1183" s="66"/>
      <c r="I1183" s="66"/>
      <c r="J1183" s="66"/>
      <c r="K1183" s="66"/>
      <c r="L1183" s="66"/>
      <c r="M1183" s="66"/>
      <c r="N1183" s="66"/>
      <c r="O1183" s="66"/>
      <c r="P1183" s="66"/>
      <c r="Q1183" s="66"/>
      <c r="R1183" s="66"/>
      <c r="S1183" s="66"/>
      <c r="T1183" s="66"/>
      <c r="U1183" s="66"/>
      <c r="V1183" s="66"/>
      <c r="W1183" s="66"/>
      <c r="X1183" s="66"/>
      <c r="Y1183" s="66"/>
      <c r="Z1183" s="66"/>
      <c r="AA1183" s="66"/>
      <c r="AB1183" s="66"/>
      <c r="AD1183" s="66"/>
      <c r="AE1183" s="66"/>
      <c r="AF1183" s="66"/>
      <c r="AG1183" s="66"/>
      <c r="AH1183" s="66"/>
      <c r="AI1183" s="66"/>
      <c r="AJ1183" s="66"/>
      <c r="AK1183" s="66"/>
      <c r="AL1183" s="66"/>
      <c r="AM1183" s="66"/>
      <c r="AN1183" s="66"/>
      <c r="AO1183" s="66"/>
      <c r="AP1183" s="66"/>
      <c r="AQ1183" s="61"/>
      <c r="AR1183" s="61"/>
      <c r="AS1183" s="61"/>
      <c r="AT1183" s="61"/>
      <c r="AU1183" s="61"/>
      <c r="AV1183" s="61"/>
      <c r="AW1183" s="61"/>
      <c r="AX1183" s="61"/>
      <c r="AY1183" s="61"/>
      <c r="AZ1183" s="61"/>
      <c r="BA1183" s="61"/>
      <c r="BB1183" s="61"/>
      <c r="BC1183" s="61"/>
      <c r="BD1183" s="61"/>
      <c r="BE1183" s="61"/>
      <c r="BF1183" s="61"/>
      <c r="BG1183" s="61"/>
      <c r="BH1183" s="61"/>
      <c r="BI1183" s="61"/>
      <c r="BJ1183" s="61"/>
      <c r="BK1183" s="61"/>
      <c r="BL1183" s="61"/>
      <c r="BM1183" s="61"/>
      <c r="BN1183" s="61"/>
      <c r="BO1183" s="61"/>
      <c r="BP1183" s="61"/>
      <c r="BQ1183" s="61"/>
      <c r="BR1183" s="61"/>
      <c r="BS1183" s="61"/>
      <c r="BT1183" s="61"/>
      <c r="BU1183" s="61"/>
      <c r="BV1183" s="61"/>
      <c r="BW1183" s="61"/>
      <c r="BX1183" s="61"/>
      <c r="BY1183" s="61"/>
      <c r="BZ1183" s="61"/>
      <c r="CA1183" s="61"/>
      <c r="CB1183" s="61"/>
      <c r="CC1183" s="61"/>
      <c r="CD1183" s="61"/>
      <c r="CE1183" s="61"/>
      <c r="CF1183" s="61"/>
      <c r="CG1183" s="61"/>
      <c r="CH1183" s="61"/>
      <c r="CI1183" s="61"/>
      <c r="CJ1183" s="61"/>
      <c r="CK1183" s="61"/>
      <c r="CL1183" s="61"/>
    </row>
    <row r="1184" spans="1:90" x14ac:dyDescent="0.2">
      <c r="A1184" s="66"/>
      <c r="B1184" s="66"/>
      <c r="C1184" s="66"/>
      <c r="D1184" s="66"/>
      <c r="E1184" s="66"/>
      <c r="F1184" s="66"/>
      <c r="G1184" s="66"/>
      <c r="H1184" s="66"/>
      <c r="I1184" s="66"/>
      <c r="J1184" s="66"/>
      <c r="K1184" s="66"/>
      <c r="L1184" s="66"/>
      <c r="M1184" s="66"/>
      <c r="N1184" s="66"/>
      <c r="O1184" s="66"/>
      <c r="P1184" s="66"/>
      <c r="Q1184" s="66"/>
      <c r="R1184" s="66"/>
      <c r="S1184" s="66"/>
      <c r="T1184" s="66"/>
      <c r="U1184" s="66"/>
      <c r="V1184" s="66"/>
      <c r="W1184" s="66"/>
      <c r="X1184" s="66"/>
      <c r="Y1184" s="66"/>
      <c r="Z1184" s="66"/>
      <c r="AA1184" s="66"/>
      <c r="AB1184" s="66"/>
      <c r="AD1184" s="66"/>
      <c r="AE1184" s="66"/>
      <c r="AF1184" s="66"/>
      <c r="AG1184" s="66"/>
      <c r="AH1184" s="66"/>
      <c r="AI1184" s="66"/>
      <c r="AJ1184" s="66"/>
      <c r="AK1184" s="66"/>
      <c r="AL1184" s="66"/>
      <c r="AM1184" s="66"/>
      <c r="AN1184" s="66"/>
      <c r="AO1184" s="66"/>
      <c r="AP1184" s="66"/>
      <c r="AQ1184" s="61"/>
      <c r="AR1184" s="61"/>
      <c r="AS1184" s="61"/>
      <c r="AT1184" s="61"/>
      <c r="AU1184" s="61"/>
      <c r="AV1184" s="61"/>
      <c r="AW1184" s="61"/>
      <c r="AX1184" s="61"/>
      <c r="AY1184" s="61"/>
      <c r="AZ1184" s="61"/>
      <c r="BA1184" s="61"/>
      <c r="BB1184" s="61"/>
      <c r="BC1184" s="61"/>
      <c r="BD1184" s="61"/>
      <c r="BE1184" s="61"/>
      <c r="BF1184" s="61"/>
      <c r="BG1184" s="61"/>
      <c r="BH1184" s="61"/>
      <c r="BI1184" s="61"/>
      <c r="BJ1184" s="61"/>
      <c r="BK1184" s="61"/>
      <c r="BL1184" s="61"/>
      <c r="BM1184" s="61"/>
      <c r="BN1184" s="61"/>
      <c r="BO1184" s="61"/>
      <c r="BP1184" s="61"/>
      <c r="BQ1184" s="61"/>
      <c r="BR1184" s="61"/>
      <c r="BS1184" s="61"/>
      <c r="BT1184" s="61"/>
      <c r="BU1184" s="61"/>
      <c r="BV1184" s="61"/>
      <c r="BW1184" s="61"/>
      <c r="BX1184" s="61"/>
      <c r="BY1184" s="61"/>
      <c r="BZ1184" s="61"/>
      <c r="CA1184" s="61"/>
      <c r="CB1184" s="61"/>
      <c r="CC1184" s="61"/>
      <c r="CD1184" s="61"/>
      <c r="CE1184" s="61"/>
      <c r="CF1184" s="61"/>
      <c r="CG1184" s="61"/>
      <c r="CH1184" s="61"/>
      <c r="CI1184" s="61"/>
      <c r="CJ1184" s="61"/>
      <c r="CK1184" s="61"/>
      <c r="CL1184" s="61"/>
    </row>
    <row r="1185" spans="1:90" x14ac:dyDescent="0.2">
      <c r="A1185" s="66"/>
      <c r="B1185" s="66"/>
      <c r="C1185" s="66"/>
      <c r="D1185" s="66"/>
      <c r="E1185" s="66"/>
      <c r="F1185" s="66"/>
      <c r="G1185" s="66"/>
      <c r="H1185" s="66"/>
      <c r="I1185" s="66"/>
      <c r="J1185" s="66"/>
      <c r="K1185" s="66"/>
      <c r="L1185" s="66"/>
      <c r="M1185" s="66"/>
      <c r="N1185" s="66"/>
      <c r="O1185" s="66"/>
      <c r="P1185" s="66"/>
      <c r="Q1185" s="66"/>
      <c r="R1185" s="66"/>
      <c r="S1185" s="66"/>
      <c r="T1185" s="66"/>
      <c r="U1185" s="66"/>
      <c r="V1185" s="66"/>
      <c r="W1185" s="66"/>
      <c r="X1185" s="66"/>
      <c r="Y1185" s="66"/>
      <c r="Z1185" s="66"/>
      <c r="AA1185" s="66"/>
      <c r="AB1185" s="66"/>
      <c r="AD1185" s="66"/>
      <c r="AE1185" s="66"/>
      <c r="AF1185" s="66"/>
      <c r="AG1185" s="66"/>
      <c r="AH1185" s="66"/>
      <c r="AI1185" s="66"/>
      <c r="AJ1185" s="66"/>
      <c r="AK1185" s="66"/>
      <c r="AL1185" s="66"/>
      <c r="AM1185" s="66"/>
      <c r="AN1185" s="66"/>
      <c r="AO1185" s="66"/>
      <c r="AP1185" s="66"/>
      <c r="AQ1185" s="61"/>
      <c r="AR1185" s="61"/>
      <c r="AS1185" s="61"/>
      <c r="AT1185" s="61"/>
      <c r="AU1185" s="61"/>
      <c r="AV1185" s="61"/>
      <c r="AW1185" s="61"/>
      <c r="AX1185" s="61"/>
      <c r="AY1185" s="61"/>
      <c r="AZ1185" s="61"/>
      <c r="BA1185" s="61"/>
      <c r="BB1185" s="61"/>
      <c r="BC1185" s="61"/>
      <c r="BD1185" s="61"/>
      <c r="BE1185" s="61"/>
      <c r="BF1185" s="61"/>
      <c r="BG1185" s="61"/>
      <c r="BH1185" s="61"/>
      <c r="BI1185" s="61"/>
      <c r="BJ1185" s="61"/>
      <c r="BK1185" s="61"/>
      <c r="BL1185" s="61"/>
      <c r="BM1185" s="61"/>
      <c r="BN1185" s="61"/>
      <c r="BO1185" s="61"/>
      <c r="BP1185" s="61"/>
      <c r="BQ1185" s="61"/>
      <c r="BR1185" s="61"/>
      <c r="BS1185" s="61"/>
      <c r="BT1185" s="61"/>
      <c r="BU1185" s="61"/>
      <c r="BV1185" s="61"/>
      <c r="BW1185" s="61"/>
      <c r="BX1185" s="61"/>
      <c r="BY1185" s="61"/>
      <c r="BZ1185" s="61"/>
      <c r="CA1185" s="61"/>
      <c r="CB1185" s="61"/>
      <c r="CC1185" s="61"/>
      <c r="CD1185" s="61"/>
      <c r="CE1185" s="61"/>
      <c r="CF1185" s="61"/>
      <c r="CG1185" s="61"/>
      <c r="CH1185" s="61"/>
      <c r="CI1185" s="61"/>
      <c r="CJ1185" s="61"/>
      <c r="CK1185" s="61"/>
      <c r="CL1185" s="61"/>
    </row>
    <row r="1186" spans="1:90" x14ac:dyDescent="0.2">
      <c r="A1186" s="66"/>
      <c r="B1186" s="66"/>
      <c r="C1186" s="66"/>
      <c r="D1186" s="66"/>
      <c r="E1186" s="66"/>
      <c r="F1186" s="66"/>
      <c r="G1186" s="66"/>
      <c r="H1186" s="66"/>
      <c r="I1186" s="66"/>
      <c r="J1186" s="66"/>
      <c r="K1186" s="66"/>
      <c r="L1186" s="66"/>
      <c r="M1186" s="66"/>
      <c r="N1186" s="66"/>
      <c r="O1186" s="66"/>
      <c r="P1186" s="66"/>
      <c r="Q1186" s="66"/>
      <c r="R1186" s="66"/>
      <c r="S1186" s="66"/>
      <c r="T1186" s="66"/>
      <c r="U1186" s="66"/>
      <c r="V1186" s="66"/>
      <c r="W1186" s="66"/>
      <c r="X1186" s="66"/>
      <c r="Y1186" s="66"/>
      <c r="Z1186" s="66"/>
      <c r="AA1186" s="66"/>
      <c r="AB1186" s="66"/>
      <c r="AD1186" s="66"/>
      <c r="AE1186" s="66"/>
      <c r="AF1186" s="66"/>
      <c r="AG1186" s="66"/>
      <c r="AH1186" s="66"/>
      <c r="AI1186" s="66"/>
      <c r="AJ1186" s="66"/>
      <c r="AK1186" s="66"/>
      <c r="AL1186" s="66"/>
      <c r="AM1186" s="66"/>
      <c r="AN1186" s="66"/>
      <c r="AO1186" s="66"/>
      <c r="AP1186" s="66"/>
      <c r="AQ1186" s="61"/>
      <c r="AR1186" s="61"/>
      <c r="AS1186" s="61"/>
      <c r="AT1186" s="61"/>
      <c r="AU1186" s="61"/>
      <c r="AV1186" s="61"/>
      <c r="AW1186" s="61"/>
      <c r="AX1186" s="61"/>
      <c r="AY1186" s="61"/>
      <c r="AZ1186" s="61"/>
      <c r="BA1186" s="61"/>
      <c r="BB1186" s="61"/>
      <c r="BC1186" s="61"/>
      <c r="BD1186" s="61"/>
      <c r="BE1186" s="61"/>
      <c r="BF1186" s="61"/>
      <c r="BG1186" s="61"/>
      <c r="BH1186" s="61"/>
      <c r="BI1186" s="61"/>
      <c r="BJ1186" s="61"/>
      <c r="BK1186" s="61"/>
      <c r="BL1186" s="61"/>
      <c r="BM1186" s="61"/>
      <c r="BN1186" s="61"/>
      <c r="BO1186" s="61"/>
      <c r="BP1186" s="61"/>
      <c r="BQ1186" s="61"/>
      <c r="BR1186" s="61"/>
      <c r="BS1186" s="61"/>
      <c r="BT1186" s="61"/>
      <c r="BU1186" s="61"/>
      <c r="BV1186" s="61"/>
      <c r="BW1186" s="61"/>
      <c r="BX1186" s="61"/>
      <c r="BY1186" s="61"/>
      <c r="BZ1186" s="61"/>
      <c r="CA1186" s="61"/>
      <c r="CB1186" s="61"/>
      <c r="CC1186" s="61"/>
      <c r="CD1186" s="61"/>
      <c r="CE1186" s="61"/>
      <c r="CF1186" s="61"/>
      <c r="CG1186" s="61"/>
      <c r="CH1186" s="61"/>
      <c r="CI1186" s="61"/>
      <c r="CJ1186" s="61"/>
      <c r="CK1186" s="61"/>
      <c r="CL1186" s="61"/>
    </row>
    <row r="1187" spans="1:90" x14ac:dyDescent="0.2">
      <c r="A1187" s="66"/>
      <c r="B1187" s="66"/>
      <c r="C1187" s="66"/>
      <c r="D1187" s="66"/>
      <c r="E1187" s="66"/>
      <c r="F1187" s="66"/>
      <c r="G1187" s="66"/>
      <c r="H1187" s="66"/>
      <c r="I1187" s="66"/>
      <c r="J1187" s="66"/>
      <c r="K1187" s="66"/>
      <c r="L1187" s="66"/>
      <c r="M1187" s="66"/>
      <c r="N1187" s="66"/>
      <c r="O1187" s="66"/>
      <c r="P1187" s="66"/>
      <c r="Q1187" s="66"/>
      <c r="R1187" s="66"/>
      <c r="S1187" s="66"/>
      <c r="T1187" s="66"/>
      <c r="U1187" s="66"/>
      <c r="V1187" s="66"/>
      <c r="W1187" s="66"/>
      <c r="X1187" s="66"/>
      <c r="Y1187" s="66"/>
      <c r="Z1187" s="66"/>
      <c r="AA1187" s="66"/>
      <c r="AB1187" s="66"/>
      <c r="AD1187" s="66"/>
      <c r="AE1187" s="66"/>
      <c r="AF1187" s="66"/>
      <c r="AG1187" s="66"/>
      <c r="AH1187" s="66"/>
      <c r="AI1187" s="66"/>
      <c r="AJ1187" s="66"/>
      <c r="AK1187" s="66"/>
      <c r="AL1187" s="66"/>
      <c r="AM1187" s="66"/>
      <c r="AN1187" s="66"/>
      <c r="AO1187" s="66"/>
      <c r="AP1187" s="66"/>
      <c r="AQ1187" s="61"/>
      <c r="AR1187" s="61"/>
      <c r="AS1187" s="61"/>
      <c r="AT1187" s="61"/>
      <c r="AU1187" s="61"/>
      <c r="AV1187" s="61"/>
      <c r="AW1187" s="61"/>
      <c r="AX1187" s="61"/>
      <c r="AY1187" s="61"/>
      <c r="AZ1187" s="61"/>
      <c r="BA1187" s="61"/>
      <c r="BB1187" s="61"/>
      <c r="BC1187" s="61"/>
      <c r="BD1187" s="61"/>
      <c r="BE1187" s="61"/>
      <c r="BF1187" s="61"/>
      <c r="BG1187" s="61"/>
      <c r="BH1187" s="61"/>
      <c r="BI1187" s="61"/>
      <c r="BJ1187" s="61"/>
      <c r="BK1187" s="61"/>
      <c r="BL1187" s="61"/>
      <c r="BM1187" s="61"/>
      <c r="BN1187" s="61"/>
      <c r="BO1187" s="61"/>
      <c r="BP1187" s="61"/>
      <c r="BQ1187" s="61"/>
      <c r="BR1187" s="61"/>
      <c r="BS1187" s="61"/>
      <c r="BT1187" s="61"/>
      <c r="BU1187" s="61"/>
      <c r="BV1187" s="61"/>
      <c r="BW1187" s="61"/>
      <c r="BX1187" s="61"/>
      <c r="BY1187" s="61"/>
      <c r="BZ1187" s="61"/>
      <c r="CA1187" s="61"/>
      <c r="CB1187" s="61"/>
      <c r="CC1187" s="61"/>
      <c r="CD1187" s="61"/>
      <c r="CE1187" s="61"/>
      <c r="CF1187" s="61"/>
      <c r="CG1187" s="61"/>
      <c r="CH1187" s="61"/>
      <c r="CI1187" s="61"/>
      <c r="CJ1187" s="61"/>
      <c r="CK1187" s="61"/>
      <c r="CL1187" s="61"/>
    </row>
    <row r="1188" spans="1:90" x14ac:dyDescent="0.2">
      <c r="A1188" s="66"/>
      <c r="B1188" s="66"/>
      <c r="C1188" s="66"/>
      <c r="D1188" s="66"/>
      <c r="E1188" s="66"/>
      <c r="F1188" s="66"/>
      <c r="G1188" s="66"/>
      <c r="H1188" s="66"/>
      <c r="I1188" s="66"/>
      <c r="J1188" s="66"/>
      <c r="K1188" s="66"/>
      <c r="L1188" s="66"/>
      <c r="M1188" s="66"/>
      <c r="N1188" s="66"/>
      <c r="O1188" s="66"/>
      <c r="P1188" s="66"/>
      <c r="Q1188" s="66"/>
      <c r="R1188" s="66"/>
      <c r="S1188" s="66"/>
      <c r="T1188" s="66"/>
      <c r="U1188" s="66"/>
      <c r="V1188" s="66"/>
      <c r="W1188" s="66"/>
      <c r="X1188" s="66"/>
      <c r="Y1188" s="66"/>
      <c r="Z1188" s="66"/>
      <c r="AA1188" s="66"/>
      <c r="AB1188" s="66"/>
      <c r="AD1188" s="66"/>
      <c r="AE1188" s="66"/>
      <c r="AF1188" s="66"/>
      <c r="AG1188" s="66"/>
      <c r="AH1188" s="66"/>
      <c r="AI1188" s="66"/>
      <c r="AJ1188" s="66"/>
      <c r="AK1188" s="66"/>
      <c r="AL1188" s="66"/>
      <c r="AM1188" s="66"/>
      <c r="AN1188" s="66"/>
      <c r="AO1188" s="66"/>
      <c r="AP1188" s="66"/>
      <c r="AQ1188" s="61"/>
      <c r="AR1188" s="61"/>
      <c r="AS1188" s="61"/>
      <c r="AT1188" s="61"/>
      <c r="AU1188" s="61"/>
      <c r="AV1188" s="61"/>
      <c r="AW1188" s="61"/>
      <c r="AX1188" s="61"/>
      <c r="AY1188" s="61"/>
      <c r="AZ1188" s="61"/>
      <c r="BA1188" s="61"/>
      <c r="BB1188" s="61"/>
      <c r="BC1188" s="61"/>
      <c r="BD1188" s="61"/>
      <c r="BE1188" s="61"/>
      <c r="BF1188" s="61"/>
      <c r="BG1188" s="61"/>
      <c r="BH1188" s="61"/>
      <c r="BI1188" s="61"/>
      <c r="BJ1188" s="61"/>
      <c r="BK1188" s="61"/>
      <c r="BL1188" s="61"/>
      <c r="BM1188" s="61"/>
      <c r="BN1188" s="61"/>
      <c r="BO1188" s="61"/>
      <c r="BP1188" s="61"/>
      <c r="BQ1188" s="61"/>
      <c r="BR1188" s="61"/>
      <c r="BS1188" s="61"/>
      <c r="BT1188" s="61"/>
      <c r="BU1188" s="61"/>
      <c r="BV1188" s="61"/>
      <c r="BW1188" s="61"/>
      <c r="BX1188" s="61"/>
      <c r="BY1188" s="61"/>
      <c r="BZ1188" s="61"/>
      <c r="CA1188" s="61"/>
      <c r="CB1188" s="61"/>
      <c r="CC1188" s="61"/>
      <c r="CD1188" s="61"/>
      <c r="CE1188" s="61"/>
      <c r="CF1188" s="61"/>
      <c r="CG1188" s="61"/>
      <c r="CH1188" s="61"/>
      <c r="CI1188" s="61"/>
      <c r="CJ1188" s="61"/>
      <c r="CK1188" s="61"/>
      <c r="CL1188" s="61"/>
    </row>
    <row r="1189" spans="1:90" x14ac:dyDescent="0.2">
      <c r="A1189" s="66"/>
      <c r="B1189" s="66"/>
      <c r="C1189" s="66"/>
      <c r="D1189" s="66"/>
      <c r="E1189" s="66"/>
      <c r="F1189" s="66"/>
      <c r="G1189" s="66"/>
      <c r="H1189" s="66"/>
      <c r="I1189" s="66"/>
      <c r="J1189" s="66"/>
      <c r="K1189" s="66"/>
      <c r="L1189" s="66"/>
      <c r="M1189" s="66"/>
      <c r="N1189" s="66"/>
      <c r="O1189" s="66"/>
      <c r="P1189" s="66"/>
      <c r="Q1189" s="66"/>
      <c r="R1189" s="66"/>
      <c r="S1189" s="66"/>
      <c r="T1189" s="66"/>
      <c r="U1189" s="66"/>
      <c r="V1189" s="66"/>
      <c r="W1189" s="66"/>
      <c r="X1189" s="66"/>
      <c r="Y1189" s="66"/>
      <c r="Z1189" s="66"/>
      <c r="AA1189" s="66"/>
      <c r="AB1189" s="66"/>
      <c r="AD1189" s="66"/>
      <c r="AE1189" s="66"/>
      <c r="AF1189" s="66"/>
      <c r="AG1189" s="66"/>
      <c r="AH1189" s="66"/>
      <c r="AI1189" s="66"/>
      <c r="AJ1189" s="66"/>
      <c r="AK1189" s="66"/>
      <c r="AL1189" s="66"/>
      <c r="AM1189" s="66"/>
      <c r="AN1189" s="66"/>
      <c r="AO1189" s="66"/>
      <c r="AP1189" s="66"/>
      <c r="AQ1189" s="61"/>
      <c r="AR1189" s="61"/>
      <c r="AS1189" s="61"/>
      <c r="AT1189" s="61"/>
      <c r="AU1189" s="61"/>
      <c r="AV1189" s="61"/>
      <c r="AW1189" s="61"/>
      <c r="AX1189" s="61"/>
      <c r="AY1189" s="61"/>
      <c r="AZ1189" s="61"/>
      <c r="BA1189" s="61"/>
      <c r="BB1189" s="61"/>
      <c r="BC1189" s="61"/>
      <c r="BD1189" s="61"/>
      <c r="BE1189" s="61"/>
      <c r="BF1189" s="61"/>
      <c r="BG1189" s="61"/>
      <c r="BH1189" s="61"/>
      <c r="BI1189" s="61"/>
      <c r="BJ1189" s="61"/>
      <c r="BK1189" s="61"/>
      <c r="BL1189" s="61"/>
      <c r="BM1189" s="61"/>
      <c r="BN1189" s="61"/>
      <c r="BO1189" s="61"/>
      <c r="BP1189" s="61"/>
      <c r="BQ1189" s="61"/>
      <c r="BR1189" s="61"/>
      <c r="BS1189" s="61"/>
      <c r="BT1189" s="61"/>
      <c r="BU1189" s="61"/>
      <c r="BV1189" s="61"/>
      <c r="BW1189" s="61"/>
      <c r="BX1189" s="61"/>
      <c r="BY1189" s="61"/>
      <c r="BZ1189" s="61"/>
      <c r="CA1189" s="61"/>
      <c r="CB1189" s="61"/>
      <c r="CC1189" s="61"/>
      <c r="CD1189" s="61"/>
      <c r="CE1189" s="61"/>
      <c r="CF1189" s="61"/>
      <c r="CG1189" s="61"/>
      <c r="CH1189" s="61"/>
      <c r="CI1189" s="61"/>
      <c r="CJ1189" s="61"/>
      <c r="CK1189" s="61"/>
      <c r="CL1189" s="61"/>
    </row>
    <row r="1190" spans="1:90" x14ac:dyDescent="0.2">
      <c r="A1190" s="66"/>
      <c r="B1190" s="66"/>
      <c r="C1190" s="66"/>
      <c r="D1190" s="66"/>
      <c r="E1190" s="66"/>
      <c r="F1190" s="66"/>
      <c r="G1190" s="66"/>
      <c r="H1190" s="66"/>
      <c r="I1190" s="66"/>
      <c r="J1190" s="66"/>
      <c r="K1190" s="66"/>
      <c r="L1190" s="66"/>
      <c r="M1190" s="66"/>
      <c r="N1190" s="66"/>
      <c r="O1190" s="66"/>
      <c r="P1190" s="66"/>
      <c r="Q1190" s="66"/>
      <c r="R1190" s="66"/>
      <c r="S1190" s="66"/>
      <c r="T1190" s="66"/>
      <c r="U1190" s="66"/>
      <c r="V1190" s="66"/>
      <c r="W1190" s="66"/>
      <c r="X1190" s="66"/>
      <c r="Y1190" s="66"/>
      <c r="Z1190" s="66"/>
      <c r="AA1190" s="66"/>
      <c r="AB1190" s="66"/>
      <c r="AD1190" s="66"/>
      <c r="AE1190" s="66"/>
      <c r="AF1190" s="66"/>
      <c r="AG1190" s="66"/>
      <c r="AH1190" s="66"/>
      <c r="AI1190" s="66"/>
      <c r="AJ1190" s="66"/>
      <c r="AK1190" s="66"/>
      <c r="AL1190" s="66"/>
      <c r="AM1190" s="66"/>
      <c r="AN1190" s="66"/>
      <c r="AO1190" s="66"/>
      <c r="AP1190" s="66"/>
      <c r="AQ1190" s="61"/>
      <c r="AR1190" s="61"/>
      <c r="AS1190" s="61"/>
      <c r="AT1190" s="61"/>
      <c r="AU1190" s="61"/>
      <c r="AV1190" s="61"/>
      <c r="AW1190" s="61"/>
      <c r="AX1190" s="61"/>
      <c r="AY1190" s="61"/>
      <c r="AZ1190" s="61"/>
      <c r="BA1190" s="61"/>
      <c r="BB1190" s="61"/>
      <c r="BC1190" s="61"/>
      <c r="BD1190" s="61"/>
      <c r="BE1190" s="61"/>
      <c r="BF1190" s="61"/>
      <c r="BG1190" s="61"/>
      <c r="BH1190" s="61"/>
      <c r="BI1190" s="61"/>
      <c r="BJ1190" s="61"/>
      <c r="BK1190" s="61"/>
      <c r="BL1190" s="61"/>
      <c r="BM1190" s="61"/>
      <c r="BN1190" s="61"/>
      <c r="BO1190" s="61"/>
      <c r="BP1190" s="61"/>
      <c r="BQ1190" s="61"/>
      <c r="BR1190" s="61"/>
      <c r="BS1190" s="61"/>
      <c r="BT1190" s="61"/>
      <c r="BU1190" s="61"/>
      <c r="BV1190" s="61"/>
      <c r="BW1190" s="61"/>
      <c r="BX1190" s="61"/>
      <c r="BY1190" s="61"/>
      <c r="BZ1190" s="61"/>
      <c r="CA1190" s="61"/>
      <c r="CB1190" s="61"/>
      <c r="CC1190" s="61"/>
      <c r="CD1190" s="61"/>
      <c r="CE1190" s="61"/>
      <c r="CF1190" s="61"/>
      <c r="CG1190" s="61"/>
      <c r="CH1190" s="61"/>
      <c r="CI1190" s="61"/>
      <c r="CJ1190" s="61"/>
      <c r="CK1190" s="61"/>
      <c r="CL1190" s="61"/>
    </row>
    <row r="1191" spans="1:90" x14ac:dyDescent="0.2">
      <c r="A1191" s="66"/>
      <c r="B1191" s="66"/>
      <c r="C1191" s="66"/>
      <c r="D1191" s="66"/>
      <c r="E1191" s="66"/>
      <c r="F1191" s="66"/>
      <c r="G1191" s="66"/>
      <c r="H1191" s="66"/>
      <c r="I1191" s="66"/>
      <c r="J1191" s="66"/>
      <c r="K1191" s="66"/>
      <c r="L1191" s="66"/>
      <c r="M1191" s="66"/>
      <c r="N1191" s="66"/>
      <c r="O1191" s="66"/>
      <c r="P1191" s="66"/>
      <c r="Q1191" s="66"/>
      <c r="R1191" s="66"/>
      <c r="S1191" s="66"/>
      <c r="T1191" s="66"/>
      <c r="U1191" s="66"/>
      <c r="V1191" s="66"/>
      <c r="W1191" s="66"/>
      <c r="X1191" s="66"/>
      <c r="Y1191" s="66"/>
      <c r="Z1191" s="66"/>
      <c r="AA1191" s="66"/>
      <c r="AB1191" s="66"/>
      <c r="AD1191" s="66"/>
      <c r="AE1191" s="66"/>
      <c r="AF1191" s="66"/>
      <c r="AG1191" s="66"/>
      <c r="AH1191" s="66"/>
      <c r="AI1191" s="66"/>
      <c r="AJ1191" s="66"/>
      <c r="AK1191" s="66"/>
      <c r="AL1191" s="66"/>
      <c r="AM1191" s="66"/>
      <c r="AN1191" s="66"/>
      <c r="AO1191" s="66"/>
      <c r="AP1191" s="66"/>
      <c r="AQ1191" s="61"/>
      <c r="AR1191" s="61"/>
      <c r="AS1191" s="61"/>
      <c r="AT1191" s="61"/>
      <c r="AU1191" s="61"/>
      <c r="AV1191" s="61"/>
      <c r="AW1191" s="61"/>
      <c r="AX1191" s="61"/>
      <c r="AY1191" s="61"/>
      <c r="AZ1191" s="61"/>
      <c r="BA1191" s="61"/>
      <c r="BB1191" s="61"/>
      <c r="BC1191" s="61"/>
      <c r="BD1191" s="61"/>
      <c r="BE1191" s="61"/>
      <c r="BF1191" s="61"/>
      <c r="BG1191" s="61"/>
      <c r="BH1191" s="61"/>
      <c r="BI1191" s="61"/>
      <c r="BJ1191" s="61"/>
      <c r="BK1191" s="61"/>
      <c r="BL1191" s="61"/>
      <c r="BM1191" s="61"/>
      <c r="BN1191" s="61"/>
      <c r="BO1191" s="61"/>
      <c r="BP1191" s="61"/>
      <c r="BQ1191" s="61"/>
      <c r="BR1191" s="61"/>
      <c r="BS1191" s="61"/>
      <c r="BT1191" s="61"/>
      <c r="BU1191" s="61"/>
      <c r="BV1191" s="61"/>
      <c r="BW1191" s="61"/>
      <c r="BX1191" s="61"/>
      <c r="BY1191" s="61"/>
      <c r="BZ1191" s="61"/>
      <c r="CA1191" s="61"/>
      <c r="CB1191" s="61"/>
      <c r="CC1191" s="61"/>
      <c r="CD1191" s="61"/>
      <c r="CE1191" s="61"/>
      <c r="CF1191" s="61"/>
      <c r="CG1191" s="61"/>
      <c r="CH1191" s="61"/>
      <c r="CI1191" s="61"/>
      <c r="CJ1191" s="61"/>
      <c r="CK1191" s="61"/>
      <c r="CL1191" s="61"/>
    </row>
    <row r="1192" spans="1:90" x14ac:dyDescent="0.2">
      <c r="A1192" s="66"/>
      <c r="B1192" s="66"/>
      <c r="C1192" s="66"/>
      <c r="D1192" s="66"/>
      <c r="E1192" s="66"/>
      <c r="F1192" s="66"/>
      <c r="G1192" s="66"/>
      <c r="H1192" s="66"/>
      <c r="I1192" s="66"/>
      <c r="J1192" s="66"/>
      <c r="K1192" s="66"/>
      <c r="L1192" s="66"/>
      <c r="M1192" s="66"/>
      <c r="N1192" s="66"/>
      <c r="O1192" s="66"/>
      <c r="P1192" s="66"/>
      <c r="Q1192" s="66"/>
      <c r="R1192" s="66"/>
      <c r="S1192" s="66"/>
      <c r="T1192" s="66"/>
      <c r="U1192" s="66"/>
      <c r="V1192" s="66"/>
      <c r="W1192" s="66"/>
      <c r="X1192" s="66"/>
      <c r="Y1192" s="66"/>
      <c r="Z1192" s="66"/>
      <c r="AA1192" s="66"/>
      <c r="AB1192" s="66"/>
      <c r="AD1192" s="66"/>
      <c r="AE1192" s="66"/>
      <c r="AF1192" s="66"/>
      <c r="AG1192" s="66"/>
      <c r="AH1192" s="66"/>
      <c r="AI1192" s="66"/>
      <c r="AJ1192" s="66"/>
      <c r="AK1192" s="66"/>
      <c r="AL1192" s="66"/>
      <c r="AM1192" s="66"/>
      <c r="AN1192" s="66"/>
      <c r="AO1192" s="66"/>
      <c r="AP1192" s="66"/>
      <c r="AQ1192" s="61"/>
      <c r="AR1192" s="61"/>
      <c r="AS1192" s="61"/>
      <c r="AT1192" s="61"/>
      <c r="AU1192" s="61"/>
      <c r="AV1192" s="61"/>
      <c r="AW1192" s="61"/>
      <c r="AX1192" s="61"/>
      <c r="AY1192" s="61"/>
      <c r="AZ1192" s="61"/>
      <c r="BA1192" s="61"/>
      <c r="BB1192" s="61"/>
      <c r="BC1192" s="61"/>
      <c r="BD1192" s="61"/>
      <c r="BE1192" s="61"/>
      <c r="BF1192" s="61"/>
      <c r="BG1192" s="61"/>
      <c r="BH1192" s="61"/>
      <c r="BI1192" s="61"/>
      <c r="BJ1192" s="61"/>
      <c r="BK1192" s="61"/>
      <c r="BL1192" s="61"/>
      <c r="BM1192" s="61"/>
      <c r="BN1192" s="61"/>
      <c r="BO1192" s="61"/>
      <c r="BP1192" s="61"/>
      <c r="BQ1192" s="61"/>
      <c r="BR1192" s="61"/>
      <c r="BS1192" s="61"/>
      <c r="BT1192" s="61"/>
      <c r="BU1192" s="61"/>
      <c r="BV1192" s="61"/>
      <c r="BW1192" s="61"/>
      <c r="BX1192" s="61"/>
      <c r="BY1192" s="61"/>
      <c r="BZ1192" s="61"/>
      <c r="CA1192" s="61"/>
      <c r="CB1192" s="61"/>
      <c r="CC1192" s="61"/>
      <c r="CD1192" s="61"/>
      <c r="CE1192" s="61"/>
      <c r="CF1192" s="61"/>
      <c r="CG1192" s="61"/>
      <c r="CH1192" s="61"/>
      <c r="CI1192" s="61"/>
      <c r="CJ1192" s="61"/>
      <c r="CK1192" s="61"/>
      <c r="CL1192" s="61"/>
    </row>
    <row r="1193" spans="1:90" x14ac:dyDescent="0.2">
      <c r="A1193" s="66"/>
      <c r="B1193" s="66"/>
      <c r="C1193" s="66"/>
      <c r="D1193" s="66"/>
      <c r="E1193" s="66"/>
      <c r="F1193" s="66"/>
      <c r="G1193" s="66"/>
      <c r="H1193" s="66"/>
      <c r="I1193" s="66"/>
      <c r="J1193" s="66"/>
      <c r="K1193" s="66"/>
      <c r="L1193" s="66"/>
      <c r="M1193" s="66"/>
      <c r="N1193" s="66"/>
      <c r="O1193" s="66"/>
      <c r="P1193" s="66"/>
      <c r="Q1193" s="66"/>
      <c r="R1193" s="66"/>
      <c r="S1193" s="66"/>
      <c r="T1193" s="66"/>
      <c r="U1193" s="66"/>
      <c r="V1193" s="66"/>
      <c r="W1193" s="66"/>
      <c r="X1193" s="66"/>
      <c r="Y1193" s="66"/>
      <c r="Z1193" s="66"/>
      <c r="AA1193" s="66"/>
      <c r="AB1193" s="66"/>
      <c r="AD1193" s="66"/>
      <c r="AE1193" s="66"/>
      <c r="AF1193" s="66"/>
      <c r="AG1193" s="66"/>
      <c r="AH1193" s="66"/>
      <c r="AI1193" s="66"/>
      <c r="AJ1193" s="66"/>
      <c r="AK1193" s="66"/>
      <c r="AL1193" s="66"/>
      <c r="AM1193" s="66"/>
      <c r="AN1193" s="66"/>
      <c r="AO1193" s="66"/>
      <c r="AP1193" s="66"/>
      <c r="AQ1193" s="61"/>
      <c r="AR1193" s="61"/>
      <c r="AS1193" s="61"/>
      <c r="AT1193" s="61"/>
      <c r="AU1193" s="61"/>
      <c r="AV1193" s="61"/>
      <c r="AW1193" s="61"/>
      <c r="AX1193" s="61"/>
      <c r="AY1193" s="61"/>
      <c r="AZ1193" s="61"/>
      <c r="BA1193" s="61"/>
      <c r="BB1193" s="61"/>
      <c r="BC1193" s="61"/>
      <c r="BD1193" s="61"/>
      <c r="BE1193" s="61"/>
      <c r="BF1193" s="61"/>
      <c r="BG1193" s="61"/>
      <c r="BH1193" s="61"/>
      <c r="BI1193" s="61"/>
      <c r="BJ1193" s="61"/>
      <c r="BK1193" s="61"/>
      <c r="BL1193" s="61"/>
      <c r="BM1193" s="61"/>
      <c r="BN1193" s="61"/>
      <c r="BO1193" s="61"/>
      <c r="BP1193" s="61"/>
      <c r="BQ1193" s="61"/>
      <c r="BR1193" s="61"/>
      <c r="BS1193" s="61"/>
      <c r="BT1193" s="61"/>
      <c r="BU1193" s="61"/>
      <c r="BV1193" s="61"/>
      <c r="BW1193" s="61"/>
      <c r="BX1193" s="61"/>
      <c r="BY1193" s="61"/>
      <c r="BZ1193" s="61"/>
      <c r="CA1193" s="61"/>
      <c r="CB1193" s="61"/>
      <c r="CC1193" s="61"/>
      <c r="CD1193" s="61"/>
      <c r="CE1193" s="61"/>
      <c r="CF1193" s="61"/>
      <c r="CG1193" s="61"/>
      <c r="CH1193" s="61"/>
      <c r="CI1193" s="61"/>
      <c r="CJ1193" s="61"/>
      <c r="CK1193" s="61"/>
      <c r="CL1193" s="61"/>
    </row>
    <row r="1194" spans="1:90" x14ac:dyDescent="0.2">
      <c r="A1194" s="66"/>
      <c r="B1194" s="66"/>
      <c r="C1194" s="66"/>
      <c r="D1194" s="66"/>
      <c r="E1194" s="66"/>
      <c r="F1194" s="66"/>
      <c r="G1194" s="66"/>
      <c r="H1194" s="66"/>
      <c r="I1194" s="66"/>
      <c r="J1194" s="66"/>
      <c r="K1194" s="66"/>
      <c r="L1194" s="66"/>
      <c r="M1194" s="66"/>
      <c r="N1194" s="66"/>
      <c r="O1194" s="66"/>
      <c r="P1194" s="66"/>
      <c r="Q1194" s="66"/>
      <c r="R1194" s="66"/>
      <c r="S1194" s="66"/>
      <c r="T1194" s="66"/>
      <c r="U1194" s="66"/>
      <c r="V1194" s="66"/>
      <c r="W1194" s="66"/>
      <c r="X1194" s="66"/>
      <c r="Y1194" s="66"/>
      <c r="Z1194" s="66"/>
      <c r="AA1194" s="66"/>
      <c r="AB1194" s="66"/>
      <c r="AD1194" s="66"/>
      <c r="AE1194" s="66"/>
      <c r="AF1194" s="66"/>
      <c r="AG1194" s="66"/>
      <c r="AH1194" s="66"/>
      <c r="AI1194" s="66"/>
      <c r="AJ1194" s="66"/>
      <c r="AK1194" s="66"/>
      <c r="AL1194" s="66"/>
      <c r="AM1194" s="66"/>
      <c r="AN1194" s="66"/>
      <c r="AO1194" s="66"/>
      <c r="AP1194" s="66"/>
      <c r="AQ1194" s="61"/>
      <c r="AR1194" s="61"/>
      <c r="AS1194" s="61"/>
      <c r="AT1194" s="61"/>
      <c r="AU1194" s="61"/>
      <c r="AV1194" s="61"/>
      <c r="AW1194" s="61"/>
      <c r="AX1194" s="61"/>
      <c r="AY1194" s="61"/>
      <c r="AZ1194" s="61"/>
      <c r="BA1194" s="61"/>
      <c r="BB1194" s="61"/>
      <c r="BC1194" s="61"/>
      <c r="BD1194" s="61"/>
      <c r="BE1194" s="61"/>
      <c r="BF1194" s="61"/>
      <c r="BG1194" s="61"/>
      <c r="BH1194" s="61"/>
      <c r="BI1194" s="61"/>
      <c r="BJ1194" s="61"/>
      <c r="BK1194" s="61"/>
      <c r="BL1194" s="61"/>
      <c r="BM1194" s="61"/>
      <c r="BN1194" s="61"/>
      <c r="BO1194" s="61"/>
      <c r="BP1194" s="61"/>
      <c r="BQ1194" s="61"/>
      <c r="BR1194" s="61"/>
      <c r="BS1194" s="61"/>
      <c r="BT1194" s="61"/>
      <c r="BU1194" s="61"/>
      <c r="BV1194" s="61"/>
      <c r="BW1194" s="61"/>
      <c r="BX1194" s="61"/>
      <c r="BY1194" s="61"/>
      <c r="BZ1194" s="61"/>
      <c r="CA1194" s="61"/>
      <c r="CB1194" s="61"/>
      <c r="CC1194" s="61"/>
      <c r="CD1194" s="61"/>
      <c r="CE1194" s="61"/>
      <c r="CF1194" s="61"/>
      <c r="CG1194" s="61"/>
      <c r="CH1194" s="61"/>
      <c r="CI1194" s="61"/>
      <c r="CJ1194" s="61"/>
      <c r="CK1194" s="61"/>
      <c r="CL1194" s="61"/>
    </row>
    <row r="1195" spans="1:90" x14ac:dyDescent="0.2">
      <c r="A1195" s="66"/>
      <c r="B1195" s="66"/>
      <c r="C1195" s="66"/>
      <c r="D1195" s="66"/>
      <c r="E1195" s="66"/>
      <c r="F1195" s="66"/>
      <c r="G1195" s="66"/>
      <c r="H1195" s="66"/>
      <c r="I1195" s="66"/>
      <c r="J1195" s="66"/>
      <c r="K1195" s="66"/>
      <c r="L1195" s="66"/>
      <c r="M1195" s="66"/>
      <c r="N1195" s="66"/>
      <c r="O1195" s="66"/>
      <c r="P1195" s="66"/>
      <c r="Q1195" s="66"/>
      <c r="R1195" s="66"/>
      <c r="S1195" s="66"/>
      <c r="T1195" s="66"/>
      <c r="U1195" s="66"/>
      <c r="V1195" s="66"/>
      <c r="W1195" s="66"/>
      <c r="X1195" s="66"/>
      <c r="Y1195" s="66"/>
      <c r="Z1195" s="66"/>
      <c r="AA1195" s="66"/>
      <c r="AB1195" s="66"/>
      <c r="AD1195" s="66"/>
      <c r="AE1195" s="66"/>
      <c r="AF1195" s="66"/>
      <c r="AG1195" s="66"/>
      <c r="AH1195" s="66"/>
      <c r="AI1195" s="66"/>
      <c r="AJ1195" s="66"/>
      <c r="AK1195" s="66"/>
      <c r="AL1195" s="66"/>
      <c r="AM1195" s="66"/>
      <c r="AN1195" s="66"/>
      <c r="AO1195" s="66"/>
      <c r="AP1195" s="66"/>
      <c r="AQ1195" s="61"/>
      <c r="AR1195" s="61"/>
      <c r="AS1195" s="61"/>
      <c r="AT1195" s="61"/>
      <c r="AU1195" s="61"/>
      <c r="AV1195" s="61"/>
      <c r="AW1195" s="61"/>
      <c r="AX1195" s="61"/>
      <c r="AY1195" s="61"/>
      <c r="AZ1195" s="61"/>
      <c r="BA1195" s="61"/>
      <c r="BB1195" s="61"/>
      <c r="BC1195" s="61"/>
      <c r="BD1195" s="61"/>
      <c r="BE1195" s="61"/>
      <c r="BF1195" s="61"/>
      <c r="BG1195" s="61"/>
      <c r="BH1195" s="61"/>
      <c r="BI1195" s="61"/>
      <c r="BJ1195" s="61"/>
      <c r="BK1195" s="61"/>
      <c r="BL1195" s="61"/>
      <c r="BM1195" s="61"/>
      <c r="BN1195" s="61"/>
      <c r="BO1195" s="61"/>
      <c r="BP1195" s="61"/>
      <c r="BQ1195" s="61"/>
      <c r="BR1195" s="61"/>
      <c r="BS1195" s="61"/>
      <c r="BT1195" s="61"/>
      <c r="BU1195" s="61"/>
      <c r="BV1195" s="61"/>
      <c r="BW1195" s="61"/>
      <c r="BX1195" s="61"/>
      <c r="BY1195" s="61"/>
      <c r="BZ1195" s="61"/>
      <c r="CA1195" s="61"/>
      <c r="CB1195" s="61"/>
      <c r="CC1195" s="61"/>
      <c r="CD1195" s="61"/>
      <c r="CE1195" s="61"/>
      <c r="CF1195" s="61"/>
      <c r="CG1195" s="61"/>
      <c r="CH1195" s="61"/>
      <c r="CI1195" s="61"/>
      <c r="CJ1195" s="61"/>
      <c r="CK1195" s="61"/>
      <c r="CL1195" s="61"/>
    </row>
    <row r="1196" spans="1:90" x14ac:dyDescent="0.2">
      <c r="A1196" s="66"/>
      <c r="B1196" s="66"/>
      <c r="C1196" s="66"/>
      <c r="D1196" s="66"/>
      <c r="E1196" s="66"/>
      <c r="F1196" s="66"/>
      <c r="G1196" s="66"/>
      <c r="H1196" s="66"/>
      <c r="I1196" s="66"/>
      <c r="J1196" s="66"/>
      <c r="K1196" s="66"/>
      <c r="L1196" s="66"/>
      <c r="M1196" s="66"/>
      <c r="N1196" s="66"/>
      <c r="O1196" s="66"/>
      <c r="P1196" s="66"/>
      <c r="Q1196" s="66"/>
      <c r="R1196" s="66"/>
      <c r="S1196" s="66"/>
      <c r="T1196" s="66"/>
      <c r="U1196" s="66"/>
      <c r="V1196" s="66"/>
      <c r="W1196" s="66"/>
      <c r="X1196" s="66"/>
      <c r="Y1196" s="66"/>
      <c r="Z1196" s="66"/>
      <c r="AA1196" s="66"/>
      <c r="AB1196" s="66"/>
      <c r="AD1196" s="66"/>
      <c r="AE1196" s="66"/>
      <c r="AF1196" s="66"/>
      <c r="AG1196" s="66"/>
      <c r="AH1196" s="66"/>
      <c r="AI1196" s="66"/>
      <c r="AJ1196" s="66"/>
      <c r="AK1196" s="66"/>
      <c r="AL1196" s="66"/>
      <c r="AM1196" s="66"/>
      <c r="AN1196" s="66"/>
      <c r="AO1196" s="66"/>
      <c r="AP1196" s="66"/>
      <c r="AQ1196" s="61"/>
      <c r="AR1196" s="61"/>
      <c r="AS1196" s="61"/>
      <c r="AT1196" s="61"/>
      <c r="AU1196" s="61"/>
      <c r="AV1196" s="61"/>
      <c r="AW1196" s="61"/>
      <c r="AX1196" s="61"/>
      <c r="AY1196" s="61"/>
      <c r="AZ1196" s="61"/>
      <c r="BA1196" s="61"/>
      <c r="BB1196" s="61"/>
      <c r="BC1196" s="61"/>
      <c r="BD1196" s="61"/>
      <c r="BE1196" s="61"/>
      <c r="BF1196" s="61"/>
      <c r="BG1196" s="61"/>
      <c r="BH1196" s="61"/>
      <c r="BI1196" s="61"/>
      <c r="BJ1196" s="61"/>
      <c r="BK1196" s="61"/>
      <c r="BL1196" s="61"/>
      <c r="BM1196" s="61"/>
      <c r="BN1196" s="61"/>
      <c r="BO1196" s="61"/>
      <c r="BP1196" s="61"/>
      <c r="BQ1196" s="61"/>
      <c r="BR1196" s="61"/>
      <c r="BS1196" s="61"/>
      <c r="BT1196" s="61"/>
      <c r="BU1196" s="61"/>
      <c r="BV1196" s="61"/>
      <c r="BW1196" s="61"/>
      <c r="BX1196" s="61"/>
      <c r="BY1196" s="61"/>
      <c r="BZ1196" s="61"/>
      <c r="CA1196" s="61"/>
      <c r="CB1196" s="61"/>
      <c r="CC1196" s="61"/>
      <c r="CD1196" s="61"/>
      <c r="CE1196" s="61"/>
      <c r="CF1196" s="61"/>
      <c r="CG1196" s="61"/>
      <c r="CH1196" s="61"/>
      <c r="CI1196" s="61"/>
      <c r="CJ1196" s="61"/>
      <c r="CK1196" s="61"/>
      <c r="CL1196" s="61"/>
    </row>
    <row r="1197" spans="1:90" x14ac:dyDescent="0.2">
      <c r="A1197" s="66"/>
      <c r="B1197" s="66"/>
      <c r="C1197" s="66"/>
      <c r="D1197" s="66"/>
      <c r="E1197" s="66"/>
      <c r="F1197" s="66"/>
      <c r="G1197" s="66"/>
      <c r="H1197" s="66"/>
      <c r="I1197" s="66"/>
      <c r="J1197" s="66"/>
      <c r="K1197" s="66"/>
      <c r="L1197" s="66"/>
      <c r="M1197" s="66"/>
      <c r="N1197" s="66"/>
      <c r="O1197" s="66"/>
      <c r="P1197" s="66"/>
      <c r="Q1197" s="66"/>
      <c r="R1197" s="66"/>
      <c r="S1197" s="66"/>
      <c r="T1197" s="66"/>
      <c r="U1197" s="66"/>
      <c r="V1197" s="66"/>
      <c r="W1197" s="66"/>
      <c r="X1197" s="66"/>
      <c r="Y1197" s="66"/>
      <c r="Z1197" s="66"/>
      <c r="AA1197" s="66"/>
      <c r="AB1197" s="66"/>
      <c r="AD1197" s="66"/>
      <c r="AE1197" s="66"/>
      <c r="AF1197" s="66"/>
      <c r="AG1197" s="66"/>
      <c r="AH1197" s="66"/>
      <c r="AI1197" s="66"/>
      <c r="AJ1197" s="66"/>
      <c r="AK1197" s="66"/>
      <c r="AL1197" s="66"/>
      <c r="AM1197" s="66"/>
      <c r="AN1197" s="66"/>
      <c r="AO1197" s="66"/>
      <c r="AP1197" s="66"/>
      <c r="AQ1197" s="61"/>
      <c r="AR1197" s="61"/>
      <c r="AS1197" s="61"/>
      <c r="AT1197" s="61"/>
      <c r="AU1197" s="61"/>
      <c r="AV1197" s="61"/>
      <c r="AW1197" s="61"/>
      <c r="AX1197" s="61"/>
      <c r="AY1197" s="61"/>
      <c r="AZ1197" s="61"/>
      <c r="BA1197" s="61"/>
      <c r="BB1197" s="61"/>
      <c r="BC1197" s="61"/>
      <c r="BD1197" s="61"/>
      <c r="BE1197" s="61"/>
      <c r="BF1197" s="61"/>
      <c r="BG1197" s="61"/>
      <c r="BH1197" s="61"/>
      <c r="BI1197" s="61"/>
      <c r="BJ1197" s="61"/>
      <c r="BK1197" s="61"/>
      <c r="BL1197" s="61"/>
      <c r="BM1197" s="61"/>
      <c r="BN1197" s="61"/>
      <c r="BO1197" s="61"/>
      <c r="BP1197" s="61"/>
      <c r="BQ1197" s="61"/>
      <c r="BR1197" s="61"/>
      <c r="BS1197" s="61"/>
      <c r="BT1197" s="61"/>
      <c r="BU1197" s="61"/>
      <c r="BV1197" s="61"/>
      <c r="BW1197" s="61"/>
      <c r="BX1197" s="61"/>
      <c r="BY1197" s="61"/>
      <c r="BZ1197" s="61"/>
      <c r="CA1197" s="61"/>
      <c r="CB1197" s="61"/>
      <c r="CC1197" s="61"/>
      <c r="CD1197" s="61"/>
      <c r="CE1197" s="61"/>
      <c r="CF1197" s="61"/>
      <c r="CG1197" s="61"/>
      <c r="CH1197" s="61"/>
      <c r="CI1197" s="61"/>
      <c r="CJ1197" s="61"/>
      <c r="CK1197" s="61"/>
      <c r="CL1197" s="61"/>
    </row>
    <row r="1198" spans="1:90" x14ac:dyDescent="0.2">
      <c r="A1198" s="66"/>
      <c r="B1198" s="66"/>
      <c r="C1198" s="66"/>
      <c r="D1198" s="66"/>
      <c r="E1198" s="66"/>
      <c r="F1198" s="66"/>
      <c r="G1198" s="66"/>
      <c r="H1198" s="66"/>
      <c r="I1198" s="66"/>
      <c r="J1198" s="66"/>
      <c r="K1198" s="66"/>
      <c r="L1198" s="66"/>
      <c r="M1198" s="66"/>
      <c r="N1198" s="66"/>
      <c r="O1198" s="66"/>
      <c r="P1198" s="66"/>
      <c r="Q1198" s="66"/>
      <c r="R1198" s="66"/>
      <c r="S1198" s="66"/>
      <c r="T1198" s="66"/>
      <c r="U1198" s="66"/>
      <c r="V1198" s="66"/>
      <c r="W1198" s="66"/>
      <c r="X1198" s="66"/>
      <c r="Y1198" s="66"/>
      <c r="Z1198" s="66"/>
      <c r="AA1198" s="66"/>
      <c r="AB1198" s="66"/>
      <c r="AD1198" s="66"/>
      <c r="AE1198" s="66"/>
      <c r="AF1198" s="66"/>
      <c r="AG1198" s="66"/>
      <c r="AH1198" s="66"/>
      <c r="AI1198" s="66"/>
      <c r="AJ1198" s="66"/>
      <c r="AK1198" s="66"/>
      <c r="AL1198" s="66"/>
      <c r="AM1198" s="66"/>
      <c r="AN1198" s="66"/>
      <c r="AO1198" s="66"/>
      <c r="AP1198" s="66"/>
      <c r="AQ1198" s="61"/>
      <c r="AR1198" s="61"/>
      <c r="AS1198" s="61"/>
      <c r="AT1198" s="61"/>
      <c r="AU1198" s="61"/>
      <c r="AV1198" s="61"/>
      <c r="AW1198" s="61"/>
      <c r="AX1198" s="61"/>
      <c r="AY1198" s="61"/>
      <c r="AZ1198" s="61"/>
      <c r="BA1198" s="61"/>
      <c r="BB1198" s="61"/>
      <c r="BC1198" s="61"/>
      <c r="BD1198" s="61"/>
      <c r="BE1198" s="61"/>
      <c r="BF1198" s="61"/>
      <c r="BG1198" s="61"/>
      <c r="BH1198" s="61"/>
      <c r="BI1198" s="61"/>
      <c r="BJ1198" s="61"/>
      <c r="BK1198" s="61"/>
      <c r="BL1198" s="61"/>
      <c r="BM1198" s="61"/>
      <c r="BN1198" s="61"/>
      <c r="BO1198" s="61"/>
      <c r="BP1198" s="61"/>
      <c r="BQ1198" s="61"/>
      <c r="BR1198" s="61"/>
      <c r="BS1198" s="61"/>
      <c r="BT1198" s="61"/>
      <c r="BU1198" s="61"/>
      <c r="BV1198" s="61"/>
      <c r="BW1198" s="61"/>
      <c r="BX1198" s="61"/>
      <c r="BY1198" s="61"/>
      <c r="BZ1198" s="61"/>
      <c r="CA1198" s="61"/>
      <c r="CB1198" s="61"/>
      <c r="CC1198" s="61"/>
      <c r="CD1198" s="61"/>
      <c r="CE1198" s="61"/>
      <c r="CF1198" s="61"/>
      <c r="CG1198" s="61"/>
      <c r="CH1198" s="61"/>
      <c r="CI1198" s="61"/>
      <c r="CJ1198" s="61"/>
      <c r="CK1198" s="61"/>
      <c r="CL1198" s="61"/>
    </row>
    <row r="1199" spans="1:90" x14ac:dyDescent="0.2">
      <c r="A1199" s="66"/>
      <c r="B1199" s="66"/>
      <c r="C1199" s="66"/>
      <c r="D1199" s="66"/>
      <c r="E1199" s="66"/>
      <c r="F1199" s="66"/>
      <c r="G1199" s="66"/>
      <c r="H1199" s="66"/>
      <c r="I1199" s="66"/>
      <c r="J1199" s="66"/>
      <c r="K1199" s="66"/>
      <c r="L1199" s="66"/>
      <c r="M1199" s="66"/>
      <c r="N1199" s="66"/>
      <c r="O1199" s="66"/>
      <c r="P1199" s="66"/>
      <c r="Q1199" s="66"/>
      <c r="R1199" s="66"/>
      <c r="S1199" s="66"/>
      <c r="T1199" s="66"/>
      <c r="U1199" s="66"/>
      <c r="V1199" s="66"/>
      <c r="W1199" s="66"/>
      <c r="X1199" s="66"/>
      <c r="Y1199" s="66"/>
      <c r="Z1199" s="66"/>
      <c r="AA1199" s="66"/>
      <c r="AB1199" s="66"/>
      <c r="AD1199" s="66"/>
      <c r="AE1199" s="66"/>
      <c r="AF1199" s="66"/>
      <c r="AG1199" s="66"/>
      <c r="AH1199" s="66"/>
      <c r="AI1199" s="66"/>
      <c r="AJ1199" s="66"/>
      <c r="AK1199" s="66"/>
      <c r="AL1199" s="66"/>
      <c r="AM1199" s="66"/>
      <c r="AN1199" s="66"/>
      <c r="AO1199" s="66"/>
      <c r="AP1199" s="66"/>
      <c r="AQ1199" s="61"/>
      <c r="AR1199" s="61"/>
      <c r="AS1199" s="61"/>
      <c r="AT1199" s="61"/>
      <c r="AU1199" s="61"/>
      <c r="AV1199" s="61"/>
      <c r="AW1199" s="61"/>
      <c r="AX1199" s="61"/>
      <c r="AY1199" s="61"/>
      <c r="AZ1199" s="61"/>
      <c r="BA1199" s="61"/>
      <c r="BB1199" s="61"/>
      <c r="BC1199" s="61"/>
      <c r="BD1199" s="61"/>
      <c r="BE1199" s="61"/>
      <c r="BF1199" s="61"/>
      <c r="BG1199" s="61"/>
      <c r="BH1199" s="61"/>
      <c r="BI1199" s="61"/>
      <c r="BJ1199" s="61"/>
      <c r="BK1199" s="61"/>
      <c r="BL1199" s="61"/>
      <c r="BM1199" s="61"/>
      <c r="BN1199" s="61"/>
      <c r="BO1199" s="61"/>
      <c r="BP1199" s="61"/>
      <c r="BQ1199" s="61"/>
      <c r="BR1199" s="61"/>
      <c r="BS1199" s="61"/>
      <c r="BT1199" s="61"/>
      <c r="BU1199" s="61"/>
      <c r="BV1199" s="61"/>
      <c r="BW1199" s="61"/>
      <c r="BX1199" s="61"/>
      <c r="BY1199" s="61"/>
      <c r="BZ1199" s="61"/>
      <c r="CA1199" s="61"/>
      <c r="CB1199" s="61"/>
      <c r="CC1199" s="61"/>
      <c r="CD1199" s="61"/>
      <c r="CE1199" s="61"/>
      <c r="CF1199" s="61"/>
      <c r="CG1199" s="61"/>
      <c r="CH1199" s="61"/>
      <c r="CI1199" s="61"/>
      <c r="CJ1199" s="61"/>
      <c r="CK1199" s="61"/>
      <c r="CL1199" s="61"/>
    </row>
    <row r="1200" spans="1:90" x14ac:dyDescent="0.2">
      <c r="A1200" s="66"/>
      <c r="B1200" s="66"/>
      <c r="C1200" s="66"/>
      <c r="D1200" s="66"/>
      <c r="E1200" s="66"/>
      <c r="F1200" s="66"/>
      <c r="G1200" s="66"/>
      <c r="H1200" s="66"/>
      <c r="I1200" s="66"/>
      <c r="J1200" s="66"/>
      <c r="K1200" s="66"/>
      <c r="L1200" s="66"/>
      <c r="M1200" s="66"/>
      <c r="N1200" s="66"/>
      <c r="O1200" s="66"/>
      <c r="P1200" s="66"/>
      <c r="Q1200" s="66"/>
      <c r="R1200" s="66"/>
      <c r="S1200" s="66"/>
      <c r="T1200" s="66"/>
      <c r="U1200" s="66"/>
      <c r="V1200" s="66"/>
      <c r="W1200" s="66"/>
      <c r="X1200" s="66"/>
      <c r="Y1200" s="66"/>
      <c r="Z1200" s="66"/>
      <c r="AA1200" s="66"/>
      <c r="AB1200" s="66"/>
      <c r="AD1200" s="66"/>
      <c r="AE1200" s="66"/>
      <c r="AF1200" s="66"/>
      <c r="AG1200" s="66"/>
      <c r="AH1200" s="66"/>
      <c r="AI1200" s="66"/>
      <c r="AJ1200" s="66"/>
      <c r="AK1200" s="66"/>
      <c r="AL1200" s="66"/>
      <c r="AM1200" s="66"/>
      <c r="AN1200" s="66"/>
      <c r="AO1200" s="66"/>
      <c r="AP1200" s="66"/>
      <c r="AQ1200" s="61"/>
      <c r="AR1200" s="61"/>
      <c r="AS1200" s="61"/>
      <c r="AT1200" s="61"/>
      <c r="AU1200" s="61"/>
      <c r="AV1200" s="61"/>
      <c r="AW1200" s="61"/>
      <c r="AX1200" s="61"/>
      <c r="AY1200" s="61"/>
      <c r="AZ1200" s="61"/>
      <c r="BA1200" s="61"/>
      <c r="BB1200" s="61"/>
      <c r="BC1200" s="61"/>
      <c r="BD1200" s="61"/>
      <c r="BE1200" s="61"/>
      <c r="BF1200" s="61"/>
      <c r="BG1200" s="61"/>
      <c r="BH1200" s="61"/>
      <c r="BI1200" s="61"/>
      <c r="BJ1200" s="61"/>
      <c r="BK1200" s="61"/>
      <c r="BL1200" s="61"/>
      <c r="BM1200" s="61"/>
      <c r="BN1200" s="61"/>
      <c r="BO1200" s="61"/>
      <c r="BP1200" s="61"/>
      <c r="BQ1200" s="61"/>
      <c r="BR1200" s="61"/>
      <c r="BS1200" s="61"/>
      <c r="BT1200" s="61"/>
      <c r="BU1200" s="61"/>
      <c r="BV1200" s="61"/>
      <c r="BW1200" s="61"/>
      <c r="BX1200" s="61"/>
      <c r="BY1200" s="61"/>
      <c r="BZ1200" s="61"/>
      <c r="CA1200" s="61"/>
      <c r="CB1200" s="61"/>
      <c r="CC1200" s="61"/>
      <c r="CD1200" s="61"/>
      <c r="CE1200" s="61"/>
      <c r="CF1200" s="61"/>
      <c r="CG1200" s="61"/>
      <c r="CH1200" s="61"/>
      <c r="CI1200" s="61"/>
      <c r="CJ1200" s="61"/>
      <c r="CK1200" s="61"/>
      <c r="CL1200" s="61"/>
    </row>
    <row r="1201" spans="1:90" x14ac:dyDescent="0.2">
      <c r="A1201" s="66"/>
      <c r="B1201" s="66"/>
      <c r="C1201" s="66"/>
      <c r="D1201" s="66"/>
      <c r="E1201" s="66"/>
      <c r="F1201" s="66"/>
      <c r="G1201" s="66"/>
      <c r="H1201" s="66"/>
      <c r="I1201" s="66"/>
      <c r="J1201" s="66"/>
      <c r="K1201" s="66"/>
      <c r="L1201" s="66"/>
      <c r="M1201" s="66"/>
      <c r="N1201" s="66"/>
      <c r="O1201" s="66"/>
      <c r="P1201" s="66"/>
      <c r="Q1201" s="66"/>
      <c r="R1201" s="66"/>
      <c r="S1201" s="66"/>
      <c r="T1201" s="66"/>
      <c r="U1201" s="66"/>
      <c r="V1201" s="66"/>
      <c r="W1201" s="66"/>
      <c r="X1201" s="66"/>
      <c r="Y1201" s="66"/>
      <c r="Z1201" s="66"/>
      <c r="AA1201" s="66"/>
      <c r="AB1201" s="66"/>
      <c r="AD1201" s="66"/>
      <c r="AE1201" s="66"/>
      <c r="AF1201" s="66"/>
      <c r="AG1201" s="66"/>
      <c r="AH1201" s="66"/>
      <c r="AI1201" s="66"/>
      <c r="AJ1201" s="66"/>
      <c r="AK1201" s="66"/>
      <c r="AL1201" s="66"/>
      <c r="AM1201" s="66"/>
      <c r="AN1201" s="66"/>
      <c r="AO1201" s="66"/>
      <c r="AP1201" s="66"/>
      <c r="AQ1201" s="61"/>
      <c r="AR1201" s="61"/>
      <c r="AS1201" s="61"/>
      <c r="AT1201" s="61"/>
      <c r="AU1201" s="61"/>
      <c r="AV1201" s="61"/>
      <c r="AW1201" s="61"/>
      <c r="AX1201" s="61"/>
      <c r="AY1201" s="61"/>
      <c r="AZ1201" s="61"/>
      <c r="BA1201" s="61"/>
      <c r="BB1201" s="61"/>
      <c r="BC1201" s="61"/>
      <c r="BD1201" s="61"/>
      <c r="BE1201" s="61"/>
      <c r="BF1201" s="61"/>
      <c r="BG1201" s="61"/>
      <c r="BH1201" s="61"/>
      <c r="BI1201" s="61"/>
      <c r="BJ1201" s="61"/>
      <c r="BK1201" s="61"/>
      <c r="BL1201" s="61"/>
      <c r="BM1201" s="61"/>
      <c r="BN1201" s="61"/>
      <c r="BO1201" s="61"/>
      <c r="BP1201" s="61"/>
      <c r="BQ1201" s="61"/>
      <c r="BR1201" s="61"/>
      <c r="BS1201" s="61"/>
      <c r="BT1201" s="61"/>
      <c r="BU1201" s="61"/>
      <c r="BV1201" s="61"/>
      <c r="BW1201" s="61"/>
      <c r="BX1201" s="61"/>
      <c r="BY1201" s="61"/>
      <c r="BZ1201" s="61"/>
      <c r="CA1201" s="61"/>
      <c r="CB1201" s="61"/>
      <c r="CC1201" s="61"/>
      <c r="CD1201" s="61"/>
      <c r="CE1201" s="61"/>
      <c r="CF1201" s="61"/>
      <c r="CG1201" s="61"/>
      <c r="CH1201" s="61"/>
      <c r="CI1201" s="61"/>
      <c r="CJ1201" s="61"/>
      <c r="CK1201" s="61"/>
      <c r="CL1201" s="61"/>
    </row>
    <row r="1202" spans="1:90" x14ac:dyDescent="0.2">
      <c r="A1202" s="66"/>
      <c r="B1202" s="66"/>
      <c r="C1202" s="66"/>
      <c r="D1202" s="66"/>
      <c r="E1202" s="66"/>
      <c r="F1202" s="66"/>
      <c r="G1202" s="66"/>
      <c r="H1202" s="66"/>
      <c r="I1202" s="66"/>
      <c r="J1202" s="66"/>
      <c r="K1202" s="66"/>
      <c r="L1202" s="66"/>
      <c r="M1202" s="66"/>
      <c r="N1202" s="66"/>
      <c r="O1202" s="66"/>
      <c r="P1202" s="66"/>
      <c r="Q1202" s="66"/>
      <c r="R1202" s="66"/>
      <c r="S1202" s="66"/>
      <c r="T1202" s="66"/>
      <c r="U1202" s="66"/>
      <c r="V1202" s="66"/>
      <c r="W1202" s="66"/>
      <c r="X1202" s="66"/>
      <c r="Y1202" s="66"/>
      <c r="Z1202" s="66"/>
      <c r="AA1202" s="66"/>
      <c r="AB1202" s="66"/>
      <c r="AD1202" s="66"/>
      <c r="AE1202" s="66"/>
      <c r="AF1202" s="66"/>
      <c r="AG1202" s="66"/>
      <c r="AH1202" s="66"/>
      <c r="AI1202" s="66"/>
      <c r="AJ1202" s="66"/>
      <c r="AK1202" s="66"/>
      <c r="AL1202" s="66"/>
      <c r="AM1202" s="66"/>
      <c r="AN1202" s="66"/>
      <c r="AO1202" s="66"/>
      <c r="AP1202" s="66"/>
      <c r="AQ1202" s="61"/>
      <c r="AR1202" s="61"/>
      <c r="AS1202" s="61"/>
      <c r="AT1202" s="61"/>
      <c r="AU1202" s="61"/>
      <c r="AV1202" s="61"/>
      <c r="AW1202" s="61"/>
      <c r="AX1202" s="61"/>
      <c r="AY1202" s="61"/>
      <c r="AZ1202" s="61"/>
      <c r="BA1202" s="61"/>
      <c r="BB1202" s="61"/>
      <c r="BC1202" s="61"/>
      <c r="BD1202" s="61"/>
      <c r="BE1202" s="61"/>
      <c r="BF1202" s="61"/>
      <c r="BG1202" s="61"/>
      <c r="BH1202" s="61"/>
      <c r="BI1202" s="61"/>
      <c r="BJ1202" s="61"/>
      <c r="BK1202" s="61"/>
      <c r="BL1202" s="61"/>
      <c r="BM1202" s="61"/>
      <c r="BN1202" s="61"/>
      <c r="BO1202" s="61"/>
      <c r="BP1202" s="61"/>
      <c r="BQ1202" s="61"/>
      <c r="BR1202" s="61"/>
      <c r="BS1202" s="61"/>
      <c r="BT1202" s="61"/>
      <c r="BU1202" s="61"/>
      <c r="BV1202" s="61"/>
      <c r="BW1202" s="61"/>
      <c r="BX1202" s="61"/>
      <c r="BY1202" s="61"/>
      <c r="BZ1202" s="61"/>
      <c r="CA1202" s="61"/>
      <c r="CB1202" s="61"/>
      <c r="CC1202" s="61"/>
      <c r="CD1202" s="61"/>
      <c r="CE1202" s="61"/>
      <c r="CF1202" s="61"/>
      <c r="CG1202" s="61"/>
      <c r="CH1202" s="61"/>
      <c r="CI1202" s="61"/>
      <c r="CJ1202" s="61"/>
      <c r="CK1202" s="61"/>
      <c r="CL1202" s="61"/>
    </row>
    <row r="1203" spans="1:90" x14ac:dyDescent="0.2">
      <c r="A1203" s="66"/>
      <c r="B1203" s="66"/>
      <c r="C1203" s="66"/>
      <c r="D1203" s="66"/>
      <c r="E1203" s="66"/>
      <c r="F1203" s="66"/>
      <c r="G1203" s="66"/>
      <c r="H1203" s="66"/>
      <c r="I1203" s="66"/>
      <c r="J1203" s="66"/>
      <c r="K1203" s="66"/>
      <c r="L1203" s="66"/>
      <c r="M1203" s="66"/>
      <c r="N1203" s="66"/>
      <c r="O1203" s="66"/>
      <c r="P1203" s="66"/>
      <c r="Q1203" s="66"/>
      <c r="R1203" s="66"/>
      <c r="S1203" s="66"/>
      <c r="T1203" s="66"/>
      <c r="U1203" s="66"/>
      <c r="V1203" s="66"/>
      <c r="W1203" s="66"/>
      <c r="X1203" s="66"/>
      <c r="Y1203" s="66"/>
      <c r="Z1203" s="66"/>
      <c r="AA1203" s="66"/>
      <c r="AB1203" s="66"/>
      <c r="AD1203" s="66"/>
      <c r="AE1203" s="66"/>
      <c r="AF1203" s="66"/>
      <c r="AG1203" s="66"/>
      <c r="AH1203" s="66"/>
      <c r="AI1203" s="66"/>
      <c r="AJ1203" s="66"/>
      <c r="AK1203" s="66"/>
      <c r="AL1203" s="66"/>
      <c r="AM1203" s="66"/>
      <c r="AN1203" s="66"/>
      <c r="AO1203" s="66"/>
      <c r="AP1203" s="66"/>
      <c r="AQ1203" s="61"/>
      <c r="AR1203" s="61"/>
      <c r="AS1203" s="61"/>
      <c r="AT1203" s="61"/>
      <c r="AU1203" s="61"/>
      <c r="AV1203" s="61"/>
      <c r="AW1203" s="61"/>
      <c r="AX1203" s="61"/>
      <c r="AY1203" s="61"/>
      <c r="AZ1203" s="61"/>
      <c r="BA1203" s="61"/>
      <c r="BB1203" s="61"/>
      <c r="BC1203" s="61"/>
      <c r="BD1203" s="61"/>
      <c r="BE1203" s="61"/>
      <c r="BF1203" s="61"/>
      <c r="BG1203" s="61"/>
      <c r="BH1203" s="61"/>
      <c r="BI1203" s="61"/>
      <c r="BJ1203" s="61"/>
      <c r="BK1203" s="61"/>
      <c r="BL1203" s="61"/>
      <c r="BM1203" s="61"/>
      <c r="BN1203" s="61"/>
      <c r="BO1203" s="61"/>
      <c r="BP1203" s="61"/>
      <c r="BQ1203" s="61"/>
      <c r="BR1203" s="61"/>
      <c r="BS1203" s="61"/>
      <c r="BT1203" s="61"/>
      <c r="BU1203" s="61"/>
      <c r="BV1203" s="61"/>
      <c r="BW1203" s="61"/>
      <c r="BX1203" s="61"/>
      <c r="BY1203" s="61"/>
      <c r="BZ1203" s="61"/>
      <c r="CA1203" s="61"/>
      <c r="CB1203" s="61"/>
      <c r="CC1203" s="61"/>
      <c r="CD1203" s="61"/>
      <c r="CE1203" s="61"/>
      <c r="CF1203" s="61"/>
      <c r="CG1203" s="61"/>
      <c r="CH1203" s="61"/>
      <c r="CI1203" s="61"/>
      <c r="CJ1203" s="61"/>
      <c r="CK1203" s="61"/>
      <c r="CL1203" s="61"/>
    </row>
    <row r="1204" spans="1:90" x14ac:dyDescent="0.2">
      <c r="A1204" s="66"/>
      <c r="B1204" s="66"/>
      <c r="C1204" s="66"/>
      <c r="D1204" s="66"/>
      <c r="E1204" s="66"/>
      <c r="F1204" s="66"/>
      <c r="G1204" s="66"/>
      <c r="H1204" s="66"/>
      <c r="I1204" s="66"/>
      <c r="J1204" s="66"/>
      <c r="K1204" s="66"/>
      <c r="L1204" s="66"/>
      <c r="M1204" s="66"/>
      <c r="N1204" s="66"/>
      <c r="O1204" s="66"/>
      <c r="P1204" s="66"/>
      <c r="Q1204" s="66"/>
      <c r="R1204" s="66"/>
      <c r="S1204" s="66"/>
      <c r="T1204" s="66"/>
      <c r="U1204" s="66"/>
      <c r="V1204" s="66"/>
      <c r="W1204" s="66"/>
      <c r="X1204" s="66"/>
      <c r="Y1204" s="66"/>
      <c r="Z1204" s="66"/>
      <c r="AA1204" s="66"/>
      <c r="AB1204" s="66"/>
      <c r="AD1204" s="66"/>
      <c r="AE1204" s="66"/>
      <c r="AF1204" s="66"/>
      <c r="AG1204" s="66"/>
      <c r="AH1204" s="66"/>
      <c r="AI1204" s="66"/>
      <c r="AJ1204" s="66"/>
      <c r="AK1204" s="66"/>
      <c r="AL1204" s="66"/>
      <c r="AM1204" s="66"/>
      <c r="AN1204" s="66"/>
      <c r="AO1204" s="66"/>
      <c r="AP1204" s="66"/>
      <c r="AQ1204" s="61"/>
      <c r="AR1204" s="61"/>
      <c r="AS1204" s="61"/>
      <c r="AT1204" s="61"/>
      <c r="AU1204" s="61"/>
      <c r="AV1204" s="61"/>
      <c r="AW1204" s="61"/>
      <c r="AX1204" s="61"/>
      <c r="AY1204" s="61"/>
      <c r="AZ1204" s="61"/>
      <c r="BA1204" s="61"/>
      <c r="BB1204" s="61"/>
      <c r="BC1204" s="61"/>
      <c r="BD1204" s="61"/>
      <c r="BE1204" s="61"/>
      <c r="BF1204" s="61"/>
      <c r="BG1204" s="61"/>
      <c r="BH1204" s="61"/>
      <c r="BI1204" s="61"/>
      <c r="BJ1204" s="61"/>
      <c r="BK1204" s="61"/>
      <c r="BL1204" s="61"/>
      <c r="BM1204" s="61"/>
      <c r="BN1204" s="61"/>
      <c r="BO1204" s="61"/>
      <c r="BP1204" s="61"/>
      <c r="BQ1204" s="61"/>
      <c r="BR1204" s="61"/>
      <c r="BS1204" s="61"/>
      <c r="BT1204" s="61"/>
      <c r="BU1204" s="61"/>
      <c r="BV1204" s="61"/>
      <c r="BW1204" s="61"/>
      <c r="BX1204" s="61"/>
      <c r="BY1204" s="61"/>
      <c r="BZ1204" s="61"/>
      <c r="CA1204" s="61"/>
      <c r="CB1204" s="61"/>
      <c r="CC1204" s="61"/>
      <c r="CD1204" s="61"/>
      <c r="CE1204" s="61"/>
      <c r="CF1204" s="61"/>
      <c r="CG1204" s="61"/>
      <c r="CH1204" s="61"/>
      <c r="CI1204" s="61"/>
      <c r="CJ1204" s="61"/>
      <c r="CK1204" s="61"/>
      <c r="CL1204" s="61"/>
    </row>
    <row r="1205" spans="1:90" x14ac:dyDescent="0.2">
      <c r="A1205" s="66"/>
      <c r="B1205" s="66"/>
      <c r="C1205" s="66"/>
      <c r="D1205" s="66"/>
      <c r="E1205" s="66"/>
      <c r="F1205" s="66"/>
      <c r="G1205" s="66"/>
      <c r="H1205" s="66"/>
      <c r="I1205" s="66"/>
      <c r="J1205" s="66"/>
      <c r="K1205" s="66"/>
      <c r="L1205" s="66"/>
      <c r="M1205" s="66"/>
      <c r="N1205" s="66"/>
      <c r="O1205" s="66"/>
      <c r="P1205" s="66"/>
      <c r="Q1205" s="66"/>
      <c r="R1205" s="66"/>
      <c r="S1205" s="66"/>
      <c r="T1205" s="66"/>
      <c r="U1205" s="66"/>
      <c r="V1205" s="66"/>
      <c r="W1205" s="66"/>
      <c r="X1205" s="66"/>
      <c r="Y1205" s="66"/>
      <c r="Z1205" s="66"/>
      <c r="AA1205" s="66"/>
      <c r="AB1205" s="66"/>
      <c r="AD1205" s="66"/>
      <c r="AE1205" s="66"/>
      <c r="AF1205" s="66"/>
      <c r="AG1205" s="66"/>
      <c r="AH1205" s="66"/>
      <c r="AI1205" s="66"/>
      <c r="AJ1205" s="66"/>
      <c r="AK1205" s="66"/>
      <c r="AL1205" s="66"/>
      <c r="AM1205" s="66"/>
      <c r="AN1205" s="66"/>
      <c r="AO1205" s="66"/>
      <c r="AP1205" s="66"/>
      <c r="AQ1205" s="61"/>
      <c r="AR1205" s="61"/>
      <c r="AS1205" s="61"/>
      <c r="AT1205" s="61"/>
      <c r="AU1205" s="61"/>
      <c r="AV1205" s="61"/>
      <c r="AW1205" s="61"/>
      <c r="AX1205" s="61"/>
      <c r="AY1205" s="61"/>
      <c r="AZ1205" s="61"/>
      <c r="BA1205" s="61"/>
      <c r="BB1205" s="61"/>
      <c r="BC1205" s="61"/>
      <c r="BD1205" s="61"/>
      <c r="BE1205" s="61"/>
      <c r="BF1205" s="61"/>
      <c r="BG1205" s="61"/>
      <c r="BH1205" s="61"/>
      <c r="BI1205" s="61"/>
      <c r="BJ1205" s="61"/>
      <c r="BK1205" s="61"/>
      <c r="BL1205" s="61"/>
      <c r="BM1205" s="61"/>
      <c r="BN1205" s="61"/>
      <c r="BO1205" s="61"/>
      <c r="BP1205" s="61"/>
      <c r="BQ1205" s="61"/>
      <c r="BR1205" s="61"/>
      <c r="BS1205" s="61"/>
      <c r="BT1205" s="61"/>
      <c r="BU1205" s="61"/>
      <c r="BV1205" s="61"/>
      <c r="BW1205" s="61"/>
      <c r="BX1205" s="61"/>
      <c r="BY1205" s="61"/>
      <c r="BZ1205" s="61"/>
      <c r="CA1205" s="61"/>
      <c r="CB1205" s="61"/>
      <c r="CC1205" s="61"/>
      <c r="CD1205" s="61"/>
      <c r="CE1205" s="61"/>
      <c r="CF1205" s="61"/>
      <c r="CG1205" s="61"/>
      <c r="CH1205" s="61"/>
      <c r="CI1205" s="61"/>
      <c r="CJ1205" s="61"/>
      <c r="CK1205" s="61"/>
      <c r="CL1205" s="61"/>
    </row>
    <row r="1206" spans="1:90" x14ac:dyDescent="0.2">
      <c r="A1206" s="66"/>
      <c r="B1206" s="66"/>
      <c r="C1206" s="66"/>
      <c r="D1206" s="66"/>
      <c r="E1206" s="66"/>
      <c r="F1206" s="66"/>
      <c r="G1206" s="66"/>
      <c r="H1206" s="66"/>
      <c r="I1206" s="66"/>
      <c r="J1206" s="66"/>
      <c r="K1206" s="66"/>
      <c r="L1206" s="66"/>
      <c r="M1206" s="66"/>
      <c r="N1206" s="66"/>
      <c r="O1206" s="66"/>
      <c r="P1206" s="66"/>
      <c r="Q1206" s="66"/>
      <c r="R1206" s="66"/>
      <c r="S1206" s="66"/>
      <c r="T1206" s="66"/>
      <c r="U1206" s="66"/>
      <c r="V1206" s="66"/>
      <c r="W1206" s="66"/>
      <c r="X1206" s="66"/>
      <c r="Y1206" s="66"/>
      <c r="Z1206" s="66"/>
      <c r="AA1206" s="66"/>
      <c r="AB1206" s="66"/>
      <c r="AD1206" s="66"/>
      <c r="AE1206" s="66"/>
      <c r="AF1206" s="66"/>
      <c r="AG1206" s="66"/>
      <c r="AH1206" s="66"/>
      <c r="AI1206" s="66"/>
      <c r="AJ1206" s="66"/>
      <c r="AK1206" s="66"/>
      <c r="AL1206" s="66"/>
      <c r="AM1206" s="66"/>
      <c r="AN1206" s="66"/>
      <c r="AO1206" s="66"/>
      <c r="AP1206" s="66"/>
      <c r="AQ1206" s="61"/>
      <c r="AR1206" s="61"/>
      <c r="AS1206" s="61"/>
      <c r="AT1206" s="61"/>
      <c r="AU1206" s="61"/>
      <c r="AV1206" s="61"/>
      <c r="AW1206" s="61"/>
      <c r="AX1206" s="61"/>
      <c r="AY1206" s="61"/>
      <c r="AZ1206" s="61"/>
      <c r="BA1206" s="61"/>
      <c r="BB1206" s="61"/>
      <c r="BC1206" s="61"/>
      <c r="BD1206" s="61"/>
      <c r="BE1206" s="61"/>
      <c r="BF1206" s="61"/>
      <c r="BG1206" s="61"/>
      <c r="BH1206" s="61"/>
      <c r="BI1206" s="61"/>
      <c r="BJ1206" s="61"/>
      <c r="BK1206" s="61"/>
      <c r="BL1206" s="61"/>
      <c r="BM1206" s="61"/>
      <c r="BN1206" s="61"/>
      <c r="BO1206" s="61"/>
      <c r="BP1206" s="61"/>
      <c r="BQ1206" s="61"/>
      <c r="BR1206" s="61"/>
      <c r="BS1206" s="61"/>
      <c r="BT1206" s="61"/>
      <c r="BU1206" s="61"/>
      <c r="BV1206" s="61"/>
      <c r="BW1206" s="61"/>
      <c r="BX1206" s="61"/>
      <c r="BY1206" s="61"/>
      <c r="BZ1206" s="61"/>
      <c r="CA1206" s="61"/>
      <c r="CB1206" s="61"/>
      <c r="CC1206" s="61"/>
      <c r="CD1206" s="61"/>
      <c r="CE1206" s="61"/>
      <c r="CF1206" s="61"/>
      <c r="CG1206" s="61"/>
      <c r="CH1206" s="61"/>
      <c r="CI1206" s="61"/>
      <c r="CJ1206" s="61"/>
      <c r="CK1206" s="61"/>
      <c r="CL1206" s="61"/>
    </row>
    <row r="1207" spans="1:90" x14ac:dyDescent="0.2">
      <c r="A1207" s="66"/>
      <c r="B1207" s="66"/>
      <c r="C1207" s="66"/>
      <c r="D1207" s="66"/>
      <c r="E1207" s="66"/>
      <c r="F1207" s="66"/>
      <c r="G1207" s="66"/>
      <c r="H1207" s="66"/>
      <c r="I1207" s="66"/>
      <c r="J1207" s="66"/>
      <c r="K1207" s="66"/>
      <c r="L1207" s="66"/>
      <c r="M1207" s="66"/>
      <c r="N1207" s="66"/>
      <c r="O1207" s="66"/>
      <c r="P1207" s="66"/>
      <c r="Q1207" s="66"/>
      <c r="R1207" s="66"/>
      <c r="S1207" s="66"/>
      <c r="T1207" s="66"/>
      <c r="U1207" s="66"/>
      <c r="V1207" s="66"/>
      <c r="W1207" s="66"/>
      <c r="X1207" s="66"/>
      <c r="Y1207" s="66"/>
      <c r="Z1207" s="66"/>
      <c r="AA1207" s="66"/>
      <c r="AB1207" s="66"/>
      <c r="AD1207" s="66"/>
      <c r="AE1207" s="66"/>
      <c r="AF1207" s="66"/>
      <c r="AG1207" s="66"/>
      <c r="AH1207" s="66"/>
      <c r="AI1207" s="66"/>
      <c r="AJ1207" s="66"/>
      <c r="AK1207" s="66"/>
      <c r="AL1207" s="66"/>
      <c r="AM1207" s="66"/>
      <c r="AN1207" s="66"/>
      <c r="AO1207" s="66"/>
      <c r="AP1207" s="66"/>
      <c r="AQ1207" s="61"/>
      <c r="AR1207" s="61"/>
      <c r="AS1207" s="61"/>
      <c r="AT1207" s="61"/>
      <c r="AU1207" s="61"/>
      <c r="AV1207" s="61"/>
      <c r="AW1207" s="61"/>
      <c r="AX1207" s="61"/>
      <c r="AY1207" s="61"/>
      <c r="AZ1207" s="61"/>
      <c r="BA1207" s="61"/>
      <c r="BB1207" s="61"/>
      <c r="BC1207" s="61"/>
      <c r="BD1207" s="61"/>
      <c r="BE1207" s="61"/>
      <c r="BF1207" s="61"/>
      <c r="BG1207" s="61"/>
      <c r="BH1207" s="61"/>
      <c r="BI1207" s="61"/>
      <c r="BJ1207" s="61"/>
      <c r="BK1207" s="61"/>
      <c r="BL1207" s="61"/>
      <c r="BM1207" s="61"/>
      <c r="BN1207" s="61"/>
      <c r="BO1207" s="61"/>
      <c r="BP1207" s="61"/>
      <c r="BQ1207" s="61"/>
      <c r="BR1207" s="61"/>
      <c r="BS1207" s="61"/>
      <c r="BT1207" s="61"/>
      <c r="BU1207" s="61"/>
      <c r="BV1207" s="61"/>
      <c r="BW1207" s="61"/>
      <c r="BX1207" s="61"/>
      <c r="BY1207" s="61"/>
      <c r="BZ1207" s="61"/>
      <c r="CA1207" s="61"/>
      <c r="CB1207" s="61"/>
      <c r="CC1207" s="61"/>
      <c r="CD1207" s="61"/>
      <c r="CE1207" s="61"/>
      <c r="CF1207" s="61"/>
      <c r="CG1207" s="61"/>
      <c r="CH1207" s="61"/>
      <c r="CI1207" s="61"/>
      <c r="CJ1207" s="61"/>
      <c r="CK1207" s="61"/>
      <c r="CL1207" s="61"/>
    </row>
    <row r="1208" spans="1:90" x14ac:dyDescent="0.2">
      <c r="A1208" s="66"/>
      <c r="B1208" s="66"/>
      <c r="C1208" s="66"/>
      <c r="D1208" s="66"/>
      <c r="E1208" s="66"/>
      <c r="F1208" s="66"/>
      <c r="G1208" s="66"/>
      <c r="H1208" s="66"/>
      <c r="I1208" s="66"/>
      <c r="J1208" s="66"/>
      <c r="K1208" s="66"/>
      <c r="L1208" s="66"/>
      <c r="M1208" s="66"/>
      <c r="N1208" s="66"/>
      <c r="O1208" s="66"/>
      <c r="P1208" s="66"/>
      <c r="Q1208" s="66"/>
      <c r="R1208" s="66"/>
      <c r="S1208" s="66"/>
      <c r="T1208" s="66"/>
      <c r="U1208" s="66"/>
      <c r="V1208" s="66"/>
      <c r="W1208" s="66"/>
      <c r="X1208" s="66"/>
      <c r="Y1208" s="66"/>
      <c r="Z1208" s="66"/>
      <c r="AA1208" s="66"/>
      <c r="AB1208" s="66"/>
      <c r="AD1208" s="66"/>
      <c r="AE1208" s="66"/>
      <c r="AF1208" s="66"/>
      <c r="AG1208" s="66"/>
      <c r="AH1208" s="66"/>
      <c r="AI1208" s="66"/>
      <c r="AJ1208" s="66"/>
      <c r="AK1208" s="66"/>
      <c r="AL1208" s="66"/>
      <c r="AM1208" s="66"/>
      <c r="AN1208" s="66"/>
      <c r="AO1208" s="66"/>
      <c r="AP1208" s="66"/>
      <c r="AQ1208" s="61"/>
      <c r="AR1208" s="61"/>
      <c r="AS1208" s="61"/>
      <c r="AT1208" s="61"/>
      <c r="AU1208" s="61"/>
      <c r="AV1208" s="61"/>
      <c r="AW1208" s="61"/>
      <c r="AX1208" s="61"/>
      <c r="AY1208" s="61"/>
      <c r="AZ1208" s="61"/>
      <c r="BA1208" s="61"/>
      <c r="BB1208" s="61"/>
      <c r="BC1208" s="61"/>
      <c r="BD1208" s="61"/>
      <c r="BE1208" s="61"/>
      <c r="BF1208" s="61"/>
      <c r="BG1208" s="61"/>
      <c r="BH1208" s="61"/>
      <c r="BI1208" s="61"/>
      <c r="BJ1208" s="61"/>
      <c r="BK1208" s="61"/>
      <c r="BL1208" s="61"/>
      <c r="BM1208" s="61"/>
      <c r="BN1208" s="61"/>
      <c r="BO1208" s="61"/>
      <c r="BP1208" s="61"/>
      <c r="BQ1208" s="61"/>
      <c r="BR1208" s="61"/>
      <c r="BS1208" s="61"/>
      <c r="BT1208" s="61"/>
      <c r="BU1208" s="61"/>
      <c r="BV1208" s="61"/>
      <c r="BW1208" s="61"/>
      <c r="BX1208" s="61"/>
      <c r="BY1208" s="61"/>
      <c r="BZ1208" s="61"/>
      <c r="CA1208" s="61"/>
      <c r="CB1208" s="61"/>
      <c r="CC1208" s="61"/>
      <c r="CD1208" s="61"/>
      <c r="CE1208" s="61"/>
      <c r="CF1208" s="61"/>
      <c r="CG1208" s="61"/>
      <c r="CH1208" s="61"/>
      <c r="CI1208" s="61"/>
      <c r="CJ1208" s="61"/>
      <c r="CK1208" s="61"/>
      <c r="CL1208" s="61"/>
    </row>
    <row r="1209" spans="1:90" x14ac:dyDescent="0.2">
      <c r="A1209" s="66"/>
      <c r="B1209" s="66"/>
      <c r="C1209" s="66"/>
      <c r="D1209" s="66"/>
      <c r="E1209" s="66"/>
      <c r="F1209" s="66"/>
      <c r="G1209" s="66"/>
      <c r="H1209" s="66"/>
      <c r="I1209" s="66"/>
      <c r="J1209" s="66"/>
      <c r="K1209" s="66"/>
      <c r="L1209" s="66"/>
      <c r="M1209" s="66"/>
      <c r="N1209" s="66"/>
      <c r="O1209" s="66"/>
      <c r="P1209" s="66"/>
      <c r="Q1209" s="66"/>
      <c r="R1209" s="66"/>
      <c r="S1209" s="66"/>
      <c r="T1209" s="66"/>
      <c r="U1209" s="66"/>
      <c r="V1209" s="66"/>
      <c r="W1209" s="66"/>
      <c r="X1209" s="66"/>
      <c r="Y1209" s="66"/>
      <c r="Z1209" s="66"/>
      <c r="AA1209" s="66"/>
      <c r="AB1209" s="66"/>
      <c r="AD1209" s="66"/>
      <c r="AE1209" s="66"/>
      <c r="AF1209" s="66"/>
      <c r="AG1209" s="66"/>
      <c r="AH1209" s="66"/>
      <c r="AI1209" s="66"/>
      <c r="AJ1209" s="66"/>
      <c r="AK1209" s="66"/>
      <c r="AL1209" s="66"/>
      <c r="AM1209" s="66"/>
      <c r="AN1209" s="66"/>
      <c r="AO1209" s="66"/>
      <c r="AP1209" s="66"/>
      <c r="AQ1209" s="61"/>
      <c r="AR1209" s="61"/>
      <c r="AS1209" s="61"/>
      <c r="AT1209" s="61"/>
      <c r="AU1209" s="61"/>
      <c r="AV1209" s="61"/>
      <c r="AW1209" s="61"/>
      <c r="AX1209" s="61"/>
      <c r="AY1209" s="61"/>
      <c r="AZ1209" s="61"/>
      <c r="BA1209" s="61"/>
      <c r="BB1209" s="61"/>
      <c r="BC1209" s="61"/>
      <c r="BD1209" s="61"/>
      <c r="BE1209" s="61"/>
      <c r="BF1209" s="61"/>
      <c r="BG1209" s="61"/>
      <c r="BH1209" s="61"/>
      <c r="BI1209" s="61"/>
      <c r="BJ1209" s="61"/>
      <c r="BK1209" s="61"/>
      <c r="BL1209" s="61"/>
      <c r="BM1209" s="61"/>
      <c r="BN1209" s="61"/>
      <c r="BO1209" s="61"/>
      <c r="BP1209" s="61"/>
      <c r="BQ1209" s="61"/>
      <c r="BR1209" s="61"/>
      <c r="BS1209" s="61"/>
      <c r="BT1209" s="61"/>
      <c r="BU1209" s="61"/>
      <c r="BV1209" s="61"/>
      <c r="BW1209" s="61"/>
      <c r="BX1209" s="61"/>
      <c r="BY1209" s="61"/>
      <c r="BZ1209" s="61"/>
      <c r="CA1209" s="61"/>
      <c r="CB1209" s="61"/>
      <c r="CC1209" s="61"/>
      <c r="CD1209" s="61"/>
      <c r="CE1209" s="61"/>
      <c r="CF1209" s="61"/>
      <c r="CG1209" s="61"/>
      <c r="CH1209" s="61"/>
      <c r="CI1209" s="61"/>
      <c r="CJ1209" s="61"/>
      <c r="CK1209" s="61"/>
      <c r="CL1209" s="61"/>
    </row>
    <row r="1210" spans="1:90" x14ac:dyDescent="0.2">
      <c r="A1210" s="66"/>
      <c r="B1210" s="66"/>
      <c r="C1210" s="66"/>
      <c r="D1210" s="66"/>
      <c r="E1210" s="66"/>
      <c r="F1210" s="66"/>
      <c r="G1210" s="66"/>
      <c r="H1210" s="66"/>
      <c r="I1210" s="66"/>
      <c r="J1210" s="66"/>
      <c r="K1210" s="66"/>
      <c r="L1210" s="66"/>
      <c r="M1210" s="66"/>
      <c r="N1210" s="66"/>
      <c r="O1210" s="66"/>
      <c r="P1210" s="66"/>
      <c r="Q1210" s="66"/>
      <c r="R1210" s="66"/>
      <c r="S1210" s="66"/>
      <c r="T1210" s="66"/>
      <c r="U1210" s="66"/>
      <c r="V1210" s="66"/>
      <c r="W1210" s="66"/>
      <c r="X1210" s="66"/>
      <c r="Y1210" s="66"/>
      <c r="Z1210" s="66"/>
      <c r="AA1210" s="66"/>
      <c r="AB1210" s="66"/>
      <c r="AD1210" s="66"/>
      <c r="AE1210" s="66"/>
      <c r="AF1210" s="66"/>
      <c r="AG1210" s="66"/>
      <c r="AH1210" s="66"/>
      <c r="AI1210" s="66"/>
      <c r="AJ1210" s="66"/>
      <c r="AK1210" s="66"/>
      <c r="AL1210" s="66"/>
      <c r="AM1210" s="66"/>
      <c r="AN1210" s="66"/>
      <c r="AO1210" s="66"/>
      <c r="AP1210" s="66"/>
      <c r="AQ1210" s="61"/>
      <c r="AR1210" s="61"/>
      <c r="AS1210" s="61"/>
      <c r="AT1210" s="61"/>
      <c r="AU1210" s="61"/>
      <c r="AV1210" s="61"/>
      <c r="AW1210" s="61"/>
      <c r="AX1210" s="61"/>
      <c r="AY1210" s="61"/>
      <c r="AZ1210" s="61"/>
      <c r="BA1210" s="61"/>
      <c r="BB1210" s="61"/>
      <c r="BC1210" s="61"/>
      <c r="BD1210" s="61"/>
      <c r="BE1210" s="61"/>
      <c r="BF1210" s="61"/>
      <c r="BG1210" s="61"/>
      <c r="BH1210" s="61"/>
      <c r="BI1210" s="61"/>
      <c r="BJ1210" s="61"/>
      <c r="BK1210" s="61"/>
      <c r="BL1210" s="61"/>
      <c r="BM1210" s="61"/>
      <c r="BN1210" s="61"/>
      <c r="BO1210" s="61"/>
      <c r="BP1210" s="61"/>
      <c r="BQ1210" s="61"/>
      <c r="BR1210" s="61"/>
      <c r="BS1210" s="61"/>
      <c r="BT1210" s="61"/>
      <c r="BU1210" s="61"/>
      <c r="BV1210" s="61"/>
      <c r="BW1210" s="61"/>
      <c r="BX1210" s="61"/>
      <c r="BY1210" s="61"/>
      <c r="BZ1210" s="61"/>
      <c r="CA1210" s="61"/>
      <c r="CB1210" s="61"/>
      <c r="CC1210" s="61"/>
      <c r="CD1210" s="61"/>
      <c r="CE1210" s="61"/>
      <c r="CF1210" s="61"/>
      <c r="CG1210" s="61"/>
      <c r="CH1210" s="61"/>
      <c r="CI1210" s="61"/>
      <c r="CJ1210" s="61"/>
      <c r="CK1210" s="61"/>
      <c r="CL1210" s="61"/>
    </row>
    <row r="1211" spans="1:90" x14ac:dyDescent="0.2">
      <c r="A1211" s="66"/>
      <c r="B1211" s="66"/>
      <c r="C1211" s="66"/>
      <c r="D1211" s="66"/>
      <c r="E1211" s="66"/>
      <c r="F1211" s="66"/>
      <c r="G1211" s="66"/>
      <c r="H1211" s="66"/>
      <c r="I1211" s="66"/>
      <c r="J1211" s="66"/>
      <c r="K1211" s="66"/>
      <c r="L1211" s="66"/>
      <c r="M1211" s="66"/>
      <c r="N1211" s="66"/>
      <c r="O1211" s="66"/>
      <c r="P1211" s="66"/>
      <c r="Q1211" s="66"/>
      <c r="R1211" s="66"/>
      <c r="S1211" s="66"/>
      <c r="T1211" s="66"/>
      <c r="U1211" s="66"/>
      <c r="V1211" s="66"/>
      <c r="W1211" s="66"/>
      <c r="X1211" s="66"/>
      <c r="Y1211" s="66"/>
      <c r="Z1211" s="66"/>
      <c r="AA1211" s="66"/>
      <c r="AB1211" s="66"/>
      <c r="AD1211" s="66"/>
      <c r="AE1211" s="66"/>
      <c r="AF1211" s="66"/>
      <c r="AG1211" s="66"/>
      <c r="AH1211" s="66"/>
      <c r="AI1211" s="66"/>
      <c r="AJ1211" s="66"/>
      <c r="AK1211" s="66"/>
      <c r="AL1211" s="66"/>
      <c r="AM1211" s="66"/>
      <c r="AN1211" s="66"/>
      <c r="AO1211" s="66"/>
      <c r="AP1211" s="66"/>
      <c r="AQ1211" s="61"/>
      <c r="AR1211" s="61"/>
      <c r="AS1211" s="61"/>
      <c r="AT1211" s="61"/>
      <c r="AU1211" s="61"/>
      <c r="AV1211" s="61"/>
      <c r="AW1211" s="61"/>
      <c r="AX1211" s="61"/>
      <c r="AY1211" s="61"/>
      <c r="AZ1211" s="61"/>
      <c r="BA1211" s="61"/>
      <c r="BB1211" s="61"/>
      <c r="BC1211" s="61"/>
      <c r="BD1211" s="61"/>
      <c r="BE1211" s="61"/>
      <c r="BF1211" s="61"/>
      <c r="BG1211" s="61"/>
      <c r="BH1211" s="61"/>
      <c r="BI1211" s="61"/>
      <c r="BJ1211" s="61"/>
      <c r="BK1211" s="61"/>
      <c r="BL1211" s="61"/>
      <c r="BM1211" s="61"/>
      <c r="BN1211" s="61"/>
      <c r="BO1211" s="61"/>
      <c r="BP1211" s="61"/>
      <c r="BQ1211" s="61"/>
      <c r="BR1211" s="61"/>
      <c r="BS1211" s="61"/>
      <c r="BT1211" s="61"/>
      <c r="BU1211" s="61"/>
      <c r="BV1211" s="61"/>
      <c r="BW1211" s="61"/>
      <c r="BX1211" s="61"/>
      <c r="BY1211" s="61"/>
      <c r="BZ1211" s="61"/>
      <c r="CA1211" s="61"/>
      <c r="CB1211" s="61"/>
      <c r="CC1211" s="61"/>
      <c r="CD1211" s="61"/>
      <c r="CE1211" s="61"/>
      <c r="CF1211" s="61"/>
      <c r="CG1211" s="61"/>
      <c r="CH1211" s="61"/>
      <c r="CI1211" s="61"/>
      <c r="CJ1211" s="61"/>
      <c r="CK1211" s="61"/>
      <c r="CL1211" s="61"/>
    </row>
    <row r="1212" spans="1:90" x14ac:dyDescent="0.2">
      <c r="A1212" s="66"/>
      <c r="B1212" s="66"/>
      <c r="C1212" s="66"/>
      <c r="D1212" s="66"/>
      <c r="E1212" s="66"/>
      <c r="F1212" s="66"/>
      <c r="G1212" s="66"/>
      <c r="H1212" s="66"/>
      <c r="I1212" s="66"/>
      <c r="J1212" s="66"/>
      <c r="K1212" s="66"/>
      <c r="L1212" s="66"/>
      <c r="M1212" s="66"/>
      <c r="N1212" s="66"/>
      <c r="O1212" s="66"/>
      <c r="P1212" s="66"/>
      <c r="Q1212" s="66"/>
      <c r="R1212" s="66"/>
      <c r="S1212" s="66"/>
      <c r="T1212" s="66"/>
      <c r="U1212" s="66"/>
      <c r="V1212" s="66"/>
      <c r="W1212" s="66"/>
      <c r="X1212" s="66"/>
      <c r="Y1212" s="66"/>
      <c r="Z1212" s="66"/>
      <c r="AA1212" s="66"/>
      <c r="AB1212" s="66"/>
      <c r="AD1212" s="66"/>
      <c r="AE1212" s="66"/>
      <c r="AF1212" s="66"/>
      <c r="AG1212" s="66"/>
      <c r="AH1212" s="66"/>
      <c r="AI1212" s="66"/>
      <c r="AJ1212" s="66"/>
      <c r="AK1212" s="66"/>
      <c r="AL1212" s="66"/>
      <c r="AM1212" s="66"/>
      <c r="AN1212" s="66"/>
      <c r="AO1212" s="66"/>
      <c r="AP1212" s="66"/>
      <c r="AQ1212" s="61"/>
      <c r="AR1212" s="61"/>
      <c r="AS1212" s="61"/>
      <c r="AT1212" s="61"/>
      <c r="AU1212" s="61"/>
      <c r="AV1212" s="61"/>
      <c r="AW1212" s="61"/>
      <c r="AX1212" s="61"/>
      <c r="AY1212" s="61"/>
      <c r="AZ1212" s="61"/>
      <c r="BA1212" s="61"/>
      <c r="BB1212" s="61"/>
      <c r="BC1212" s="61"/>
      <c r="BD1212" s="61"/>
      <c r="BE1212" s="61"/>
      <c r="BF1212" s="61"/>
      <c r="BG1212" s="61"/>
      <c r="BH1212" s="61"/>
      <c r="BI1212" s="61"/>
      <c r="BJ1212" s="61"/>
      <c r="BK1212" s="61"/>
      <c r="BL1212" s="61"/>
      <c r="BM1212" s="61"/>
      <c r="BN1212" s="61"/>
      <c r="BO1212" s="61"/>
      <c r="BP1212" s="61"/>
      <c r="BQ1212" s="61"/>
      <c r="BR1212" s="61"/>
      <c r="BS1212" s="61"/>
      <c r="BT1212" s="61"/>
      <c r="BU1212" s="61"/>
      <c r="BV1212" s="61"/>
      <c r="BW1212" s="61"/>
      <c r="BX1212" s="61"/>
      <c r="BY1212" s="61"/>
      <c r="BZ1212" s="61"/>
      <c r="CA1212" s="61"/>
      <c r="CB1212" s="61"/>
      <c r="CC1212" s="61"/>
      <c r="CD1212" s="61"/>
      <c r="CE1212" s="61"/>
      <c r="CF1212" s="61"/>
      <c r="CG1212" s="61"/>
      <c r="CH1212" s="61"/>
      <c r="CI1212" s="61"/>
      <c r="CJ1212" s="61"/>
      <c r="CK1212" s="61"/>
      <c r="CL1212" s="61"/>
    </row>
    <row r="1213" spans="1:90" x14ac:dyDescent="0.2">
      <c r="A1213" s="66"/>
      <c r="B1213" s="66"/>
      <c r="C1213" s="66"/>
      <c r="D1213" s="66"/>
      <c r="E1213" s="66"/>
      <c r="F1213" s="66"/>
      <c r="G1213" s="66"/>
      <c r="H1213" s="66"/>
      <c r="I1213" s="66"/>
      <c r="J1213" s="66"/>
      <c r="K1213" s="66"/>
      <c r="L1213" s="66"/>
      <c r="M1213" s="66"/>
      <c r="N1213" s="66"/>
      <c r="O1213" s="66"/>
      <c r="P1213" s="66"/>
      <c r="Q1213" s="66"/>
      <c r="R1213" s="66"/>
      <c r="S1213" s="66"/>
      <c r="T1213" s="66"/>
      <c r="U1213" s="66"/>
      <c r="V1213" s="66"/>
      <c r="W1213" s="66"/>
      <c r="X1213" s="66"/>
      <c r="Y1213" s="66"/>
      <c r="Z1213" s="66"/>
      <c r="AA1213" s="66"/>
      <c r="AB1213" s="66"/>
      <c r="AD1213" s="66"/>
      <c r="AE1213" s="66"/>
      <c r="AF1213" s="66"/>
      <c r="AG1213" s="66"/>
      <c r="AH1213" s="66"/>
      <c r="AI1213" s="66"/>
      <c r="AJ1213" s="66"/>
      <c r="AK1213" s="66"/>
      <c r="AL1213" s="66"/>
      <c r="AM1213" s="66"/>
      <c r="AN1213" s="66"/>
      <c r="AO1213" s="66"/>
      <c r="AP1213" s="66"/>
      <c r="AQ1213" s="61"/>
      <c r="AR1213" s="61"/>
      <c r="AS1213" s="61"/>
      <c r="AT1213" s="61"/>
      <c r="AU1213" s="61"/>
      <c r="AV1213" s="61"/>
      <c r="AW1213" s="61"/>
      <c r="AX1213" s="61"/>
      <c r="AY1213" s="61"/>
      <c r="AZ1213" s="61"/>
      <c r="BA1213" s="61"/>
      <c r="BB1213" s="61"/>
      <c r="BC1213" s="61"/>
      <c r="BD1213" s="61"/>
      <c r="BE1213" s="61"/>
      <c r="BF1213" s="61"/>
      <c r="BG1213" s="61"/>
      <c r="BH1213" s="61"/>
      <c r="BI1213" s="61"/>
      <c r="BJ1213" s="61"/>
      <c r="BK1213" s="61"/>
      <c r="BL1213" s="61"/>
      <c r="BM1213" s="61"/>
      <c r="BN1213" s="61"/>
      <c r="BO1213" s="61"/>
      <c r="BP1213" s="61"/>
      <c r="BQ1213" s="61"/>
      <c r="BR1213" s="61"/>
      <c r="BS1213" s="61"/>
      <c r="BT1213" s="61"/>
      <c r="BU1213" s="61"/>
      <c r="BV1213" s="61"/>
      <c r="BW1213" s="61"/>
      <c r="BX1213" s="61"/>
      <c r="BY1213" s="61"/>
      <c r="BZ1213" s="61"/>
      <c r="CA1213" s="61"/>
      <c r="CB1213" s="61"/>
      <c r="CC1213" s="61"/>
      <c r="CD1213" s="61"/>
      <c r="CE1213" s="61"/>
      <c r="CF1213" s="61"/>
      <c r="CG1213" s="61"/>
      <c r="CH1213" s="61"/>
      <c r="CI1213" s="61"/>
      <c r="CJ1213" s="61"/>
      <c r="CK1213" s="61"/>
      <c r="CL1213" s="61"/>
    </row>
    <row r="1214" spans="1:90" x14ac:dyDescent="0.2">
      <c r="A1214" s="66"/>
      <c r="B1214" s="66"/>
      <c r="C1214" s="66"/>
      <c r="D1214" s="66"/>
      <c r="E1214" s="66"/>
      <c r="F1214" s="66"/>
      <c r="G1214" s="66"/>
      <c r="H1214" s="66"/>
      <c r="I1214" s="66"/>
      <c r="J1214" s="66"/>
      <c r="K1214" s="66"/>
      <c r="L1214" s="66"/>
      <c r="M1214" s="66"/>
      <c r="N1214" s="66"/>
      <c r="O1214" s="66"/>
      <c r="P1214" s="66"/>
      <c r="Q1214" s="66"/>
      <c r="R1214" s="66"/>
      <c r="S1214" s="66"/>
      <c r="T1214" s="66"/>
      <c r="U1214" s="66"/>
      <c r="V1214" s="66"/>
      <c r="W1214" s="66"/>
      <c r="X1214" s="66"/>
      <c r="Y1214" s="66"/>
      <c r="Z1214" s="66"/>
      <c r="AA1214" s="66"/>
      <c r="AB1214" s="66"/>
      <c r="AD1214" s="66"/>
      <c r="AE1214" s="66"/>
      <c r="AF1214" s="66"/>
      <c r="AG1214" s="66"/>
      <c r="AH1214" s="66"/>
      <c r="AI1214" s="66"/>
      <c r="AJ1214" s="66"/>
      <c r="AK1214" s="66"/>
      <c r="AL1214" s="66"/>
      <c r="AM1214" s="66"/>
      <c r="AN1214" s="66"/>
      <c r="AO1214" s="66"/>
      <c r="AP1214" s="66"/>
      <c r="AQ1214" s="61"/>
      <c r="AR1214" s="61"/>
      <c r="AS1214" s="61"/>
      <c r="AT1214" s="61"/>
      <c r="AU1214" s="61"/>
      <c r="AV1214" s="61"/>
      <c r="AW1214" s="61"/>
      <c r="AX1214" s="61"/>
      <c r="AY1214" s="61"/>
      <c r="AZ1214" s="61"/>
      <c r="BA1214" s="61"/>
      <c r="BB1214" s="61"/>
      <c r="BC1214" s="61"/>
      <c r="BD1214" s="61"/>
      <c r="BE1214" s="61"/>
      <c r="BF1214" s="61"/>
      <c r="BG1214" s="61"/>
      <c r="BH1214" s="61"/>
      <c r="BI1214" s="61"/>
      <c r="BJ1214" s="61"/>
      <c r="BK1214" s="61"/>
      <c r="BL1214" s="61"/>
      <c r="BM1214" s="61"/>
      <c r="BN1214" s="61"/>
      <c r="BO1214" s="61"/>
      <c r="BP1214" s="61"/>
      <c r="BQ1214" s="61"/>
      <c r="BR1214" s="61"/>
      <c r="BS1214" s="61"/>
      <c r="BT1214" s="61"/>
      <c r="BU1214" s="61"/>
      <c r="BV1214" s="61"/>
      <c r="BW1214" s="61"/>
      <c r="BX1214" s="61"/>
      <c r="BY1214" s="61"/>
      <c r="BZ1214" s="61"/>
      <c r="CA1214" s="61"/>
      <c r="CB1214" s="61"/>
      <c r="CC1214" s="61"/>
      <c r="CD1214" s="61"/>
      <c r="CE1214" s="61"/>
      <c r="CF1214" s="61"/>
      <c r="CG1214" s="61"/>
      <c r="CH1214" s="61"/>
      <c r="CI1214" s="61"/>
      <c r="CJ1214" s="61"/>
      <c r="CK1214" s="61"/>
      <c r="CL1214" s="61"/>
    </row>
    <row r="1215" spans="1:90" x14ac:dyDescent="0.2">
      <c r="A1215" s="66"/>
      <c r="B1215" s="66"/>
      <c r="C1215" s="66"/>
      <c r="D1215" s="66"/>
      <c r="E1215" s="66"/>
      <c r="F1215" s="66"/>
      <c r="G1215" s="66"/>
      <c r="H1215" s="66"/>
      <c r="I1215" s="66"/>
      <c r="J1215" s="66"/>
      <c r="K1215" s="66"/>
      <c r="L1215" s="66"/>
      <c r="M1215" s="66"/>
      <c r="N1215" s="66"/>
      <c r="O1215" s="66"/>
      <c r="P1215" s="66"/>
      <c r="Q1215" s="66"/>
      <c r="R1215" s="66"/>
      <c r="S1215" s="66"/>
      <c r="T1215" s="66"/>
      <c r="U1215" s="66"/>
      <c r="V1215" s="66"/>
      <c r="W1215" s="66"/>
      <c r="X1215" s="66"/>
      <c r="Y1215" s="66"/>
      <c r="Z1215" s="66"/>
      <c r="AA1215" s="66"/>
      <c r="AB1215" s="66"/>
      <c r="AD1215" s="66"/>
      <c r="AE1215" s="66"/>
      <c r="AF1215" s="66"/>
      <c r="AG1215" s="66"/>
      <c r="AH1215" s="66"/>
      <c r="AI1215" s="66"/>
      <c r="AJ1215" s="66"/>
      <c r="AK1215" s="66"/>
      <c r="AL1215" s="66"/>
      <c r="AM1215" s="66"/>
      <c r="AN1215" s="66"/>
      <c r="AO1215" s="66"/>
      <c r="AP1215" s="66"/>
      <c r="AQ1215" s="61"/>
      <c r="AR1215" s="61"/>
      <c r="AS1215" s="61"/>
      <c r="AT1215" s="61"/>
      <c r="AU1215" s="61"/>
      <c r="AV1215" s="61"/>
      <c r="AW1215" s="61"/>
      <c r="AX1215" s="61"/>
      <c r="AY1215" s="61"/>
      <c r="AZ1215" s="61"/>
      <c r="BA1215" s="61"/>
      <c r="BB1215" s="61"/>
      <c r="BC1215" s="61"/>
      <c r="BD1215" s="61"/>
      <c r="BE1215" s="61"/>
      <c r="BF1215" s="61"/>
      <c r="BG1215" s="61"/>
      <c r="BH1215" s="61"/>
      <c r="BI1215" s="61"/>
      <c r="BJ1215" s="61"/>
      <c r="BK1215" s="61"/>
      <c r="BL1215" s="61"/>
      <c r="BM1215" s="61"/>
      <c r="BN1215" s="61"/>
      <c r="BO1215" s="61"/>
      <c r="BP1215" s="61"/>
      <c r="BQ1215" s="61"/>
      <c r="BR1215" s="61"/>
      <c r="BS1215" s="61"/>
      <c r="BT1215" s="61"/>
      <c r="BU1215" s="61"/>
      <c r="BV1215" s="61"/>
      <c r="BW1215" s="61"/>
      <c r="BX1215" s="61"/>
      <c r="BY1215" s="61"/>
      <c r="BZ1215" s="61"/>
      <c r="CA1215" s="61"/>
      <c r="CB1215" s="61"/>
      <c r="CC1215" s="61"/>
      <c r="CD1215" s="61"/>
      <c r="CE1215" s="61"/>
      <c r="CF1215" s="61"/>
      <c r="CG1215" s="61"/>
      <c r="CH1215" s="61"/>
      <c r="CI1215" s="61"/>
      <c r="CJ1215" s="61"/>
      <c r="CK1215" s="61"/>
      <c r="CL1215" s="61"/>
    </row>
    <row r="1216" spans="1:90" x14ac:dyDescent="0.2">
      <c r="A1216" s="66"/>
      <c r="B1216" s="66"/>
      <c r="C1216" s="66"/>
      <c r="D1216" s="66"/>
      <c r="E1216" s="66"/>
      <c r="F1216" s="66"/>
      <c r="G1216" s="66"/>
      <c r="H1216" s="66"/>
      <c r="I1216" s="66"/>
      <c r="J1216" s="66"/>
      <c r="K1216" s="66"/>
      <c r="L1216" s="66"/>
      <c r="M1216" s="66"/>
      <c r="N1216" s="66"/>
      <c r="O1216" s="66"/>
      <c r="P1216" s="66"/>
      <c r="Q1216" s="66"/>
      <c r="R1216" s="66"/>
      <c r="S1216" s="66"/>
      <c r="T1216" s="66"/>
      <c r="U1216" s="66"/>
      <c r="V1216" s="66"/>
      <c r="W1216" s="66"/>
      <c r="X1216" s="66"/>
      <c r="Y1216" s="66"/>
      <c r="Z1216" s="66"/>
      <c r="AA1216" s="66"/>
      <c r="AB1216" s="66"/>
      <c r="AD1216" s="66"/>
      <c r="AE1216" s="66"/>
      <c r="AF1216" s="66"/>
      <c r="AG1216" s="66"/>
      <c r="AH1216" s="66"/>
      <c r="AI1216" s="66"/>
      <c r="AJ1216" s="66"/>
      <c r="AK1216" s="66"/>
      <c r="AL1216" s="66"/>
      <c r="AM1216" s="66"/>
      <c r="AN1216" s="66"/>
      <c r="AO1216" s="66"/>
      <c r="AP1216" s="66"/>
      <c r="AQ1216" s="61"/>
      <c r="AR1216" s="61"/>
      <c r="AS1216" s="61"/>
      <c r="AT1216" s="61"/>
      <c r="AU1216" s="61"/>
      <c r="AV1216" s="61"/>
      <c r="AW1216" s="61"/>
      <c r="AX1216" s="61"/>
      <c r="AY1216" s="61"/>
      <c r="AZ1216" s="61"/>
      <c r="BA1216" s="61"/>
      <c r="BB1216" s="61"/>
      <c r="BC1216" s="61"/>
      <c r="BD1216" s="61"/>
      <c r="BE1216" s="61"/>
      <c r="BF1216" s="61"/>
      <c r="BG1216" s="61"/>
      <c r="BH1216" s="61"/>
      <c r="BI1216" s="61"/>
      <c r="BJ1216" s="61"/>
      <c r="BK1216" s="61"/>
      <c r="BL1216" s="61"/>
      <c r="BM1216" s="61"/>
      <c r="BN1216" s="61"/>
      <c r="BO1216" s="61"/>
      <c r="BP1216" s="61"/>
      <c r="BQ1216" s="61"/>
      <c r="BR1216" s="61"/>
      <c r="BS1216" s="61"/>
      <c r="BT1216" s="61"/>
      <c r="BU1216" s="61"/>
      <c r="BV1216" s="61"/>
      <c r="BW1216" s="61"/>
      <c r="BX1216" s="61"/>
      <c r="BY1216" s="61"/>
      <c r="BZ1216" s="61"/>
      <c r="CA1216" s="61"/>
      <c r="CB1216" s="61"/>
      <c r="CC1216" s="61"/>
      <c r="CD1216" s="61"/>
      <c r="CE1216" s="61"/>
      <c r="CF1216" s="61"/>
      <c r="CG1216" s="61"/>
      <c r="CH1216" s="61"/>
      <c r="CI1216" s="61"/>
      <c r="CJ1216" s="61"/>
      <c r="CK1216" s="61"/>
      <c r="CL1216" s="61"/>
    </row>
    <row r="1217" spans="1:90" x14ac:dyDescent="0.2">
      <c r="A1217" s="66"/>
      <c r="B1217" s="66"/>
      <c r="C1217" s="66"/>
      <c r="D1217" s="66"/>
      <c r="E1217" s="66"/>
      <c r="F1217" s="66"/>
      <c r="G1217" s="66"/>
      <c r="H1217" s="66"/>
      <c r="I1217" s="66"/>
      <c r="J1217" s="66"/>
      <c r="K1217" s="66"/>
      <c r="L1217" s="66"/>
      <c r="M1217" s="66"/>
      <c r="N1217" s="66"/>
      <c r="O1217" s="66"/>
      <c r="P1217" s="66"/>
      <c r="Q1217" s="66"/>
      <c r="R1217" s="66"/>
      <c r="S1217" s="66"/>
      <c r="T1217" s="66"/>
      <c r="U1217" s="66"/>
      <c r="V1217" s="66"/>
      <c r="W1217" s="66"/>
      <c r="X1217" s="66"/>
      <c r="Y1217" s="66"/>
      <c r="Z1217" s="66"/>
      <c r="AA1217" s="66"/>
      <c r="AB1217" s="66"/>
      <c r="AD1217" s="66"/>
      <c r="AE1217" s="66"/>
      <c r="AF1217" s="66"/>
      <c r="AG1217" s="66"/>
      <c r="AH1217" s="66"/>
      <c r="AI1217" s="66"/>
      <c r="AJ1217" s="66"/>
      <c r="AK1217" s="66"/>
      <c r="AL1217" s="66"/>
      <c r="AM1217" s="66"/>
      <c r="AN1217" s="66"/>
      <c r="AO1217" s="66"/>
      <c r="AP1217" s="66"/>
      <c r="AQ1217" s="61"/>
      <c r="AR1217" s="61"/>
      <c r="AS1217" s="61"/>
      <c r="AT1217" s="61"/>
      <c r="AU1217" s="61"/>
      <c r="AV1217" s="61"/>
      <c r="AW1217" s="61"/>
      <c r="AX1217" s="61"/>
      <c r="AY1217" s="61"/>
      <c r="AZ1217" s="61"/>
      <c r="BA1217" s="61"/>
      <c r="BB1217" s="61"/>
      <c r="BC1217" s="61"/>
      <c r="BD1217" s="61"/>
      <c r="BE1217" s="61"/>
      <c r="BF1217" s="61"/>
      <c r="BG1217" s="61"/>
      <c r="BH1217" s="61"/>
      <c r="BI1217" s="61"/>
      <c r="BJ1217" s="61"/>
      <c r="BK1217" s="61"/>
      <c r="BL1217" s="61"/>
      <c r="BM1217" s="61"/>
      <c r="BN1217" s="61"/>
      <c r="BO1217" s="61"/>
      <c r="BP1217" s="61"/>
      <c r="BQ1217" s="61"/>
      <c r="BR1217" s="61"/>
      <c r="BS1217" s="61"/>
      <c r="BT1217" s="61"/>
      <c r="BU1217" s="61"/>
      <c r="BV1217" s="61"/>
      <c r="BW1217" s="61"/>
      <c r="BX1217" s="61"/>
      <c r="BY1217" s="61"/>
      <c r="BZ1217" s="61"/>
      <c r="CA1217" s="61"/>
      <c r="CB1217" s="61"/>
      <c r="CC1217" s="61"/>
      <c r="CD1217" s="61"/>
      <c r="CE1217" s="61"/>
      <c r="CF1217" s="61"/>
      <c r="CG1217" s="61"/>
      <c r="CH1217" s="61"/>
      <c r="CI1217" s="61"/>
      <c r="CJ1217" s="61"/>
      <c r="CK1217" s="61"/>
      <c r="CL1217" s="61"/>
    </row>
    <row r="1218" spans="1:90" x14ac:dyDescent="0.2">
      <c r="A1218" s="66"/>
      <c r="B1218" s="66"/>
      <c r="C1218" s="66"/>
      <c r="D1218" s="66"/>
      <c r="E1218" s="66"/>
      <c r="F1218" s="66"/>
      <c r="G1218" s="66"/>
      <c r="H1218" s="66"/>
      <c r="I1218" s="66"/>
      <c r="J1218" s="66"/>
      <c r="K1218" s="66"/>
      <c r="L1218" s="66"/>
      <c r="M1218" s="66"/>
      <c r="N1218" s="66"/>
      <c r="O1218" s="66"/>
      <c r="P1218" s="66"/>
      <c r="Q1218" s="66"/>
      <c r="R1218" s="66"/>
      <c r="S1218" s="66"/>
      <c r="T1218" s="66"/>
      <c r="U1218" s="66"/>
      <c r="V1218" s="66"/>
      <c r="W1218" s="66"/>
      <c r="X1218" s="66"/>
      <c r="Y1218" s="66"/>
      <c r="Z1218" s="66"/>
      <c r="AA1218" s="66"/>
      <c r="AB1218" s="66"/>
      <c r="AD1218" s="66"/>
      <c r="AE1218" s="66"/>
      <c r="AF1218" s="66"/>
      <c r="AG1218" s="66"/>
      <c r="AH1218" s="66"/>
      <c r="AI1218" s="66"/>
      <c r="AJ1218" s="66"/>
      <c r="AK1218" s="66"/>
      <c r="AL1218" s="66"/>
      <c r="AM1218" s="66"/>
      <c r="AN1218" s="66"/>
      <c r="AO1218" s="66"/>
      <c r="AP1218" s="66"/>
      <c r="AQ1218" s="61"/>
      <c r="AR1218" s="61"/>
      <c r="AS1218" s="61"/>
      <c r="AT1218" s="61"/>
      <c r="AU1218" s="61"/>
      <c r="AV1218" s="61"/>
      <c r="AW1218" s="61"/>
      <c r="AX1218" s="61"/>
      <c r="AY1218" s="61"/>
      <c r="AZ1218" s="61"/>
      <c r="BA1218" s="61"/>
      <c r="BB1218" s="61"/>
      <c r="BC1218" s="61"/>
      <c r="BD1218" s="61"/>
      <c r="BE1218" s="61"/>
      <c r="BF1218" s="61"/>
      <c r="BG1218" s="61"/>
      <c r="BH1218" s="61"/>
      <c r="BI1218" s="61"/>
      <c r="BJ1218" s="61"/>
      <c r="BK1218" s="61"/>
      <c r="BL1218" s="61"/>
      <c r="BM1218" s="61"/>
      <c r="BN1218" s="61"/>
      <c r="BO1218" s="61"/>
      <c r="BP1218" s="61"/>
      <c r="BQ1218" s="61"/>
      <c r="BR1218" s="61"/>
      <c r="BS1218" s="61"/>
      <c r="BT1218" s="61"/>
      <c r="BU1218" s="61"/>
      <c r="BV1218" s="61"/>
      <c r="BW1218" s="61"/>
      <c r="BX1218" s="61"/>
      <c r="BY1218" s="61"/>
      <c r="BZ1218" s="61"/>
      <c r="CA1218" s="61"/>
      <c r="CB1218" s="61"/>
      <c r="CC1218" s="61"/>
      <c r="CD1218" s="61"/>
      <c r="CE1218" s="61"/>
      <c r="CF1218" s="61"/>
      <c r="CG1218" s="61"/>
      <c r="CH1218" s="61"/>
      <c r="CI1218" s="61"/>
      <c r="CJ1218" s="61"/>
      <c r="CK1218" s="61"/>
      <c r="CL1218" s="61"/>
    </row>
    <row r="1219" spans="1:90" x14ac:dyDescent="0.2">
      <c r="A1219" s="66"/>
      <c r="B1219" s="66"/>
      <c r="C1219" s="66"/>
      <c r="D1219" s="66"/>
      <c r="E1219" s="66"/>
      <c r="F1219" s="66"/>
      <c r="G1219" s="66"/>
      <c r="H1219" s="66"/>
      <c r="I1219" s="66"/>
      <c r="J1219" s="66"/>
      <c r="K1219" s="66"/>
      <c r="L1219" s="66"/>
      <c r="M1219" s="66"/>
      <c r="N1219" s="66"/>
      <c r="O1219" s="66"/>
      <c r="P1219" s="66"/>
      <c r="Q1219" s="66"/>
      <c r="R1219" s="66"/>
      <c r="S1219" s="66"/>
      <c r="T1219" s="66"/>
      <c r="U1219" s="66"/>
      <c r="V1219" s="66"/>
      <c r="W1219" s="66"/>
      <c r="X1219" s="66"/>
      <c r="Y1219" s="66"/>
      <c r="Z1219" s="66"/>
      <c r="AA1219" s="66"/>
      <c r="AB1219" s="66"/>
      <c r="AD1219" s="66"/>
      <c r="AE1219" s="66"/>
      <c r="AF1219" s="66"/>
      <c r="AG1219" s="66"/>
      <c r="AH1219" s="66"/>
      <c r="AI1219" s="66"/>
      <c r="AJ1219" s="66"/>
      <c r="AK1219" s="66"/>
      <c r="AL1219" s="66"/>
      <c r="AM1219" s="66"/>
      <c r="AN1219" s="66"/>
      <c r="AO1219" s="66"/>
      <c r="AP1219" s="66"/>
      <c r="AQ1219" s="61"/>
      <c r="AR1219" s="61"/>
      <c r="AS1219" s="61"/>
      <c r="AT1219" s="61"/>
      <c r="AU1219" s="61"/>
      <c r="AV1219" s="61"/>
      <c r="AW1219" s="61"/>
      <c r="AX1219" s="61"/>
      <c r="AY1219" s="61"/>
      <c r="AZ1219" s="61"/>
      <c r="BA1219" s="61"/>
      <c r="BB1219" s="61"/>
      <c r="BC1219" s="61"/>
      <c r="BD1219" s="61"/>
      <c r="BE1219" s="61"/>
      <c r="BF1219" s="61"/>
      <c r="BG1219" s="61"/>
      <c r="BH1219" s="61"/>
      <c r="BI1219" s="61"/>
      <c r="BJ1219" s="61"/>
      <c r="BK1219" s="61"/>
      <c r="BL1219" s="61"/>
      <c r="BM1219" s="61"/>
      <c r="BN1219" s="61"/>
      <c r="BO1219" s="61"/>
      <c r="BP1219" s="61"/>
      <c r="BQ1219" s="61"/>
      <c r="BR1219" s="61"/>
      <c r="BS1219" s="61"/>
      <c r="BT1219" s="61"/>
      <c r="BU1219" s="61"/>
      <c r="BV1219" s="61"/>
      <c r="BW1219" s="61"/>
      <c r="BX1219" s="61"/>
      <c r="BY1219" s="61"/>
      <c r="BZ1219" s="61"/>
      <c r="CA1219" s="61"/>
      <c r="CB1219" s="61"/>
      <c r="CC1219" s="61"/>
      <c r="CD1219" s="61"/>
      <c r="CE1219" s="61"/>
      <c r="CF1219" s="61"/>
      <c r="CG1219" s="61"/>
      <c r="CH1219" s="61"/>
      <c r="CI1219" s="61"/>
      <c r="CJ1219" s="61"/>
      <c r="CK1219" s="61"/>
      <c r="CL1219" s="61"/>
    </row>
    <row r="1220" spans="1:90" x14ac:dyDescent="0.2">
      <c r="A1220" s="66"/>
      <c r="B1220" s="66"/>
      <c r="C1220" s="66"/>
      <c r="D1220" s="66"/>
      <c r="E1220" s="66"/>
      <c r="F1220" s="66"/>
      <c r="G1220" s="66"/>
      <c r="H1220" s="66"/>
      <c r="I1220" s="66"/>
      <c r="J1220" s="66"/>
      <c r="K1220" s="66"/>
      <c r="L1220" s="66"/>
      <c r="M1220" s="66"/>
      <c r="N1220" s="66"/>
      <c r="O1220" s="66"/>
      <c r="P1220" s="66"/>
      <c r="Q1220" s="66"/>
      <c r="R1220" s="66"/>
      <c r="S1220" s="66"/>
      <c r="T1220" s="66"/>
      <c r="U1220" s="66"/>
      <c r="V1220" s="66"/>
      <c r="W1220" s="66"/>
      <c r="X1220" s="66"/>
      <c r="Y1220" s="66"/>
      <c r="Z1220" s="66"/>
      <c r="AA1220" s="66"/>
      <c r="AB1220" s="66"/>
      <c r="AD1220" s="66"/>
      <c r="AE1220" s="66"/>
      <c r="AF1220" s="66"/>
      <c r="AG1220" s="66"/>
      <c r="AH1220" s="66"/>
      <c r="AI1220" s="66"/>
      <c r="AJ1220" s="66"/>
      <c r="AK1220" s="66"/>
      <c r="AL1220" s="66"/>
      <c r="AM1220" s="66"/>
      <c r="AN1220" s="66"/>
      <c r="AO1220" s="66"/>
      <c r="AP1220" s="66"/>
      <c r="AQ1220" s="61"/>
      <c r="AR1220" s="61"/>
      <c r="AS1220" s="61"/>
      <c r="AT1220" s="61"/>
      <c r="AU1220" s="61"/>
      <c r="AV1220" s="61"/>
      <c r="AW1220" s="61"/>
      <c r="AX1220" s="61"/>
      <c r="AY1220" s="61"/>
      <c r="AZ1220" s="61"/>
      <c r="BA1220" s="61"/>
      <c r="BB1220" s="61"/>
      <c r="BC1220" s="61"/>
      <c r="BD1220" s="61"/>
      <c r="BE1220" s="61"/>
      <c r="BF1220" s="61"/>
      <c r="BG1220" s="61"/>
      <c r="BH1220" s="61"/>
      <c r="BI1220" s="61"/>
      <c r="BJ1220" s="61"/>
      <c r="BK1220" s="61"/>
      <c r="BL1220" s="61"/>
      <c r="BM1220" s="61"/>
      <c r="BN1220" s="61"/>
      <c r="BO1220" s="61"/>
      <c r="BP1220" s="61"/>
      <c r="BQ1220" s="61"/>
      <c r="BR1220" s="61"/>
      <c r="BS1220" s="61"/>
      <c r="BT1220" s="61"/>
      <c r="BU1220" s="61"/>
      <c r="BV1220" s="61"/>
      <c r="BW1220" s="61"/>
      <c r="BX1220" s="61"/>
      <c r="BY1220" s="61"/>
      <c r="BZ1220" s="61"/>
      <c r="CA1220" s="61"/>
      <c r="CB1220" s="61"/>
      <c r="CC1220" s="61"/>
      <c r="CD1220" s="61"/>
      <c r="CE1220" s="61"/>
      <c r="CF1220" s="61"/>
      <c r="CG1220" s="61"/>
      <c r="CH1220" s="61"/>
      <c r="CI1220" s="61"/>
      <c r="CJ1220" s="61"/>
      <c r="CK1220" s="61"/>
      <c r="CL1220" s="61"/>
    </row>
    <row r="1221" spans="1:90" x14ac:dyDescent="0.2">
      <c r="A1221" s="66"/>
      <c r="B1221" s="66"/>
      <c r="C1221" s="66"/>
      <c r="D1221" s="66"/>
      <c r="E1221" s="66"/>
      <c r="F1221" s="66"/>
      <c r="G1221" s="66"/>
      <c r="H1221" s="66"/>
      <c r="I1221" s="66"/>
      <c r="J1221" s="66"/>
      <c r="K1221" s="66"/>
      <c r="L1221" s="66"/>
      <c r="M1221" s="66"/>
      <c r="N1221" s="66"/>
      <c r="O1221" s="66"/>
      <c r="P1221" s="66"/>
      <c r="Q1221" s="66"/>
      <c r="R1221" s="66"/>
      <c r="S1221" s="66"/>
      <c r="T1221" s="66"/>
      <c r="U1221" s="66"/>
      <c r="V1221" s="66"/>
      <c r="W1221" s="66"/>
      <c r="X1221" s="66"/>
      <c r="Y1221" s="66"/>
      <c r="Z1221" s="66"/>
      <c r="AA1221" s="66"/>
      <c r="AB1221" s="66"/>
      <c r="AD1221" s="66"/>
      <c r="AE1221" s="66"/>
      <c r="AF1221" s="66"/>
      <c r="AG1221" s="66"/>
      <c r="AH1221" s="66"/>
      <c r="AI1221" s="66"/>
      <c r="AJ1221" s="66"/>
      <c r="AK1221" s="66"/>
      <c r="AL1221" s="66"/>
      <c r="AM1221" s="66"/>
      <c r="AN1221" s="66"/>
      <c r="AO1221" s="66"/>
      <c r="AP1221" s="66"/>
      <c r="AQ1221" s="61"/>
      <c r="AR1221" s="61"/>
      <c r="AS1221" s="61"/>
      <c r="AT1221" s="61"/>
      <c r="AU1221" s="61"/>
      <c r="AV1221" s="61"/>
      <c r="AW1221" s="61"/>
      <c r="AX1221" s="61"/>
      <c r="AY1221" s="61"/>
      <c r="AZ1221" s="61"/>
      <c r="BA1221" s="61"/>
      <c r="BB1221" s="61"/>
      <c r="BC1221" s="61"/>
      <c r="BD1221" s="61"/>
      <c r="BE1221" s="61"/>
      <c r="BF1221" s="61"/>
      <c r="BG1221" s="61"/>
      <c r="BH1221" s="61"/>
      <c r="BI1221" s="61"/>
      <c r="BJ1221" s="61"/>
      <c r="BK1221" s="61"/>
      <c r="BL1221" s="61"/>
      <c r="BM1221" s="61"/>
      <c r="BN1221" s="61"/>
      <c r="BO1221" s="61"/>
      <c r="BP1221" s="61"/>
      <c r="BQ1221" s="61"/>
      <c r="BR1221" s="61"/>
      <c r="BS1221" s="61"/>
      <c r="BT1221" s="61"/>
      <c r="BU1221" s="61"/>
      <c r="BV1221" s="61"/>
      <c r="BW1221" s="61"/>
      <c r="BX1221" s="61"/>
      <c r="BY1221" s="61"/>
      <c r="BZ1221" s="61"/>
      <c r="CA1221" s="61"/>
      <c r="CB1221" s="61"/>
      <c r="CC1221" s="61"/>
      <c r="CD1221" s="61"/>
      <c r="CE1221" s="61"/>
      <c r="CF1221" s="61"/>
      <c r="CG1221" s="61"/>
      <c r="CH1221" s="61"/>
      <c r="CI1221" s="61"/>
      <c r="CJ1221" s="61"/>
      <c r="CK1221" s="61"/>
      <c r="CL1221" s="61"/>
    </row>
    <row r="1222" spans="1:90" x14ac:dyDescent="0.2">
      <c r="A1222" s="66"/>
      <c r="B1222" s="66"/>
      <c r="C1222" s="66"/>
      <c r="D1222" s="66"/>
      <c r="E1222" s="66"/>
      <c r="F1222" s="66"/>
      <c r="G1222" s="66"/>
      <c r="H1222" s="66"/>
      <c r="I1222" s="66"/>
      <c r="J1222" s="66"/>
      <c r="K1222" s="66"/>
      <c r="L1222" s="66"/>
      <c r="M1222" s="66"/>
      <c r="N1222" s="66"/>
      <c r="O1222" s="66"/>
      <c r="P1222" s="66"/>
      <c r="Q1222" s="66"/>
      <c r="R1222" s="66"/>
      <c r="S1222" s="66"/>
      <c r="T1222" s="66"/>
      <c r="U1222" s="66"/>
      <c r="V1222" s="66"/>
      <c r="W1222" s="66"/>
      <c r="X1222" s="66"/>
      <c r="Y1222" s="66"/>
      <c r="Z1222" s="66"/>
      <c r="AA1222" s="66"/>
      <c r="AB1222" s="66"/>
      <c r="AD1222" s="66"/>
      <c r="AE1222" s="66"/>
      <c r="AF1222" s="66"/>
      <c r="AG1222" s="66"/>
      <c r="AH1222" s="66"/>
      <c r="AI1222" s="66"/>
      <c r="AJ1222" s="66"/>
      <c r="AK1222" s="66"/>
      <c r="AL1222" s="66"/>
      <c r="AM1222" s="66"/>
      <c r="AN1222" s="66"/>
      <c r="AO1222" s="66"/>
      <c r="AP1222" s="66"/>
      <c r="AQ1222" s="61"/>
      <c r="AR1222" s="61"/>
      <c r="AS1222" s="61"/>
      <c r="AT1222" s="61"/>
      <c r="AU1222" s="61"/>
      <c r="AV1222" s="61"/>
      <c r="AW1222" s="61"/>
      <c r="AX1222" s="61"/>
      <c r="AY1222" s="61"/>
      <c r="AZ1222" s="61"/>
      <c r="BA1222" s="61"/>
      <c r="BB1222" s="61"/>
      <c r="BC1222" s="61"/>
      <c r="BD1222" s="61"/>
      <c r="BE1222" s="61"/>
      <c r="BF1222" s="61"/>
      <c r="BG1222" s="61"/>
      <c r="BH1222" s="61"/>
      <c r="BI1222" s="61"/>
      <c r="BJ1222" s="61"/>
      <c r="BK1222" s="61"/>
      <c r="BL1222" s="61"/>
      <c r="BM1222" s="61"/>
      <c r="BN1222" s="61"/>
      <c r="BO1222" s="61"/>
      <c r="BP1222" s="61"/>
      <c r="BQ1222" s="61"/>
      <c r="BR1222" s="61"/>
      <c r="BS1222" s="61"/>
      <c r="BT1222" s="61"/>
      <c r="BU1222" s="61"/>
      <c r="BV1222" s="61"/>
      <c r="BW1222" s="61"/>
      <c r="BX1222" s="61"/>
      <c r="BY1222" s="61"/>
      <c r="BZ1222" s="61"/>
      <c r="CA1222" s="61"/>
      <c r="CB1222" s="61"/>
      <c r="CC1222" s="61"/>
      <c r="CD1222" s="61"/>
      <c r="CE1222" s="61"/>
      <c r="CF1222" s="61"/>
      <c r="CG1222" s="61"/>
      <c r="CH1222" s="61"/>
      <c r="CI1222" s="61"/>
      <c r="CJ1222" s="61"/>
      <c r="CK1222" s="61"/>
      <c r="CL1222" s="61"/>
    </row>
    <row r="1223" spans="1:90" x14ac:dyDescent="0.2">
      <c r="A1223" s="66"/>
      <c r="B1223" s="66"/>
      <c r="C1223" s="66"/>
      <c r="D1223" s="66"/>
      <c r="E1223" s="66"/>
      <c r="F1223" s="66"/>
      <c r="G1223" s="66"/>
      <c r="H1223" s="66"/>
      <c r="I1223" s="66"/>
      <c r="J1223" s="66"/>
      <c r="K1223" s="66"/>
      <c r="L1223" s="66"/>
      <c r="M1223" s="66"/>
      <c r="N1223" s="66"/>
      <c r="O1223" s="66"/>
      <c r="P1223" s="66"/>
      <c r="Q1223" s="66"/>
      <c r="R1223" s="66"/>
      <c r="S1223" s="66"/>
      <c r="T1223" s="66"/>
      <c r="U1223" s="66"/>
      <c r="V1223" s="66"/>
      <c r="W1223" s="66"/>
      <c r="X1223" s="66"/>
      <c r="Y1223" s="66"/>
      <c r="Z1223" s="66"/>
      <c r="AA1223" s="66"/>
      <c r="AB1223" s="66"/>
      <c r="AD1223" s="66"/>
      <c r="AE1223" s="66"/>
      <c r="AF1223" s="66"/>
      <c r="AG1223" s="66"/>
      <c r="AH1223" s="66"/>
      <c r="AI1223" s="66"/>
      <c r="AJ1223" s="66"/>
      <c r="AK1223" s="66"/>
      <c r="AL1223" s="66"/>
      <c r="AM1223" s="66"/>
      <c r="AN1223" s="66"/>
      <c r="AO1223" s="66"/>
      <c r="AP1223" s="66"/>
      <c r="AQ1223" s="61"/>
      <c r="AR1223" s="61"/>
      <c r="AS1223" s="61"/>
      <c r="AT1223" s="61"/>
      <c r="AU1223" s="61"/>
      <c r="AV1223" s="61"/>
      <c r="AW1223" s="61"/>
      <c r="AX1223" s="61"/>
      <c r="AY1223" s="61"/>
      <c r="AZ1223" s="61"/>
      <c r="BA1223" s="61"/>
      <c r="BB1223" s="61"/>
      <c r="BC1223" s="61"/>
      <c r="BD1223" s="61"/>
      <c r="BE1223" s="61"/>
      <c r="BF1223" s="61"/>
      <c r="BG1223" s="61"/>
      <c r="BH1223" s="61"/>
      <c r="BI1223" s="61"/>
      <c r="BJ1223" s="61"/>
      <c r="BK1223" s="61"/>
      <c r="BL1223" s="61"/>
      <c r="BM1223" s="61"/>
      <c r="BN1223" s="61"/>
      <c r="BO1223" s="61"/>
      <c r="BP1223" s="61"/>
      <c r="BQ1223" s="61"/>
      <c r="BR1223" s="61"/>
      <c r="BS1223" s="61"/>
      <c r="BT1223" s="61"/>
      <c r="BU1223" s="61"/>
      <c r="BV1223" s="61"/>
      <c r="BW1223" s="61"/>
      <c r="BX1223" s="61"/>
      <c r="BY1223" s="61"/>
      <c r="BZ1223" s="61"/>
      <c r="CA1223" s="61"/>
      <c r="CB1223" s="61"/>
      <c r="CC1223" s="61"/>
      <c r="CD1223" s="61"/>
      <c r="CE1223" s="61"/>
      <c r="CF1223" s="61"/>
      <c r="CG1223" s="61"/>
      <c r="CH1223" s="61"/>
      <c r="CI1223" s="61"/>
      <c r="CJ1223" s="61"/>
      <c r="CK1223" s="61"/>
      <c r="CL1223" s="61"/>
    </row>
    <row r="1224" spans="1:90" x14ac:dyDescent="0.2">
      <c r="A1224" s="66"/>
      <c r="B1224" s="66"/>
      <c r="C1224" s="66"/>
      <c r="D1224" s="66"/>
      <c r="E1224" s="66"/>
      <c r="F1224" s="66"/>
      <c r="G1224" s="66"/>
      <c r="H1224" s="66"/>
      <c r="I1224" s="66"/>
      <c r="J1224" s="66"/>
      <c r="K1224" s="66"/>
      <c r="L1224" s="66"/>
      <c r="M1224" s="66"/>
      <c r="N1224" s="66"/>
      <c r="O1224" s="66"/>
      <c r="P1224" s="66"/>
      <c r="Q1224" s="66"/>
      <c r="R1224" s="66"/>
      <c r="S1224" s="66"/>
      <c r="T1224" s="66"/>
      <c r="U1224" s="66"/>
      <c r="V1224" s="66"/>
      <c r="W1224" s="66"/>
      <c r="X1224" s="66"/>
      <c r="Y1224" s="66"/>
      <c r="Z1224" s="66"/>
      <c r="AA1224" s="66"/>
      <c r="AB1224" s="66"/>
      <c r="AD1224" s="66"/>
      <c r="AE1224" s="66"/>
      <c r="AF1224" s="66"/>
      <c r="AG1224" s="66"/>
      <c r="AH1224" s="66"/>
      <c r="AI1224" s="66"/>
      <c r="AJ1224" s="66"/>
      <c r="AK1224" s="66"/>
      <c r="AL1224" s="66"/>
      <c r="AM1224" s="66"/>
      <c r="AN1224" s="66"/>
      <c r="AO1224" s="66"/>
      <c r="AP1224" s="66"/>
      <c r="AQ1224" s="61"/>
      <c r="AR1224" s="61"/>
      <c r="AS1224" s="61"/>
      <c r="AT1224" s="61"/>
      <c r="AU1224" s="61"/>
      <c r="AV1224" s="61"/>
      <c r="AW1224" s="61"/>
      <c r="AX1224" s="61"/>
      <c r="AY1224" s="61"/>
      <c r="AZ1224" s="61"/>
      <c r="BA1224" s="61"/>
      <c r="BB1224" s="61"/>
      <c r="BC1224" s="61"/>
      <c r="BD1224" s="61"/>
      <c r="BE1224" s="61"/>
      <c r="BF1224" s="61"/>
      <c r="BG1224" s="61"/>
      <c r="BH1224" s="61"/>
      <c r="BI1224" s="61"/>
      <c r="BJ1224" s="61"/>
      <c r="BK1224" s="61"/>
      <c r="BL1224" s="61"/>
      <c r="BM1224" s="61"/>
      <c r="BN1224" s="61"/>
      <c r="BO1224" s="61"/>
      <c r="BP1224" s="61"/>
      <c r="BQ1224" s="61"/>
      <c r="BR1224" s="61"/>
      <c r="BS1224" s="61"/>
      <c r="BT1224" s="61"/>
      <c r="BU1224" s="61"/>
      <c r="BV1224" s="61"/>
      <c r="BW1224" s="61"/>
      <c r="BX1224" s="61"/>
      <c r="BY1224" s="61"/>
      <c r="BZ1224" s="61"/>
      <c r="CA1224" s="61"/>
      <c r="CB1224" s="61"/>
      <c r="CC1224" s="61"/>
      <c r="CD1224" s="61"/>
      <c r="CE1224" s="61"/>
      <c r="CF1224" s="61"/>
      <c r="CG1224" s="61"/>
      <c r="CH1224" s="61"/>
      <c r="CI1224" s="61"/>
      <c r="CJ1224" s="61"/>
      <c r="CK1224" s="61"/>
      <c r="CL1224" s="61"/>
    </row>
    <row r="1225" spans="1:90" x14ac:dyDescent="0.2">
      <c r="A1225" s="66"/>
      <c r="B1225" s="66"/>
      <c r="C1225" s="66"/>
      <c r="D1225" s="66"/>
      <c r="E1225" s="66"/>
      <c r="F1225" s="66"/>
      <c r="G1225" s="66"/>
      <c r="H1225" s="66"/>
      <c r="I1225" s="66"/>
      <c r="J1225" s="66"/>
      <c r="K1225" s="66"/>
      <c r="L1225" s="66"/>
      <c r="M1225" s="66"/>
      <c r="N1225" s="66"/>
      <c r="O1225" s="66"/>
      <c r="P1225" s="66"/>
      <c r="Q1225" s="66"/>
      <c r="R1225" s="66"/>
      <c r="S1225" s="66"/>
      <c r="T1225" s="66"/>
      <c r="U1225" s="66"/>
      <c r="V1225" s="66"/>
      <c r="W1225" s="66"/>
      <c r="X1225" s="66"/>
      <c r="Y1225" s="66"/>
      <c r="Z1225" s="66"/>
      <c r="AA1225" s="66"/>
      <c r="AB1225" s="66"/>
      <c r="AD1225" s="66"/>
      <c r="AE1225" s="66"/>
      <c r="AF1225" s="66"/>
      <c r="AG1225" s="66"/>
      <c r="AH1225" s="66"/>
      <c r="AI1225" s="66"/>
      <c r="AJ1225" s="66"/>
      <c r="AK1225" s="66"/>
      <c r="AL1225" s="66"/>
      <c r="AM1225" s="66"/>
      <c r="AN1225" s="66"/>
      <c r="AO1225" s="66"/>
      <c r="AP1225" s="66"/>
      <c r="AQ1225" s="61"/>
      <c r="AR1225" s="61"/>
      <c r="AS1225" s="61"/>
      <c r="AT1225" s="61"/>
      <c r="AU1225" s="61"/>
      <c r="AV1225" s="61"/>
      <c r="AW1225" s="61"/>
      <c r="AX1225" s="61"/>
      <c r="AY1225" s="61"/>
      <c r="AZ1225" s="61"/>
      <c r="BA1225" s="61"/>
      <c r="BB1225" s="61"/>
      <c r="BC1225" s="61"/>
      <c r="BD1225" s="61"/>
      <c r="BE1225" s="61"/>
      <c r="BF1225" s="61"/>
      <c r="BG1225" s="61"/>
      <c r="BH1225" s="61"/>
      <c r="BI1225" s="61"/>
      <c r="BJ1225" s="61"/>
      <c r="BK1225" s="61"/>
      <c r="BL1225" s="61"/>
      <c r="BM1225" s="61"/>
      <c r="BN1225" s="61"/>
      <c r="BO1225" s="61"/>
      <c r="BP1225" s="61"/>
      <c r="BQ1225" s="61"/>
      <c r="BR1225" s="61"/>
      <c r="BS1225" s="61"/>
      <c r="BT1225" s="61"/>
      <c r="BU1225" s="61"/>
      <c r="BV1225" s="61"/>
      <c r="BW1225" s="61"/>
      <c r="BX1225" s="61"/>
      <c r="BY1225" s="61"/>
      <c r="BZ1225" s="61"/>
      <c r="CA1225" s="61"/>
      <c r="CB1225" s="61"/>
      <c r="CC1225" s="61"/>
      <c r="CD1225" s="61"/>
      <c r="CE1225" s="61"/>
      <c r="CF1225" s="61"/>
      <c r="CG1225" s="61"/>
      <c r="CH1225" s="61"/>
      <c r="CI1225" s="61"/>
      <c r="CJ1225" s="61"/>
      <c r="CK1225" s="61"/>
      <c r="CL1225" s="61"/>
    </row>
    <row r="1226" spans="1:90" x14ac:dyDescent="0.2">
      <c r="A1226" s="66"/>
      <c r="B1226" s="66"/>
      <c r="C1226" s="66"/>
      <c r="D1226" s="66"/>
      <c r="E1226" s="66"/>
      <c r="F1226" s="66"/>
      <c r="G1226" s="66"/>
      <c r="H1226" s="66"/>
      <c r="I1226" s="66"/>
      <c r="J1226" s="66"/>
      <c r="K1226" s="66"/>
      <c r="L1226" s="66"/>
      <c r="M1226" s="66"/>
      <c r="N1226" s="66"/>
      <c r="O1226" s="66"/>
      <c r="P1226" s="66"/>
      <c r="Q1226" s="66"/>
      <c r="R1226" s="66"/>
      <c r="S1226" s="66"/>
      <c r="T1226" s="66"/>
      <c r="U1226" s="66"/>
      <c r="V1226" s="66"/>
      <c r="W1226" s="66"/>
      <c r="X1226" s="66"/>
      <c r="Y1226" s="66"/>
      <c r="Z1226" s="66"/>
      <c r="AA1226" s="66"/>
      <c r="AB1226" s="66"/>
      <c r="AD1226" s="66"/>
      <c r="AE1226" s="66"/>
      <c r="AF1226" s="66"/>
      <c r="AG1226" s="66"/>
      <c r="AH1226" s="66"/>
      <c r="AI1226" s="66"/>
      <c r="AJ1226" s="66"/>
      <c r="AK1226" s="66"/>
      <c r="AL1226" s="66"/>
      <c r="AM1226" s="66"/>
      <c r="AN1226" s="66"/>
      <c r="AO1226" s="66"/>
      <c r="AP1226" s="66"/>
      <c r="AQ1226" s="61"/>
      <c r="AR1226" s="61"/>
      <c r="AS1226" s="61"/>
      <c r="AT1226" s="61"/>
      <c r="AU1226" s="61"/>
      <c r="AV1226" s="61"/>
      <c r="AW1226" s="61"/>
      <c r="AX1226" s="61"/>
      <c r="AY1226" s="61"/>
      <c r="AZ1226" s="61"/>
      <c r="BA1226" s="61"/>
      <c r="BB1226" s="61"/>
      <c r="BC1226" s="61"/>
      <c r="BD1226" s="61"/>
      <c r="BE1226" s="61"/>
      <c r="BF1226" s="61"/>
      <c r="BG1226" s="61"/>
      <c r="BH1226" s="61"/>
      <c r="BI1226" s="61"/>
      <c r="BJ1226" s="61"/>
      <c r="BK1226" s="61"/>
      <c r="BL1226" s="61"/>
      <c r="BM1226" s="61"/>
      <c r="BN1226" s="61"/>
      <c r="BO1226" s="61"/>
      <c r="BP1226" s="61"/>
      <c r="BQ1226" s="61"/>
      <c r="BR1226" s="61"/>
      <c r="BS1226" s="61"/>
      <c r="BT1226" s="61"/>
      <c r="BU1226" s="61"/>
      <c r="BV1226" s="61"/>
      <c r="BW1226" s="61"/>
      <c r="BX1226" s="61"/>
      <c r="BY1226" s="61"/>
      <c r="BZ1226" s="61"/>
      <c r="CA1226" s="61"/>
      <c r="CB1226" s="61"/>
      <c r="CC1226" s="61"/>
      <c r="CD1226" s="61"/>
      <c r="CE1226" s="61"/>
      <c r="CF1226" s="61"/>
      <c r="CG1226" s="61"/>
      <c r="CH1226" s="61"/>
      <c r="CI1226" s="61"/>
      <c r="CJ1226" s="61"/>
      <c r="CK1226" s="61"/>
      <c r="CL1226" s="61"/>
    </row>
    <row r="1227" spans="1:90" x14ac:dyDescent="0.2">
      <c r="A1227" s="66"/>
      <c r="B1227" s="66"/>
      <c r="C1227" s="66"/>
      <c r="D1227" s="66"/>
      <c r="E1227" s="66"/>
      <c r="F1227" s="66"/>
      <c r="G1227" s="66"/>
      <c r="H1227" s="66"/>
      <c r="I1227" s="66"/>
      <c r="J1227" s="66"/>
      <c r="K1227" s="66"/>
      <c r="L1227" s="66"/>
      <c r="M1227" s="66"/>
      <c r="N1227" s="66"/>
      <c r="O1227" s="66"/>
      <c r="P1227" s="66"/>
      <c r="Q1227" s="66"/>
      <c r="R1227" s="66"/>
      <c r="S1227" s="66"/>
      <c r="T1227" s="66"/>
      <c r="U1227" s="66"/>
      <c r="V1227" s="66"/>
      <c r="W1227" s="66"/>
      <c r="X1227" s="66"/>
      <c r="Y1227" s="66"/>
      <c r="Z1227" s="66"/>
      <c r="AA1227" s="66"/>
      <c r="AB1227" s="66"/>
      <c r="AD1227" s="66"/>
      <c r="AE1227" s="66"/>
      <c r="AF1227" s="66"/>
      <c r="AG1227" s="66"/>
      <c r="AH1227" s="66"/>
      <c r="AI1227" s="66"/>
      <c r="AJ1227" s="66"/>
      <c r="AK1227" s="66"/>
      <c r="AL1227" s="66"/>
      <c r="AM1227" s="66"/>
      <c r="AN1227" s="66"/>
      <c r="AO1227" s="66"/>
      <c r="AP1227" s="66"/>
      <c r="AQ1227" s="61"/>
      <c r="AR1227" s="61"/>
      <c r="AS1227" s="61"/>
      <c r="AT1227" s="61"/>
      <c r="AU1227" s="61"/>
      <c r="AV1227" s="61"/>
      <c r="AW1227" s="61"/>
      <c r="AX1227" s="61"/>
      <c r="AY1227" s="61"/>
      <c r="AZ1227" s="61"/>
      <c r="BA1227" s="61"/>
      <c r="BB1227" s="61"/>
      <c r="BC1227" s="61"/>
      <c r="BD1227" s="61"/>
      <c r="BE1227" s="61"/>
      <c r="BF1227" s="61"/>
      <c r="BG1227" s="61"/>
      <c r="BH1227" s="61"/>
      <c r="BI1227" s="61"/>
      <c r="BJ1227" s="61"/>
      <c r="BK1227" s="61"/>
      <c r="BL1227" s="61"/>
      <c r="BM1227" s="61"/>
      <c r="BN1227" s="61"/>
      <c r="BO1227" s="61"/>
      <c r="BP1227" s="61"/>
      <c r="BQ1227" s="61"/>
      <c r="BR1227" s="61"/>
      <c r="BS1227" s="61"/>
      <c r="BT1227" s="61"/>
      <c r="BU1227" s="61"/>
      <c r="BV1227" s="61"/>
      <c r="BW1227" s="61"/>
      <c r="BX1227" s="61"/>
      <c r="BY1227" s="61"/>
      <c r="BZ1227" s="61"/>
      <c r="CA1227" s="61"/>
      <c r="CB1227" s="61"/>
      <c r="CC1227" s="61"/>
      <c r="CD1227" s="61"/>
      <c r="CE1227" s="61"/>
      <c r="CF1227" s="61"/>
      <c r="CG1227" s="61"/>
      <c r="CH1227" s="61"/>
      <c r="CI1227" s="61"/>
      <c r="CJ1227" s="61"/>
      <c r="CK1227" s="61"/>
      <c r="CL1227" s="61"/>
    </row>
    <row r="1228" spans="1:90" x14ac:dyDescent="0.2">
      <c r="A1228" s="66"/>
      <c r="B1228" s="66"/>
      <c r="C1228" s="66"/>
      <c r="D1228" s="66"/>
      <c r="E1228" s="66"/>
      <c r="F1228" s="66"/>
      <c r="G1228" s="66"/>
      <c r="H1228" s="66"/>
      <c r="I1228" s="66"/>
      <c r="J1228" s="66"/>
      <c r="K1228" s="66"/>
      <c r="L1228" s="66"/>
      <c r="M1228" s="66"/>
      <c r="N1228" s="66"/>
      <c r="O1228" s="66"/>
      <c r="P1228" s="66"/>
      <c r="Q1228" s="66"/>
      <c r="R1228" s="66"/>
      <c r="S1228" s="66"/>
      <c r="T1228" s="66"/>
      <c r="U1228" s="66"/>
      <c r="V1228" s="66"/>
      <c r="W1228" s="66"/>
      <c r="X1228" s="66"/>
      <c r="Y1228" s="66"/>
      <c r="Z1228" s="66"/>
      <c r="AA1228" s="66"/>
      <c r="AB1228" s="66"/>
      <c r="AD1228" s="66"/>
      <c r="AE1228" s="66"/>
      <c r="AF1228" s="66"/>
      <c r="AG1228" s="66"/>
      <c r="AH1228" s="66"/>
      <c r="AI1228" s="66"/>
      <c r="AJ1228" s="66"/>
      <c r="AK1228" s="66"/>
      <c r="AL1228" s="66"/>
      <c r="AM1228" s="66"/>
      <c r="AN1228" s="66"/>
      <c r="AO1228" s="66"/>
      <c r="AP1228" s="66"/>
      <c r="AQ1228" s="61"/>
      <c r="AR1228" s="61"/>
      <c r="AS1228" s="61"/>
      <c r="AT1228" s="61"/>
      <c r="AU1228" s="61"/>
      <c r="AV1228" s="61"/>
      <c r="AW1228" s="61"/>
      <c r="AX1228" s="61"/>
      <c r="AY1228" s="61"/>
      <c r="AZ1228" s="61"/>
      <c r="BA1228" s="61"/>
      <c r="BB1228" s="61"/>
      <c r="BC1228" s="61"/>
      <c r="BD1228" s="61"/>
      <c r="BE1228" s="61"/>
      <c r="BF1228" s="61"/>
      <c r="BG1228" s="61"/>
      <c r="BH1228" s="61"/>
      <c r="BI1228" s="61"/>
      <c r="BJ1228" s="61"/>
      <c r="BK1228" s="61"/>
      <c r="BL1228" s="61"/>
      <c r="BM1228" s="61"/>
      <c r="BN1228" s="61"/>
      <c r="BO1228" s="61"/>
      <c r="BP1228" s="61"/>
      <c r="BQ1228" s="61"/>
      <c r="BR1228" s="61"/>
      <c r="BS1228" s="61"/>
      <c r="BT1228" s="61"/>
      <c r="BU1228" s="61"/>
      <c r="BV1228" s="61"/>
      <c r="BW1228" s="61"/>
      <c r="BX1228" s="61"/>
      <c r="BY1228" s="61"/>
      <c r="BZ1228" s="61"/>
      <c r="CA1228" s="61"/>
      <c r="CB1228" s="61"/>
      <c r="CC1228" s="61"/>
      <c r="CD1228" s="61"/>
      <c r="CE1228" s="61"/>
      <c r="CF1228" s="61"/>
      <c r="CG1228" s="61"/>
      <c r="CH1228" s="61"/>
      <c r="CI1228" s="61"/>
      <c r="CJ1228" s="61"/>
      <c r="CK1228" s="61"/>
      <c r="CL1228" s="61"/>
    </row>
    <row r="1229" spans="1:90" x14ac:dyDescent="0.2">
      <c r="A1229" s="66"/>
      <c r="B1229" s="66"/>
      <c r="C1229" s="66"/>
      <c r="D1229" s="66"/>
      <c r="E1229" s="66"/>
      <c r="F1229" s="66"/>
      <c r="G1229" s="66"/>
      <c r="H1229" s="66"/>
      <c r="I1229" s="66"/>
      <c r="J1229" s="66"/>
      <c r="K1229" s="66"/>
      <c r="L1229" s="66"/>
      <c r="M1229" s="66"/>
      <c r="N1229" s="66"/>
      <c r="O1229" s="66"/>
      <c r="P1229" s="66"/>
      <c r="Q1229" s="66"/>
      <c r="R1229" s="66"/>
      <c r="S1229" s="66"/>
      <c r="T1229" s="66"/>
      <c r="U1229" s="66"/>
      <c r="V1229" s="66"/>
      <c r="W1229" s="66"/>
      <c r="X1229" s="66"/>
      <c r="Y1229" s="66"/>
      <c r="Z1229" s="66"/>
      <c r="AA1229" s="66"/>
      <c r="AB1229" s="66"/>
      <c r="AD1229" s="66"/>
      <c r="AE1229" s="66"/>
      <c r="AF1229" s="66"/>
      <c r="AG1229" s="66"/>
      <c r="AH1229" s="66"/>
      <c r="AI1229" s="66"/>
      <c r="AJ1229" s="66"/>
      <c r="AK1229" s="66"/>
      <c r="AL1229" s="66"/>
      <c r="AM1229" s="66"/>
      <c r="AN1229" s="66"/>
      <c r="AO1229" s="66"/>
      <c r="AP1229" s="66"/>
      <c r="AQ1229" s="61"/>
      <c r="AR1229" s="61"/>
      <c r="AS1229" s="61"/>
      <c r="AT1229" s="61"/>
      <c r="AU1229" s="61"/>
      <c r="AV1229" s="61"/>
      <c r="AW1229" s="61"/>
      <c r="AX1229" s="61"/>
      <c r="AY1229" s="61"/>
      <c r="AZ1229" s="61"/>
      <c r="BA1229" s="61"/>
      <c r="BB1229" s="61"/>
      <c r="BC1229" s="61"/>
      <c r="BD1229" s="61"/>
      <c r="BE1229" s="61"/>
      <c r="BF1229" s="61"/>
      <c r="BG1229" s="61"/>
      <c r="BH1229" s="61"/>
      <c r="BI1229" s="61"/>
      <c r="BJ1229" s="61"/>
      <c r="BK1229" s="61"/>
      <c r="BL1229" s="61"/>
      <c r="BM1229" s="61"/>
      <c r="BN1229" s="61"/>
      <c r="BO1229" s="61"/>
      <c r="BP1229" s="61"/>
      <c r="BQ1229" s="61"/>
      <c r="BR1229" s="61"/>
      <c r="BS1229" s="61"/>
      <c r="BT1229" s="61"/>
      <c r="BU1229" s="61"/>
      <c r="BV1229" s="61"/>
      <c r="BW1229" s="61"/>
      <c r="BX1229" s="61"/>
      <c r="BY1229" s="61"/>
      <c r="BZ1229" s="61"/>
      <c r="CA1229" s="61"/>
      <c r="CB1229" s="61"/>
      <c r="CC1229" s="61"/>
      <c r="CD1229" s="61"/>
      <c r="CE1229" s="61"/>
      <c r="CF1229" s="61"/>
      <c r="CG1229" s="61"/>
      <c r="CH1229" s="61"/>
      <c r="CI1229" s="61"/>
      <c r="CJ1229" s="61"/>
      <c r="CK1229" s="61"/>
      <c r="CL1229" s="61"/>
    </row>
    <row r="1230" spans="1:90" x14ac:dyDescent="0.2">
      <c r="A1230" s="66"/>
      <c r="B1230" s="66"/>
      <c r="C1230" s="66"/>
      <c r="D1230" s="66"/>
      <c r="E1230" s="66"/>
      <c r="F1230" s="66"/>
      <c r="G1230" s="66"/>
      <c r="H1230" s="66"/>
      <c r="I1230" s="66"/>
      <c r="J1230" s="66"/>
      <c r="K1230" s="66"/>
      <c r="L1230" s="66"/>
      <c r="M1230" s="66"/>
      <c r="N1230" s="66"/>
      <c r="O1230" s="66"/>
      <c r="P1230" s="66"/>
      <c r="Q1230" s="66"/>
      <c r="R1230" s="66"/>
      <c r="S1230" s="66"/>
      <c r="T1230" s="66"/>
      <c r="U1230" s="66"/>
      <c r="V1230" s="66"/>
      <c r="W1230" s="66"/>
      <c r="X1230" s="66"/>
      <c r="Y1230" s="66"/>
      <c r="Z1230" s="66"/>
      <c r="AA1230" s="66"/>
      <c r="AB1230" s="66"/>
      <c r="AD1230" s="66"/>
      <c r="AE1230" s="66"/>
      <c r="AF1230" s="66"/>
      <c r="AG1230" s="66"/>
      <c r="AH1230" s="66"/>
      <c r="AI1230" s="66"/>
      <c r="AJ1230" s="66"/>
      <c r="AK1230" s="66"/>
      <c r="AL1230" s="66"/>
      <c r="AM1230" s="66"/>
      <c r="AN1230" s="66"/>
      <c r="AO1230" s="66"/>
      <c r="AP1230" s="66"/>
      <c r="AQ1230" s="61"/>
      <c r="AR1230" s="61"/>
      <c r="AS1230" s="61"/>
      <c r="AT1230" s="61"/>
      <c r="AU1230" s="61"/>
      <c r="AV1230" s="61"/>
      <c r="AW1230" s="61"/>
      <c r="AX1230" s="61"/>
      <c r="AY1230" s="61"/>
      <c r="AZ1230" s="61"/>
      <c r="BA1230" s="61"/>
      <c r="BB1230" s="61"/>
      <c r="BC1230" s="61"/>
      <c r="BD1230" s="61"/>
      <c r="BE1230" s="61"/>
      <c r="BF1230" s="61"/>
      <c r="BG1230" s="61"/>
      <c r="BH1230" s="61"/>
      <c r="BI1230" s="61"/>
      <c r="BJ1230" s="61"/>
      <c r="BK1230" s="61"/>
      <c r="BL1230" s="61"/>
      <c r="BM1230" s="61"/>
      <c r="BN1230" s="61"/>
      <c r="BO1230" s="61"/>
      <c r="BP1230" s="61"/>
      <c r="BQ1230" s="61"/>
      <c r="BR1230" s="61"/>
      <c r="BS1230" s="61"/>
      <c r="BT1230" s="61"/>
      <c r="BU1230" s="61"/>
      <c r="BV1230" s="61"/>
      <c r="BW1230" s="61"/>
      <c r="BX1230" s="61"/>
      <c r="BY1230" s="61"/>
      <c r="BZ1230" s="61"/>
      <c r="CA1230" s="61"/>
      <c r="CB1230" s="61"/>
      <c r="CC1230" s="61"/>
      <c r="CD1230" s="61"/>
      <c r="CE1230" s="61"/>
      <c r="CF1230" s="61"/>
      <c r="CG1230" s="61"/>
      <c r="CH1230" s="61"/>
      <c r="CI1230" s="61"/>
      <c r="CJ1230" s="61"/>
      <c r="CK1230" s="61"/>
      <c r="CL1230" s="61"/>
    </row>
    <row r="1231" spans="1:90" x14ac:dyDescent="0.2">
      <c r="A1231" s="66"/>
      <c r="B1231" s="66"/>
      <c r="C1231" s="66"/>
      <c r="D1231" s="66"/>
      <c r="E1231" s="66"/>
      <c r="F1231" s="66"/>
      <c r="G1231" s="66"/>
      <c r="H1231" s="66"/>
      <c r="I1231" s="66"/>
      <c r="J1231" s="66"/>
      <c r="K1231" s="66"/>
      <c r="L1231" s="66"/>
      <c r="M1231" s="66"/>
      <c r="N1231" s="66"/>
      <c r="O1231" s="66"/>
      <c r="P1231" s="66"/>
      <c r="Q1231" s="66"/>
      <c r="R1231" s="66"/>
      <c r="S1231" s="66"/>
      <c r="T1231" s="66"/>
      <c r="U1231" s="66"/>
      <c r="V1231" s="66"/>
      <c r="W1231" s="66"/>
      <c r="X1231" s="66"/>
      <c r="Y1231" s="66"/>
      <c r="Z1231" s="66"/>
      <c r="AA1231" s="66"/>
      <c r="AB1231" s="66"/>
      <c r="AD1231" s="66"/>
      <c r="AE1231" s="66"/>
      <c r="AF1231" s="66"/>
      <c r="AG1231" s="66"/>
      <c r="AH1231" s="66"/>
      <c r="AI1231" s="66"/>
      <c r="AJ1231" s="66"/>
      <c r="AK1231" s="66"/>
      <c r="AL1231" s="66"/>
      <c r="AM1231" s="66"/>
      <c r="AN1231" s="66"/>
      <c r="AO1231" s="66"/>
      <c r="AP1231" s="66"/>
      <c r="AQ1231" s="61"/>
      <c r="AR1231" s="61"/>
      <c r="AS1231" s="61"/>
      <c r="AT1231" s="61"/>
      <c r="AU1231" s="61"/>
      <c r="AV1231" s="61"/>
      <c r="AW1231" s="61"/>
      <c r="AX1231" s="61"/>
      <c r="AY1231" s="61"/>
      <c r="AZ1231" s="61"/>
      <c r="BA1231" s="61"/>
      <c r="BB1231" s="61"/>
      <c r="BC1231" s="61"/>
      <c r="BD1231" s="61"/>
      <c r="BE1231" s="61"/>
      <c r="BF1231" s="61"/>
      <c r="BG1231" s="61"/>
      <c r="BH1231" s="61"/>
      <c r="BI1231" s="61"/>
      <c r="BJ1231" s="61"/>
      <c r="BK1231" s="61"/>
      <c r="BL1231" s="61"/>
      <c r="BM1231" s="61"/>
      <c r="BN1231" s="61"/>
      <c r="BO1231" s="61"/>
      <c r="BP1231" s="61"/>
      <c r="BQ1231" s="61"/>
      <c r="BR1231" s="61"/>
      <c r="BS1231" s="61"/>
      <c r="BT1231" s="61"/>
      <c r="BU1231" s="61"/>
      <c r="BV1231" s="61"/>
      <c r="BW1231" s="61"/>
      <c r="BX1231" s="61"/>
      <c r="BY1231" s="61"/>
      <c r="BZ1231" s="61"/>
      <c r="CA1231" s="61"/>
      <c r="CB1231" s="61"/>
      <c r="CC1231" s="61"/>
      <c r="CD1231" s="61"/>
      <c r="CE1231" s="61"/>
      <c r="CF1231" s="61"/>
      <c r="CG1231" s="61"/>
      <c r="CH1231" s="61"/>
      <c r="CI1231" s="61"/>
      <c r="CJ1231" s="61"/>
      <c r="CK1231" s="61"/>
      <c r="CL1231" s="61"/>
    </row>
    <row r="1232" spans="1:90" x14ac:dyDescent="0.2">
      <c r="A1232" s="66"/>
      <c r="B1232" s="66"/>
      <c r="C1232" s="66"/>
      <c r="D1232" s="66"/>
      <c r="E1232" s="66"/>
      <c r="F1232" s="66"/>
      <c r="G1232" s="66"/>
      <c r="H1232" s="66"/>
      <c r="I1232" s="66"/>
      <c r="J1232" s="66"/>
      <c r="K1232" s="66"/>
      <c r="L1232" s="66"/>
      <c r="M1232" s="66"/>
      <c r="N1232" s="66"/>
      <c r="O1232" s="66"/>
      <c r="P1232" s="66"/>
      <c r="Q1232" s="66"/>
      <c r="R1232" s="66"/>
      <c r="S1232" s="66"/>
      <c r="T1232" s="66"/>
      <c r="U1232" s="66"/>
      <c r="V1232" s="66"/>
      <c r="W1232" s="66"/>
      <c r="X1232" s="66"/>
      <c r="Y1232" s="66"/>
      <c r="Z1232" s="66"/>
      <c r="AA1232" s="66"/>
      <c r="AB1232" s="66"/>
      <c r="AD1232" s="66"/>
      <c r="AE1232" s="66"/>
      <c r="AF1232" s="66"/>
      <c r="AG1232" s="66"/>
      <c r="AH1232" s="66"/>
      <c r="AI1232" s="66"/>
      <c r="AJ1232" s="66"/>
      <c r="AK1232" s="66"/>
      <c r="AL1232" s="66"/>
      <c r="AM1232" s="66"/>
      <c r="AN1232" s="66"/>
      <c r="AO1232" s="66"/>
      <c r="AP1232" s="66"/>
      <c r="AQ1232" s="61"/>
      <c r="AR1232" s="61"/>
      <c r="AS1232" s="61"/>
      <c r="AT1232" s="61"/>
      <c r="AU1232" s="61"/>
      <c r="AV1232" s="61"/>
      <c r="AW1232" s="61"/>
      <c r="AX1232" s="61"/>
      <c r="AY1232" s="61"/>
      <c r="AZ1232" s="61"/>
      <c r="BA1232" s="61"/>
      <c r="BB1232" s="61"/>
      <c r="BC1232" s="61"/>
      <c r="BD1232" s="61"/>
      <c r="BE1232" s="61"/>
      <c r="BF1232" s="61"/>
      <c r="BG1232" s="61"/>
      <c r="BH1232" s="61"/>
      <c r="BI1232" s="61"/>
      <c r="BJ1232" s="61"/>
      <c r="BK1232" s="61"/>
      <c r="BL1232" s="61"/>
      <c r="BM1232" s="61"/>
      <c r="BN1232" s="61"/>
      <c r="BO1232" s="61"/>
      <c r="BP1232" s="61"/>
      <c r="BQ1232" s="61"/>
      <c r="BR1232" s="61"/>
      <c r="BS1232" s="61"/>
      <c r="BT1232" s="61"/>
      <c r="BU1232" s="61"/>
      <c r="BV1232" s="61"/>
      <c r="BW1232" s="61"/>
      <c r="BX1232" s="61"/>
      <c r="BY1232" s="61"/>
      <c r="BZ1232" s="61"/>
      <c r="CA1232" s="61"/>
      <c r="CB1232" s="61"/>
      <c r="CC1232" s="61"/>
      <c r="CD1232" s="61"/>
      <c r="CE1232" s="61"/>
      <c r="CF1232" s="61"/>
      <c r="CG1232" s="61"/>
      <c r="CH1232" s="61"/>
      <c r="CI1232" s="61"/>
      <c r="CJ1232" s="61"/>
      <c r="CK1232" s="61"/>
      <c r="CL1232" s="61"/>
    </row>
    <row r="1233" spans="1:90" x14ac:dyDescent="0.2">
      <c r="A1233" s="66"/>
      <c r="B1233" s="66"/>
      <c r="C1233" s="66"/>
      <c r="D1233" s="66"/>
      <c r="E1233" s="66"/>
      <c r="F1233" s="66"/>
      <c r="G1233" s="66"/>
      <c r="H1233" s="66"/>
      <c r="I1233" s="66"/>
      <c r="J1233" s="66"/>
      <c r="K1233" s="66"/>
      <c r="L1233" s="66"/>
      <c r="M1233" s="66"/>
      <c r="N1233" s="66"/>
      <c r="O1233" s="66"/>
      <c r="P1233" s="66"/>
      <c r="Q1233" s="66"/>
      <c r="R1233" s="66"/>
      <c r="S1233" s="66"/>
      <c r="T1233" s="66"/>
      <c r="U1233" s="66"/>
      <c r="V1233" s="66"/>
      <c r="W1233" s="66"/>
      <c r="X1233" s="66"/>
      <c r="Y1233" s="66"/>
      <c r="Z1233" s="66"/>
      <c r="AA1233" s="66"/>
      <c r="AB1233" s="66"/>
      <c r="AD1233" s="66"/>
      <c r="AE1233" s="66"/>
      <c r="AF1233" s="66"/>
      <c r="AG1233" s="66"/>
      <c r="AH1233" s="66"/>
      <c r="AI1233" s="66"/>
      <c r="AJ1233" s="66"/>
      <c r="AK1233" s="66"/>
      <c r="AL1233" s="66"/>
      <c r="AM1233" s="66"/>
      <c r="AN1233" s="66"/>
      <c r="AO1233" s="66"/>
      <c r="AP1233" s="66"/>
      <c r="AQ1233" s="61"/>
      <c r="AR1233" s="61"/>
      <c r="AS1233" s="61"/>
      <c r="AT1233" s="61"/>
      <c r="AU1233" s="61"/>
      <c r="AV1233" s="61"/>
      <c r="AW1233" s="61"/>
      <c r="AX1233" s="61"/>
      <c r="AY1233" s="61"/>
      <c r="AZ1233" s="61"/>
      <c r="BA1233" s="61"/>
      <c r="BB1233" s="61"/>
      <c r="BC1233" s="61"/>
      <c r="BD1233" s="61"/>
      <c r="BE1233" s="61"/>
      <c r="BF1233" s="61"/>
      <c r="BG1233" s="61"/>
      <c r="BH1233" s="61"/>
      <c r="BI1233" s="61"/>
      <c r="BJ1233" s="61"/>
      <c r="BK1233" s="61"/>
      <c r="BL1233" s="61"/>
      <c r="BM1233" s="61"/>
      <c r="BN1233" s="61"/>
      <c r="BO1233" s="61"/>
      <c r="BP1233" s="61"/>
      <c r="BQ1233" s="61"/>
      <c r="BR1233" s="61"/>
      <c r="BS1233" s="61"/>
      <c r="BT1233" s="61"/>
      <c r="BU1233" s="61"/>
      <c r="BV1233" s="61"/>
      <c r="BW1233" s="61"/>
      <c r="BX1233" s="61"/>
      <c r="BY1233" s="61"/>
      <c r="BZ1233" s="61"/>
      <c r="CA1233" s="61"/>
      <c r="CB1233" s="61"/>
      <c r="CC1233" s="61"/>
      <c r="CD1233" s="61"/>
      <c r="CE1233" s="61"/>
      <c r="CF1233" s="61"/>
      <c r="CG1233" s="61"/>
      <c r="CH1233" s="61"/>
      <c r="CI1233" s="61"/>
      <c r="CJ1233" s="61"/>
      <c r="CK1233" s="61"/>
      <c r="CL1233" s="61"/>
    </row>
    <row r="1234" spans="1:90" x14ac:dyDescent="0.2">
      <c r="A1234" s="66"/>
      <c r="B1234" s="66"/>
      <c r="C1234" s="66"/>
      <c r="D1234" s="66"/>
      <c r="E1234" s="66"/>
      <c r="F1234" s="66"/>
      <c r="G1234" s="66"/>
      <c r="H1234" s="66"/>
      <c r="I1234" s="66"/>
      <c r="J1234" s="66"/>
      <c r="K1234" s="66"/>
      <c r="L1234" s="66"/>
      <c r="M1234" s="66"/>
      <c r="N1234" s="66"/>
      <c r="O1234" s="66"/>
      <c r="P1234" s="66"/>
      <c r="Q1234" s="66"/>
      <c r="R1234" s="66"/>
      <c r="S1234" s="66"/>
      <c r="T1234" s="66"/>
      <c r="U1234" s="66"/>
      <c r="V1234" s="66"/>
      <c r="W1234" s="66"/>
      <c r="X1234" s="66"/>
      <c r="Y1234" s="66"/>
      <c r="Z1234" s="66"/>
      <c r="AA1234" s="66"/>
      <c r="AB1234" s="66"/>
      <c r="AD1234" s="66"/>
      <c r="AE1234" s="66"/>
      <c r="AF1234" s="66"/>
      <c r="AG1234" s="66"/>
      <c r="AH1234" s="66"/>
      <c r="AI1234" s="66"/>
      <c r="AJ1234" s="66"/>
      <c r="AK1234" s="66"/>
      <c r="AL1234" s="66"/>
      <c r="AM1234" s="66"/>
      <c r="AN1234" s="66"/>
      <c r="AO1234" s="66"/>
      <c r="AP1234" s="66"/>
      <c r="AQ1234" s="61"/>
      <c r="AR1234" s="61"/>
      <c r="AS1234" s="61"/>
      <c r="AT1234" s="61"/>
      <c r="AU1234" s="61"/>
      <c r="AV1234" s="61"/>
      <c r="AW1234" s="61"/>
      <c r="AX1234" s="61"/>
      <c r="AY1234" s="61"/>
      <c r="AZ1234" s="61"/>
      <c r="BA1234" s="61"/>
      <c r="BB1234" s="61"/>
      <c r="BC1234" s="61"/>
      <c r="BD1234" s="61"/>
      <c r="BE1234" s="61"/>
      <c r="BF1234" s="61"/>
      <c r="BG1234" s="61"/>
      <c r="BH1234" s="61"/>
      <c r="BI1234" s="61"/>
      <c r="BJ1234" s="61"/>
      <c r="BK1234" s="61"/>
      <c r="BL1234" s="61"/>
      <c r="BM1234" s="61"/>
      <c r="BN1234" s="61"/>
      <c r="BO1234" s="61"/>
      <c r="BP1234" s="61"/>
      <c r="BQ1234" s="61"/>
      <c r="BR1234" s="61"/>
      <c r="BS1234" s="61"/>
      <c r="BT1234" s="61"/>
      <c r="BU1234" s="61"/>
      <c r="BV1234" s="61"/>
      <c r="BW1234" s="61"/>
      <c r="BX1234" s="61"/>
      <c r="BY1234" s="61"/>
      <c r="BZ1234" s="61"/>
      <c r="CA1234" s="61"/>
      <c r="CB1234" s="61"/>
      <c r="CC1234" s="61"/>
      <c r="CD1234" s="61"/>
      <c r="CE1234" s="61"/>
      <c r="CF1234" s="61"/>
      <c r="CG1234" s="61"/>
      <c r="CH1234" s="61"/>
      <c r="CI1234" s="61"/>
      <c r="CJ1234" s="61"/>
      <c r="CK1234" s="61"/>
      <c r="CL1234" s="61"/>
    </row>
    <row r="1235" spans="1:90" x14ac:dyDescent="0.2">
      <c r="A1235" s="66"/>
      <c r="B1235" s="66"/>
      <c r="C1235" s="66"/>
      <c r="D1235" s="66"/>
      <c r="E1235" s="66"/>
      <c r="F1235" s="66"/>
      <c r="G1235" s="66"/>
      <c r="H1235" s="66"/>
      <c r="I1235" s="66"/>
      <c r="J1235" s="66"/>
      <c r="K1235" s="66"/>
      <c r="L1235" s="66"/>
      <c r="M1235" s="66"/>
      <c r="N1235" s="66"/>
      <c r="O1235" s="66"/>
      <c r="P1235" s="66"/>
      <c r="Q1235" s="66"/>
      <c r="R1235" s="66"/>
      <c r="S1235" s="66"/>
      <c r="T1235" s="66"/>
      <c r="U1235" s="66"/>
      <c r="V1235" s="66"/>
      <c r="W1235" s="66"/>
      <c r="X1235" s="66"/>
      <c r="Y1235" s="66"/>
      <c r="Z1235" s="66"/>
      <c r="AA1235" s="66"/>
      <c r="AB1235" s="66"/>
      <c r="AD1235" s="66"/>
      <c r="AE1235" s="66"/>
      <c r="AF1235" s="66"/>
      <c r="AG1235" s="66"/>
      <c r="AH1235" s="66"/>
      <c r="AI1235" s="66"/>
      <c r="AJ1235" s="66"/>
      <c r="AK1235" s="66"/>
      <c r="AL1235" s="66"/>
      <c r="AM1235" s="66"/>
      <c r="AN1235" s="66"/>
      <c r="AO1235" s="66"/>
      <c r="AP1235" s="66"/>
      <c r="AQ1235" s="61"/>
      <c r="AR1235" s="61"/>
      <c r="AS1235" s="61"/>
      <c r="AT1235" s="61"/>
      <c r="AU1235" s="61"/>
      <c r="AV1235" s="61"/>
      <c r="AW1235" s="61"/>
      <c r="AX1235" s="61"/>
      <c r="AY1235" s="61"/>
      <c r="AZ1235" s="61"/>
      <c r="BA1235" s="61"/>
      <c r="BB1235" s="61"/>
      <c r="BC1235" s="61"/>
      <c r="BD1235" s="61"/>
      <c r="BE1235" s="61"/>
      <c r="BF1235" s="61"/>
      <c r="BG1235" s="61"/>
      <c r="BH1235" s="61"/>
      <c r="BI1235" s="61"/>
      <c r="BJ1235" s="61"/>
      <c r="BK1235" s="61"/>
      <c r="BL1235" s="61"/>
      <c r="BM1235" s="61"/>
      <c r="BN1235" s="61"/>
      <c r="BO1235" s="61"/>
      <c r="BP1235" s="61"/>
      <c r="BQ1235" s="61"/>
      <c r="BR1235" s="61"/>
      <c r="BS1235" s="61"/>
      <c r="BT1235" s="61"/>
      <c r="BU1235" s="61"/>
      <c r="BV1235" s="61"/>
      <c r="BW1235" s="61"/>
      <c r="BX1235" s="61"/>
      <c r="BY1235" s="61"/>
      <c r="BZ1235" s="61"/>
      <c r="CA1235" s="61"/>
      <c r="CB1235" s="61"/>
      <c r="CC1235" s="61"/>
      <c r="CD1235" s="61"/>
      <c r="CE1235" s="61"/>
      <c r="CF1235" s="61"/>
      <c r="CG1235" s="61"/>
      <c r="CH1235" s="61"/>
      <c r="CI1235" s="61"/>
      <c r="CJ1235" s="61"/>
      <c r="CK1235" s="61"/>
      <c r="CL1235" s="61"/>
    </row>
  </sheetData>
  <mergeCells count="9">
    <mergeCell ref="A32:J32"/>
    <mergeCell ref="A30:J30"/>
    <mergeCell ref="A25:J25"/>
    <mergeCell ref="A23:J23"/>
    <mergeCell ref="A1:J1"/>
    <mergeCell ref="H2:J2"/>
    <mergeCell ref="B2:D2"/>
    <mergeCell ref="E2:G2"/>
    <mergeCell ref="A28:J28"/>
  </mergeCells>
  <phoneticPr fontId="5" type="noConversion"/>
  <printOptions horizontalCentered="1"/>
  <pageMargins left="0.5" right="0.5" top="1" bottom="1" header="0.22" footer="0.17"/>
  <pageSetup scale="53" orientation="portrait" r:id="rId1"/>
  <headerFooter alignWithMargins="0"/>
  <colBreaks count="3" manualBreakCount="3">
    <brk id="10" max="36" man="1"/>
    <brk id="22" max="36" man="1"/>
    <brk id="32" max="36"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F50"/>
  <sheetViews>
    <sheetView zoomScaleNormal="100" workbookViewId="0">
      <selection sqref="A1:C1"/>
    </sheetView>
  </sheetViews>
  <sheetFormatPr defaultColWidth="9.140625" defaultRowHeight="14.25" x14ac:dyDescent="0.2"/>
  <cols>
    <col min="1" max="1" width="26.7109375" style="47" customWidth="1"/>
    <col min="2" max="2" width="26.7109375" style="197" customWidth="1"/>
    <col min="3" max="3" width="26.7109375" style="10" customWidth="1"/>
    <col min="4" max="4" width="18.140625" style="10" customWidth="1"/>
    <col min="5" max="16384" width="9.140625" style="10"/>
  </cols>
  <sheetData>
    <row r="1" spans="1:6" s="120" customFormat="1" ht="72.599999999999994" customHeight="1" x14ac:dyDescent="0.2">
      <c r="A1" s="950" t="s">
        <v>653</v>
      </c>
      <c r="B1" s="950"/>
      <c r="C1" s="950"/>
      <c r="D1" s="80"/>
    </row>
    <row r="2" spans="1:6" x14ac:dyDescent="0.2">
      <c r="A2" s="1" t="s">
        <v>509</v>
      </c>
      <c r="B2" s="2" t="s">
        <v>550</v>
      </c>
      <c r="C2" s="1" t="s">
        <v>510</v>
      </c>
    </row>
    <row r="3" spans="1:6" x14ac:dyDescent="0.2">
      <c r="A3" s="1">
        <v>2012</v>
      </c>
      <c r="B3" s="294"/>
      <c r="C3" s="365">
        <v>0.53624614418012262</v>
      </c>
      <c r="E3" s="14"/>
      <c r="F3" s="14"/>
    </row>
    <row r="4" spans="1:6" x14ac:dyDescent="0.2">
      <c r="A4" s="1">
        <v>2013</v>
      </c>
      <c r="B4" s="294"/>
      <c r="C4" s="365">
        <v>0.55233352850552631</v>
      </c>
      <c r="E4" s="14"/>
      <c r="F4" s="14"/>
    </row>
    <row r="5" spans="1:6" x14ac:dyDescent="0.2">
      <c r="A5" s="1">
        <v>2014</v>
      </c>
      <c r="B5" s="294"/>
      <c r="C5" s="365">
        <v>0.56890353436069208</v>
      </c>
      <c r="E5" s="14"/>
      <c r="F5" s="14"/>
    </row>
    <row r="6" spans="1:6" x14ac:dyDescent="0.2">
      <c r="A6" s="1">
        <v>2015</v>
      </c>
      <c r="B6" s="294"/>
      <c r="C6" s="365">
        <v>0.58597064039151281</v>
      </c>
      <c r="E6" s="14"/>
      <c r="F6" s="14"/>
    </row>
    <row r="7" spans="1:6" x14ac:dyDescent="0.2">
      <c r="A7" s="1">
        <v>2016</v>
      </c>
      <c r="B7" s="294"/>
      <c r="C7" s="365">
        <v>0.60354975960325818</v>
      </c>
      <c r="E7" s="14"/>
      <c r="F7" s="14"/>
    </row>
    <row r="8" spans="1:6" x14ac:dyDescent="0.2">
      <c r="A8" s="1">
        <v>2017</v>
      </c>
      <c r="B8" s="294"/>
      <c r="C8" s="365">
        <v>0.62165625239135591</v>
      </c>
      <c r="E8" s="14"/>
      <c r="F8" s="14"/>
    </row>
    <row r="9" spans="1:6" x14ac:dyDescent="0.2">
      <c r="A9" s="1">
        <v>2018</v>
      </c>
      <c r="B9" s="294"/>
      <c r="C9" s="365">
        <v>0.64030593996309659</v>
      </c>
      <c r="E9" s="14"/>
      <c r="F9" s="14"/>
    </row>
    <row r="10" spans="1:6" x14ac:dyDescent="0.2">
      <c r="A10" s="1">
        <v>2019</v>
      </c>
      <c r="B10" s="294"/>
      <c r="C10" s="365">
        <v>0.65951511816198949</v>
      </c>
      <c r="E10" s="14"/>
      <c r="F10" s="14"/>
    </row>
    <row r="11" spans="1:6" x14ac:dyDescent="0.2">
      <c r="A11" s="1">
        <v>2020</v>
      </c>
      <c r="B11" s="294"/>
      <c r="C11" s="365">
        <v>0.67930057170684921</v>
      </c>
      <c r="E11" s="14"/>
      <c r="F11" s="14"/>
    </row>
    <row r="12" spans="1:6" x14ac:dyDescent="0.2">
      <c r="A12" s="1">
        <v>2021</v>
      </c>
      <c r="B12" s="294"/>
      <c r="C12" s="365">
        <v>0.6996795888580547</v>
      </c>
      <c r="E12" s="14"/>
      <c r="F12" s="14"/>
    </row>
    <row r="13" spans="1:6" x14ac:dyDescent="0.2">
      <c r="A13" s="1">
        <v>2022</v>
      </c>
      <c r="B13" s="294"/>
      <c r="C13" s="365">
        <v>0.72066997652379639</v>
      </c>
      <c r="E13" s="14"/>
      <c r="F13" s="14"/>
    </row>
    <row r="14" spans="1:6" x14ac:dyDescent="0.2">
      <c r="A14" s="1">
        <v>2023</v>
      </c>
      <c r="B14" s="294"/>
      <c r="C14" s="365">
        <v>0.74229007581951034</v>
      </c>
      <c r="E14" s="14"/>
      <c r="F14" s="14"/>
    </row>
    <row r="15" spans="1:6" x14ac:dyDescent="0.2">
      <c r="A15" s="1">
        <v>2024</v>
      </c>
      <c r="B15" s="294"/>
      <c r="C15" s="365">
        <v>0.76455877809409567</v>
      </c>
      <c r="E15" s="14"/>
      <c r="F15" s="14"/>
    </row>
    <row r="16" spans="1:6" x14ac:dyDescent="0.2">
      <c r="A16" s="1">
        <v>2025</v>
      </c>
      <c r="B16" s="294"/>
      <c r="C16" s="365">
        <v>0.78749554143691858</v>
      </c>
      <c r="E16" s="14"/>
      <c r="F16" s="14"/>
    </row>
    <row r="17" spans="1:6" x14ac:dyDescent="0.2">
      <c r="A17" s="1">
        <v>2026</v>
      </c>
      <c r="B17" s="294"/>
      <c r="C17" s="365">
        <v>0.81112040768002613</v>
      </c>
      <c r="E17" s="14"/>
      <c r="F17" s="14"/>
    </row>
    <row r="18" spans="1:6" x14ac:dyDescent="0.2">
      <c r="A18" s="1">
        <v>2027</v>
      </c>
      <c r="B18" s="294"/>
      <c r="C18" s="365">
        <v>0.83545401991042689</v>
      </c>
      <c r="E18" s="14"/>
      <c r="F18" s="14"/>
    </row>
    <row r="19" spans="1:6" x14ac:dyDescent="0.2">
      <c r="A19" s="1">
        <v>2028</v>
      </c>
      <c r="B19" s="294"/>
      <c r="C19" s="365">
        <v>0.86051764050773971</v>
      </c>
      <c r="E19" s="14"/>
      <c r="F19" s="14"/>
    </row>
    <row r="20" spans="1:6" x14ac:dyDescent="0.2">
      <c r="A20" s="1">
        <v>2029</v>
      </c>
      <c r="B20" s="294"/>
      <c r="C20" s="365">
        <v>0.88633316972297194</v>
      </c>
      <c r="E20" s="14"/>
      <c r="F20" s="14"/>
    </row>
    <row r="21" spans="1:6" x14ac:dyDescent="0.2">
      <c r="A21" s="1">
        <v>2030</v>
      </c>
      <c r="B21" s="294"/>
      <c r="C21" s="365">
        <v>0.91292316481466107</v>
      </c>
      <c r="E21" s="14"/>
      <c r="F21" s="14"/>
    </row>
    <row r="22" spans="1:6" x14ac:dyDescent="0.2">
      <c r="A22" s="1">
        <v>2031</v>
      </c>
      <c r="B22" s="294"/>
      <c r="C22" s="365">
        <v>0.94031085975910089</v>
      </c>
      <c r="E22" s="14"/>
      <c r="F22" s="14"/>
    </row>
    <row r="23" spans="1:6" x14ac:dyDescent="0.2">
      <c r="A23" s="1">
        <v>2032</v>
      </c>
      <c r="B23" s="294"/>
      <c r="C23" s="365">
        <v>0.96852018555187391</v>
      </c>
      <c r="E23" s="14"/>
      <c r="F23" s="14"/>
    </row>
    <row r="24" spans="1:6" x14ac:dyDescent="0.2">
      <c r="A24" s="1">
        <v>2033</v>
      </c>
      <c r="B24" s="294"/>
      <c r="C24" s="365">
        <v>0.9975757911184302</v>
      </c>
      <c r="E24" s="14"/>
      <c r="F24" s="14"/>
    </row>
    <row r="25" spans="1:6" x14ac:dyDescent="0.2">
      <c r="A25" s="768">
        <v>2034</v>
      </c>
      <c r="B25" s="294"/>
      <c r="C25" s="365">
        <v>1.0275030648519832</v>
      </c>
    </row>
    <row r="26" spans="1:6" x14ac:dyDescent="0.2">
      <c r="A26" s="768">
        <v>2035</v>
      </c>
      <c r="B26" s="294"/>
      <c r="C26" s="365">
        <v>1.0583281567975427</v>
      </c>
    </row>
    <row r="27" spans="1:6" x14ac:dyDescent="0.2">
      <c r="A27" s="768">
        <v>2036</v>
      </c>
      <c r="B27" s="294"/>
      <c r="C27" s="365">
        <v>1.0900780015014691</v>
      </c>
    </row>
    <row r="28" spans="1:6" x14ac:dyDescent="0.2">
      <c r="C28" s="198"/>
    </row>
    <row r="29" spans="1:6" ht="35.1" customHeight="1" x14ac:dyDescent="0.2">
      <c r="A29" s="917" t="s">
        <v>716</v>
      </c>
      <c r="B29" s="968"/>
      <c r="C29" s="968"/>
    </row>
    <row r="30" spans="1:6" x14ac:dyDescent="0.2">
      <c r="C30" s="198"/>
    </row>
    <row r="31" spans="1:6" x14ac:dyDescent="0.2">
      <c r="C31" s="198"/>
    </row>
    <row r="32" spans="1:6" x14ac:dyDescent="0.2">
      <c r="C32" s="198"/>
    </row>
    <row r="33" spans="3:3" x14ac:dyDescent="0.2">
      <c r="C33" s="198"/>
    </row>
    <row r="34" spans="3:3" x14ac:dyDescent="0.2">
      <c r="C34" s="198"/>
    </row>
    <row r="35" spans="3:3" x14ac:dyDescent="0.2">
      <c r="C35" s="198"/>
    </row>
    <row r="36" spans="3:3" x14ac:dyDescent="0.2">
      <c r="C36" s="198"/>
    </row>
    <row r="37" spans="3:3" x14ac:dyDescent="0.2">
      <c r="C37" s="198"/>
    </row>
    <row r="38" spans="3:3" x14ac:dyDescent="0.2">
      <c r="C38" s="198"/>
    </row>
    <row r="39" spans="3:3" x14ac:dyDescent="0.2">
      <c r="C39" s="198"/>
    </row>
    <row r="40" spans="3:3" x14ac:dyDescent="0.2">
      <c r="C40" s="198"/>
    </row>
    <row r="41" spans="3:3" x14ac:dyDescent="0.2">
      <c r="C41" s="198"/>
    </row>
    <row r="42" spans="3:3" x14ac:dyDescent="0.2">
      <c r="C42" s="198"/>
    </row>
    <row r="43" spans="3:3" x14ac:dyDescent="0.2">
      <c r="C43" s="198"/>
    </row>
    <row r="44" spans="3:3" x14ac:dyDescent="0.2">
      <c r="C44" s="198"/>
    </row>
    <row r="45" spans="3:3" x14ac:dyDescent="0.2">
      <c r="C45" s="198"/>
    </row>
    <row r="46" spans="3:3" x14ac:dyDescent="0.2">
      <c r="C46" s="198"/>
    </row>
    <row r="47" spans="3:3" x14ac:dyDescent="0.2">
      <c r="C47" s="198"/>
    </row>
    <row r="48" spans="3:3" x14ac:dyDescent="0.2">
      <c r="C48" s="198"/>
    </row>
    <row r="49" spans="3:3" x14ac:dyDescent="0.2">
      <c r="C49" s="198"/>
    </row>
    <row r="50" spans="3:3" x14ac:dyDescent="0.2">
      <c r="C50" s="198"/>
    </row>
  </sheetData>
  <mergeCells count="2">
    <mergeCell ref="A1:C1"/>
    <mergeCell ref="A29:C29"/>
  </mergeCells>
  <phoneticPr fontId="0" type="noConversion"/>
  <printOptions horizontalCentered="1"/>
  <pageMargins left="0" right="0" top="1" bottom="1" header="0.22" footer="0.17"/>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pageSetUpPr fitToPage="1"/>
  </sheetPr>
  <dimension ref="A1:F9"/>
  <sheetViews>
    <sheetView zoomScaleNormal="100" workbookViewId="0">
      <selection sqref="A1:E1"/>
    </sheetView>
  </sheetViews>
  <sheetFormatPr defaultColWidth="15.42578125" defaultRowHeight="14.25" x14ac:dyDescent="0.2"/>
  <cols>
    <col min="1" max="1" width="15.42578125" style="10"/>
    <col min="2" max="2" width="16.42578125" style="10" customWidth="1"/>
    <col min="3" max="3" width="15.85546875" style="10" customWidth="1"/>
    <col min="4" max="16384" width="15.42578125" style="10"/>
  </cols>
  <sheetData>
    <row r="1" spans="1:6" s="120" customFormat="1" ht="95.1" customHeight="1" x14ac:dyDescent="0.2">
      <c r="A1" s="969" t="s">
        <v>654</v>
      </c>
      <c r="B1" s="970"/>
      <c r="C1" s="970"/>
      <c r="D1" s="970"/>
      <c r="E1" s="971"/>
      <c r="F1" s="80"/>
    </row>
    <row r="2" spans="1:6" ht="63.75" customHeight="1" x14ac:dyDescent="0.2">
      <c r="A2" s="3" t="s">
        <v>512</v>
      </c>
      <c r="B2" s="1" t="s">
        <v>513</v>
      </c>
      <c r="C2" s="1" t="s">
        <v>514</v>
      </c>
      <c r="D2" s="1" t="s">
        <v>515</v>
      </c>
      <c r="E2" s="1" t="s">
        <v>516</v>
      </c>
      <c r="F2" s="199"/>
    </row>
    <row r="3" spans="1:6" x14ac:dyDescent="0.2">
      <c r="A3" s="3">
        <v>2008</v>
      </c>
      <c r="B3" s="200">
        <v>35067739</v>
      </c>
      <c r="C3" s="201">
        <v>9894347</v>
      </c>
      <c r="D3" s="789">
        <v>0.28000000000000003</v>
      </c>
      <c r="E3" s="201">
        <v>168</v>
      </c>
      <c r="F3" s="202"/>
    </row>
    <row r="4" spans="1:6" x14ac:dyDescent="0.2">
      <c r="A4" s="3">
        <v>2009</v>
      </c>
      <c r="B4" s="200">
        <v>49101879</v>
      </c>
      <c r="C4" s="201">
        <v>13651236</v>
      </c>
      <c r="D4" s="790">
        <v>0.39</v>
      </c>
      <c r="E4" s="201">
        <v>160</v>
      </c>
      <c r="F4" s="202"/>
    </row>
    <row r="5" spans="1:6" x14ac:dyDescent="0.2">
      <c r="A5" s="3">
        <v>2010</v>
      </c>
      <c r="B5" s="203">
        <v>73532015.599999994</v>
      </c>
      <c r="C5" s="370">
        <v>19602843.28110224</v>
      </c>
      <c r="D5" s="524">
        <v>0.26658922812258995</v>
      </c>
      <c r="E5" s="526">
        <v>161.91525791138281</v>
      </c>
      <c r="F5" s="202"/>
    </row>
    <row r="6" spans="1:6" x14ac:dyDescent="0.2">
      <c r="A6" s="530">
        <v>2011</v>
      </c>
      <c r="B6" s="412">
        <v>102229848</v>
      </c>
      <c r="C6" s="412">
        <v>25969055</v>
      </c>
      <c r="D6" s="365">
        <f>C6/B6</f>
        <v>0.25402615290986247</v>
      </c>
      <c r="E6" s="412">
        <v>161</v>
      </c>
    </row>
    <row r="7" spans="1:6" x14ac:dyDescent="0.2">
      <c r="A7" s="136">
        <v>2012</v>
      </c>
      <c r="B7" s="60">
        <f>'ESAP-Table 1'!G22</f>
        <v>82252135.189999998</v>
      </c>
      <c r="C7" s="60">
        <v>10706568.699896771</v>
      </c>
      <c r="D7" s="791">
        <v>0.13016766890202808</v>
      </c>
      <c r="E7" s="60">
        <f>'ESAP-Table 9'!F57</f>
        <v>110.49888743146327</v>
      </c>
    </row>
    <row r="9" spans="1:6" x14ac:dyDescent="0.2">
      <c r="C9" s="193"/>
    </row>
  </sheetData>
  <mergeCells count="1">
    <mergeCell ref="A1:E1"/>
  </mergeCells>
  <phoneticPr fontId="0" type="noConversion"/>
  <printOptions horizontalCentered="1"/>
  <pageMargins left="0" right="0" top="1" bottom="1" header="0.22" footer="0.17"/>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F824"/>
  <sheetViews>
    <sheetView zoomScaleNormal="100" workbookViewId="0">
      <pane ySplit="6" topLeftCell="A7" activePane="bottomLeft" state="frozen"/>
      <selection pane="bottomLeft" activeCell="A7" sqref="A7"/>
    </sheetView>
  </sheetViews>
  <sheetFormatPr defaultColWidth="9.140625" defaultRowHeight="14.25" x14ac:dyDescent="0.2"/>
  <cols>
    <col min="1" max="1" width="48.28515625" style="10" customWidth="1"/>
    <col min="2" max="2" width="29.7109375" style="10" customWidth="1"/>
    <col min="3" max="3" width="17.7109375" style="10" customWidth="1"/>
    <col min="4" max="4" width="16" style="10" customWidth="1"/>
    <col min="5" max="5" width="13.28515625" style="10" customWidth="1"/>
    <col min="6" max="6" width="15.85546875" style="10" customWidth="1"/>
    <col min="7" max="16384" width="9.140625" style="10"/>
  </cols>
  <sheetData>
    <row r="1" spans="1:6" ht="14.25" customHeight="1" x14ac:dyDescent="0.25">
      <c r="A1" s="205" t="s">
        <v>655</v>
      </c>
      <c r="B1" s="205"/>
      <c r="C1" s="205"/>
      <c r="D1" s="205"/>
      <c r="E1" s="205"/>
      <c r="F1" s="205"/>
    </row>
    <row r="2" spans="1:6" ht="15" x14ac:dyDescent="0.2">
      <c r="A2" s="217" t="s">
        <v>656</v>
      </c>
      <c r="B2" s="217"/>
      <c r="C2" s="217"/>
      <c r="D2" s="217"/>
      <c r="E2" s="217"/>
      <c r="F2" s="217"/>
    </row>
    <row r="3" spans="1:6" ht="15" x14ac:dyDescent="0.2">
      <c r="A3" s="217" t="s">
        <v>95</v>
      </c>
      <c r="B3" s="217"/>
      <c r="C3" s="217"/>
      <c r="D3" s="217"/>
      <c r="E3" s="217"/>
      <c r="F3" s="217"/>
    </row>
    <row r="4" spans="1:6" ht="15" x14ac:dyDescent="0.2">
      <c r="A4" s="217" t="s">
        <v>471</v>
      </c>
      <c r="B4" s="217"/>
      <c r="C4" s="217"/>
      <c r="D4" s="217"/>
      <c r="E4" s="217"/>
      <c r="F4" s="217"/>
    </row>
    <row r="5" spans="1:6" ht="15" x14ac:dyDescent="0.25">
      <c r="A5" s="34" t="s">
        <v>13</v>
      </c>
      <c r="B5" s="34" t="s">
        <v>14</v>
      </c>
      <c r="C5" s="34" t="s">
        <v>15</v>
      </c>
      <c r="D5" s="34" t="s">
        <v>16</v>
      </c>
      <c r="E5" s="34" t="s">
        <v>18</v>
      </c>
      <c r="F5" s="34" t="s">
        <v>19</v>
      </c>
    </row>
    <row r="6" spans="1:6" ht="42.75" x14ac:dyDescent="0.2">
      <c r="A6" s="159" t="s">
        <v>250</v>
      </c>
      <c r="B6" s="159" t="s">
        <v>251</v>
      </c>
      <c r="C6" s="159" t="s">
        <v>252</v>
      </c>
      <c r="D6" s="159" t="s">
        <v>657</v>
      </c>
      <c r="E6" s="159" t="s">
        <v>17</v>
      </c>
      <c r="F6" s="159" t="s">
        <v>75</v>
      </c>
    </row>
    <row r="7" spans="1:6" x14ac:dyDescent="0.2">
      <c r="A7" s="159"/>
      <c r="B7" s="41"/>
      <c r="C7" s="296"/>
      <c r="D7" s="296"/>
      <c r="E7" s="41"/>
      <c r="F7" s="297"/>
    </row>
    <row r="8" spans="1:6" x14ac:dyDescent="0.2">
      <c r="A8" s="295"/>
      <c r="B8" s="41"/>
      <c r="C8" s="296"/>
      <c r="D8" s="296"/>
      <c r="E8" s="41"/>
      <c r="F8" s="297"/>
    </row>
    <row r="9" spans="1:6" x14ac:dyDescent="0.2">
      <c r="A9" s="295"/>
      <c r="B9" s="41"/>
      <c r="C9" s="296"/>
      <c r="D9" s="296"/>
      <c r="E9" s="41"/>
      <c r="F9" s="297"/>
    </row>
    <row r="10" spans="1:6" x14ac:dyDescent="0.2">
      <c r="A10" s="295"/>
      <c r="B10" s="41"/>
      <c r="C10" s="296"/>
      <c r="D10" s="296"/>
      <c r="E10" s="41"/>
      <c r="F10" s="297"/>
    </row>
    <row r="11" spans="1:6" x14ac:dyDescent="0.2">
      <c r="A11" s="295"/>
      <c r="B11" s="41"/>
      <c r="C11" s="296"/>
      <c r="D11" s="296"/>
      <c r="E11" s="41"/>
      <c r="F11" s="297"/>
    </row>
    <row r="12" spans="1:6" x14ac:dyDescent="0.2">
      <c r="A12" s="295"/>
      <c r="B12" s="41"/>
      <c r="C12" s="296"/>
      <c r="D12" s="296"/>
      <c r="E12" s="41"/>
      <c r="F12" s="297"/>
    </row>
    <row r="13" spans="1:6" x14ac:dyDescent="0.2">
      <c r="A13" s="295"/>
      <c r="B13" s="41"/>
      <c r="C13" s="296"/>
      <c r="D13" s="296"/>
      <c r="E13" s="41"/>
      <c r="F13" s="297"/>
    </row>
    <row r="14" spans="1:6" x14ac:dyDescent="0.2">
      <c r="A14" s="149"/>
      <c r="B14" s="41"/>
      <c r="C14" s="296"/>
      <c r="D14" s="296"/>
      <c r="E14" s="41"/>
      <c r="F14" s="297"/>
    </row>
    <row r="15" spans="1:6" x14ac:dyDescent="0.2">
      <c r="A15" s="711"/>
      <c r="B15" s="712"/>
      <c r="C15" s="713"/>
      <c r="D15" s="713"/>
      <c r="E15" s="712"/>
      <c r="F15" s="714"/>
    </row>
    <row r="16" spans="1:6" x14ac:dyDescent="0.2">
      <c r="A16" s="711"/>
      <c r="B16" s="712"/>
      <c r="C16" s="713"/>
      <c r="D16" s="713"/>
      <c r="E16" s="712"/>
      <c r="F16" s="714"/>
    </row>
    <row r="17" spans="1:6" x14ac:dyDescent="0.2">
      <c r="A17" s="711"/>
      <c r="B17" s="712"/>
      <c r="C17" s="713"/>
      <c r="D17" s="713"/>
      <c r="E17" s="712"/>
      <c r="F17" s="714"/>
    </row>
    <row r="18" spans="1:6" x14ac:dyDescent="0.2">
      <c r="A18" s="711"/>
      <c r="B18" s="712"/>
      <c r="C18" s="713"/>
      <c r="D18" s="713"/>
      <c r="E18" s="712"/>
      <c r="F18" s="714"/>
    </row>
    <row r="19" spans="1:6" x14ac:dyDescent="0.2">
      <c r="A19" s="711"/>
      <c r="B19" s="712"/>
      <c r="C19" s="713"/>
      <c r="D19" s="713"/>
      <c r="E19" s="712"/>
      <c r="F19" s="714"/>
    </row>
    <row r="20" spans="1:6" x14ac:dyDescent="0.2">
      <c r="A20" s="711"/>
      <c r="B20" s="712"/>
      <c r="C20" s="713"/>
      <c r="D20" s="713"/>
      <c r="E20" s="712"/>
      <c r="F20" s="714"/>
    </row>
    <row r="21" spans="1:6" x14ac:dyDescent="0.2">
      <c r="A21" s="711"/>
      <c r="B21" s="712"/>
      <c r="C21" s="713"/>
      <c r="D21" s="713"/>
      <c r="E21" s="712"/>
      <c r="F21" s="714"/>
    </row>
    <row r="22" spans="1:6" x14ac:dyDescent="0.2">
      <c r="A22" s="711"/>
      <c r="B22" s="712"/>
      <c r="C22" s="713"/>
      <c r="D22" s="713"/>
      <c r="E22" s="712"/>
      <c r="F22" s="714"/>
    </row>
    <row r="23" spans="1:6" x14ac:dyDescent="0.2">
      <c r="A23" s="711"/>
      <c r="B23" s="712"/>
      <c r="C23" s="713"/>
      <c r="D23" s="713"/>
      <c r="E23" s="712"/>
      <c r="F23" s="714"/>
    </row>
    <row r="24" spans="1:6" x14ac:dyDescent="0.2">
      <c r="A24" s="711"/>
      <c r="B24" s="712"/>
      <c r="C24" s="713"/>
      <c r="D24" s="713"/>
      <c r="E24" s="712"/>
      <c r="F24" s="714"/>
    </row>
    <row r="25" spans="1:6" x14ac:dyDescent="0.2">
      <c r="A25" s="711"/>
      <c r="B25" s="712"/>
      <c r="C25" s="713"/>
      <c r="D25" s="713"/>
      <c r="E25" s="712"/>
      <c r="F25" s="714"/>
    </row>
    <row r="26" spans="1:6" x14ac:dyDescent="0.2">
      <c r="A26" s="711"/>
      <c r="B26" s="712"/>
      <c r="C26" s="713"/>
      <c r="D26" s="713"/>
      <c r="E26" s="712"/>
      <c r="F26" s="714"/>
    </row>
    <row r="27" spans="1:6" x14ac:dyDescent="0.2">
      <c r="A27" s="711"/>
      <c r="B27" s="712"/>
      <c r="C27" s="713"/>
      <c r="D27" s="713"/>
      <c r="E27" s="712"/>
      <c r="F27" s="714"/>
    </row>
    <row r="28" spans="1:6" x14ac:dyDescent="0.2">
      <c r="A28" s="711"/>
      <c r="B28" s="712"/>
      <c r="C28" s="713"/>
      <c r="D28" s="713"/>
      <c r="E28" s="712"/>
      <c r="F28" s="714"/>
    </row>
    <row r="29" spans="1:6" x14ac:dyDescent="0.2">
      <c r="A29" s="711"/>
      <c r="B29" s="712"/>
      <c r="C29" s="713"/>
      <c r="D29" s="713"/>
      <c r="E29" s="712"/>
      <c r="F29" s="714"/>
    </row>
    <row r="30" spans="1:6" x14ac:dyDescent="0.2">
      <c r="A30" s="711"/>
      <c r="B30" s="712"/>
      <c r="C30" s="713"/>
      <c r="D30" s="713"/>
      <c r="E30" s="712"/>
      <c r="F30" s="714"/>
    </row>
    <row r="31" spans="1:6" x14ac:dyDescent="0.2">
      <c r="A31" s="711"/>
      <c r="B31" s="712"/>
      <c r="C31" s="713"/>
      <c r="D31" s="713"/>
      <c r="E31" s="712"/>
      <c r="F31" s="714"/>
    </row>
    <row r="32" spans="1:6" x14ac:dyDescent="0.2">
      <c r="A32" s="711"/>
      <c r="B32" s="712"/>
      <c r="C32" s="713"/>
      <c r="D32" s="713"/>
      <c r="E32" s="712"/>
      <c r="F32" s="714"/>
    </row>
    <row r="33" spans="1:6" x14ac:dyDescent="0.2">
      <c r="A33" s="711"/>
      <c r="B33" s="712"/>
      <c r="C33" s="713"/>
      <c r="D33" s="713"/>
      <c r="E33" s="712"/>
      <c r="F33" s="714"/>
    </row>
    <row r="34" spans="1:6" x14ac:dyDescent="0.2">
      <c r="A34" s="711"/>
      <c r="B34" s="712"/>
      <c r="C34" s="713"/>
      <c r="D34" s="713"/>
      <c r="E34" s="712"/>
      <c r="F34" s="714"/>
    </row>
    <row r="35" spans="1:6" x14ac:dyDescent="0.2">
      <c r="A35" s="711"/>
      <c r="B35" s="712"/>
      <c r="C35" s="713"/>
      <c r="D35" s="713"/>
      <c r="E35" s="712"/>
      <c r="F35" s="714"/>
    </row>
    <row r="36" spans="1:6" x14ac:dyDescent="0.2">
      <c r="A36" s="711"/>
      <c r="B36" s="712"/>
      <c r="C36" s="713"/>
      <c r="D36" s="713"/>
      <c r="E36" s="712"/>
      <c r="F36" s="714"/>
    </row>
    <row r="37" spans="1:6" x14ac:dyDescent="0.2">
      <c r="A37" s="711"/>
      <c r="B37" s="712"/>
      <c r="C37" s="713"/>
      <c r="D37" s="713"/>
      <c r="E37" s="712"/>
      <c r="F37" s="714"/>
    </row>
    <row r="38" spans="1:6" x14ac:dyDescent="0.2">
      <c r="A38" s="711"/>
      <c r="B38" s="712"/>
      <c r="C38" s="713"/>
      <c r="D38" s="713"/>
      <c r="E38" s="712"/>
      <c r="F38" s="714"/>
    </row>
    <row r="39" spans="1:6" x14ac:dyDescent="0.2">
      <c r="A39" s="711"/>
      <c r="B39" s="712"/>
      <c r="C39" s="713"/>
      <c r="D39" s="713"/>
      <c r="E39" s="712"/>
      <c r="F39" s="714"/>
    </row>
    <row r="40" spans="1:6" x14ac:dyDescent="0.2">
      <c r="A40" s="711"/>
      <c r="B40" s="712"/>
      <c r="C40" s="713"/>
      <c r="D40" s="713"/>
      <c r="E40" s="712"/>
      <c r="F40" s="714"/>
    </row>
    <row r="41" spans="1:6" x14ac:dyDescent="0.2">
      <c r="A41" s="711"/>
      <c r="B41" s="712"/>
      <c r="C41" s="713"/>
      <c r="D41" s="713"/>
      <c r="E41" s="712"/>
      <c r="F41" s="714"/>
    </row>
    <row r="42" spans="1:6" x14ac:dyDescent="0.2">
      <c r="A42" s="711"/>
      <c r="B42" s="712"/>
      <c r="C42" s="713"/>
      <c r="D42" s="713"/>
      <c r="E42" s="712"/>
      <c r="F42" s="714"/>
    </row>
    <row r="43" spans="1:6" x14ac:dyDescent="0.2">
      <c r="A43" s="711"/>
      <c r="B43" s="712"/>
      <c r="C43" s="713"/>
      <c r="D43" s="713"/>
      <c r="E43" s="712"/>
      <c r="F43" s="714"/>
    </row>
    <row r="44" spans="1:6" x14ac:dyDescent="0.2">
      <c r="A44" s="711"/>
      <c r="B44" s="712"/>
      <c r="C44" s="713"/>
      <c r="D44" s="713"/>
      <c r="E44" s="712"/>
      <c r="F44" s="714"/>
    </row>
    <row r="45" spans="1:6" x14ac:dyDescent="0.2">
      <c r="A45" s="711"/>
      <c r="B45" s="712"/>
      <c r="C45" s="713"/>
      <c r="D45" s="713"/>
      <c r="E45" s="712"/>
      <c r="F45" s="714"/>
    </row>
    <row r="46" spans="1:6" x14ac:dyDescent="0.2">
      <c r="A46" s="711"/>
      <c r="B46" s="712"/>
      <c r="C46" s="713"/>
      <c r="D46" s="713"/>
      <c r="E46" s="712"/>
      <c r="F46" s="714"/>
    </row>
    <row r="47" spans="1:6" x14ac:dyDescent="0.2">
      <c r="A47" s="711"/>
      <c r="B47" s="712"/>
      <c r="C47" s="713"/>
      <c r="D47" s="713"/>
      <c r="E47" s="712"/>
      <c r="F47" s="714"/>
    </row>
    <row r="48" spans="1:6" x14ac:dyDescent="0.2">
      <c r="A48" s="711"/>
      <c r="B48" s="712"/>
      <c r="C48" s="713"/>
      <c r="D48" s="713"/>
      <c r="E48" s="712"/>
      <c r="F48" s="714"/>
    </row>
    <row r="49" spans="1:6" x14ac:dyDescent="0.2">
      <c r="A49" s="711"/>
      <c r="B49" s="712"/>
      <c r="C49" s="713"/>
      <c r="D49" s="713"/>
      <c r="E49" s="712"/>
      <c r="F49" s="714"/>
    </row>
    <row r="50" spans="1:6" x14ac:dyDescent="0.2">
      <c r="A50" s="711"/>
      <c r="B50" s="712"/>
      <c r="C50" s="713"/>
      <c r="D50" s="713"/>
      <c r="E50" s="712"/>
      <c r="F50" s="714"/>
    </row>
    <row r="51" spans="1:6" x14ac:dyDescent="0.2">
      <c r="A51" s="711"/>
      <c r="B51" s="712"/>
      <c r="C51" s="713"/>
      <c r="D51" s="713"/>
      <c r="E51" s="712"/>
      <c r="F51" s="714"/>
    </row>
    <row r="52" spans="1:6" x14ac:dyDescent="0.2">
      <c r="A52" s="711"/>
      <c r="B52" s="712"/>
      <c r="C52" s="713"/>
      <c r="D52" s="713"/>
      <c r="E52" s="712"/>
      <c r="F52" s="714"/>
    </row>
    <row r="53" spans="1:6" x14ac:dyDescent="0.2">
      <c r="A53" s="711"/>
      <c r="B53" s="712"/>
      <c r="C53" s="713"/>
      <c r="D53" s="713"/>
      <c r="E53" s="712"/>
      <c r="F53" s="714"/>
    </row>
    <row r="54" spans="1:6" x14ac:dyDescent="0.2">
      <c r="A54" s="711"/>
      <c r="B54" s="712"/>
      <c r="C54" s="713"/>
      <c r="D54" s="713"/>
      <c r="E54" s="712"/>
      <c r="F54" s="714"/>
    </row>
    <row r="55" spans="1:6" x14ac:dyDescent="0.2">
      <c r="A55" s="711"/>
      <c r="B55" s="712"/>
      <c r="C55" s="713"/>
      <c r="D55" s="713"/>
      <c r="E55" s="712"/>
      <c r="F55" s="714"/>
    </row>
    <row r="56" spans="1:6" x14ac:dyDescent="0.2">
      <c r="A56" s="711"/>
      <c r="B56" s="712"/>
      <c r="C56" s="713"/>
      <c r="D56" s="713"/>
      <c r="E56" s="712"/>
      <c r="F56" s="714"/>
    </row>
    <row r="57" spans="1:6" x14ac:dyDescent="0.2">
      <c r="A57" s="711"/>
      <c r="B57" s="712"/>
      <c r="C57" s="713"/>
      <c r="D57" s="713"/>
      <c r="E57" s="712"/>
      <c r="F57" s="714"/>
    </row>
    <row r="58" spans="1:6" x14ac:dyDescent="0.2">
      <c r="A58" s="711"/>
      <c r="B58" s="712"/>
      <c r="C58" s="713"/>
      <c r="D58" s="713"/>
      <c r="E58" s="712"/>
      <c r="F58" s="714"/>
    </row>
    <row r="59" spans="1:6" x14ac:dyDescent="0.2">
      <c r="A59" s="711"/>
      <c r="B59" s="712"/>
      <c r="C59" s="713"/>
      <c r="D59" s="713"/>
      <c r="E59" s="712"/>
      <c r="F59" s="714"/>
    </row>
    <row r="60" spans="1:6" x14ac:dyDescent="0.2">
      <c r="A60" s="711"/>
      <c r="B60" s="712"/>
      <c r="C60" s="713"/>
      <c r="D60" s="713"/>
      <c r="E60" s="712"/>
      <c r="F60" s="714"/>
    </row>
    <row r="61" spans="1:6" x14ac:dyDescent="0.2">
      <c r="A61" s="711"/>
      <c r="B61" s="712"/>
      <c r="C61" s="713"/>
      <c r="D61" s="713"/>
      <c r="E61" s="712"/>
      <c r="F61" s="714"/>
    </row>
    <row r="62" spans="1:6" x14ac:dyDescent="0.2">
      <c r="A62" s="711"/>
      <c r="B62" s="712"/>
      <c r="C62" s="713"/>
      <c r="D62" s="713"/>
      <c r="E62" s="712"/>
      <c r="F62" s="714"/>
    </row>
    <row r="63" spans="1:6" x14ac:dyDescent="0.2">
      <c r="A63" s="711"/>
      <c r="B63" s="712"/>
      <c r="C63" s="713"/>
      <c r="D63" s="713"/>
      <c r="E63" s="712"/>
      <c r="F63" s="714"/>
    </row>
    <row r="64" spans="1:6" x14ac:dyDescent="0.2">
      <c r="A64" s="711"/>
      <c r="B64" s="712"/>
      <c r="C64" s="713"/>
      <c r="D64" s="713"/>
      <c r="E64" s="712"/>
      <c r="F64" s="714"/>
    </row>
    <row r="65" spans="1:6" x14ac:dyDescent="0.2">
      <c r="A65" s="711"/>
      <c r="B65" s="712"/>
      <c r="C65" s="713"/>
      <c r="D65" s="713"/>
      <c r="E65" s="712"/>
      <c r="F65" s="714"/>
    </row>
    <row r="66" spans="1:6" x14ac:dyDescent="0.2">
      <c r="A66" s="711"/>
      <c r="B66" s="712"/>
      <c r="C66" s="713"/>
      <c r="D66" s="713"/>
      <c r="E66" s="712"/>
      <c r="F66" s="714"/>
    </row>
    <row r="67" spans="1:6" x14ac:dyDescent="0.2">
      <c r="A67" s="711"/>
      <c r="B67" s="712"/>
      <c r="C67" s="713"/>
      <c r="D67" s="713"/>
      <c r="E67" s="712"/>
      <c r="F67" s="714"/>
    </row>
    <row r="68" spans="1:6" x14ac:dyDescent="0.2">
      <c r="A68" s="711"/>
      <c r="B68" s="712"/>
      <c r="C68" s="713"/>
      <c r="D68" s="713"/>
      <c r="E68" s="712"/>
      <c r="F68" s="714"/>
    </row>
    <row r="69" spans="1:6" x14ac:dyDescent="0.2">
      <c r="A69" s="711"/>
      <c r="B69" s="712"/>
      <c r="C69" s="713"/>
      <c r="D69" s="713"/>
      <c r="E69" s="712"/>
      <c r="F69" s="714"/>
    </row>
    <row r="70" spans="1:6" x14ac:dyDescent="0.2">
      <c r="A70" s="711"/>
      <c r="B70" s="712"/>
      <c r="C70" s="713"/>
      <c r="D70" s="713"/>
      <c r="E70" s="712"/>
      <c r="F70" s="714"/>
    </row>
    <row r="71" spans="1:6" x14ac:dyDescent="0.2">
      <c r="A71" s="711"/>
      <c r="B71" s="712"/>
      <c r="C71" s="713"/>
      <c r="D71" s="713"/>
      <c r="E71" s="712"/>
      <c r="F71" s="714"/>
    </row>
    <row r="72" spans="1:6" x14ac:dyDescent="0.2">
      <c r="A72" s="711"/>
      <c r="B72" s="712"/>
      <c r="C72" s="713"/>
      <c r="D72" s="713"/>
      <c r="E72" s="712"/>
      <c r="F72" s="714"/>
    </row>
    <row r="73" spans="1:6" x14ac:dyDescent="0.2">
      <c r="A73" s="711"/>
      <c r="B73" s="712"/>
      <c r="C73" s="713"/>
      <c r="D73" s="713"/>
      <c r="E73" s="712"/>
      <c r="F73" s="714"/>
    </row>
    <row r="74" spans="1:6" x14ac:dyDescent="0.2">
      <c r="A74" s="711"/>
      <c r="B74" s="712"/>
      <c r="C74" s="713"/>
      <c r="D74" s="713"/>
      <c r="E74" s="712"/>
      <c r="F74" s="714"/>
    </row>
    <row r="75" spans="1:6" x14ac:dyDescent="0.2">
      <c r="A75" s="711"/>
      <c r="B75" s="712"/>
      <c r="C75" s="713"/>
      <c r="D75" s="713"/>
      <c r="E75" s="712"/>
      <c r="F75" s="714"/>
    </row>
    <row r="76" spans="1:6" x14ac:dyDescent="0.2">
      <c r="A76" s="711"/>
      <c r="B76" s="712"/>
      <c r="C76" s="713"/>
      <c r="D76" s="713"/>
      <c r="E76" s="712"/>
      <c r="F76" s="714"/>
    </row>
    <row r="77" spans="1:6" x14ac:dyDescent="0.2">
      <c r="A77" s="711"/>
      <c r="B77" s="712"/>
      <c r="C77" s="713"/>
      <c r="D77" s="713"/>
      <c r="E77" s="712"/>
      <c r="F77" s="714"/>
    </row>
    <row r="78" spans="1:6" x14ac:dyDescent="0.2">
      <c r="A78" s="711"/>
      <c r="B78" s="712"/>
      <c r="C78" s="713"/>
      <c r="D78" s="713"/>
      <c r="E78" s="712"/>
      <c r="F78" s="714"/>
    </row>
    <row r="79" spans="1:6" x14ac:dyDescent="0.2">
      <c r="A79" s="711"/>
      <c r="B79" s="712"/>
      <c r="C79" s="713"/>
      <c r="D79" s="713"/>
      <c r="E79" s="712"/>
      <c r="F79" s="714"/>
    </row>
    <row r="80" spans="1:6" x14ac:dyDescent="0.2">
      <c r="A80" s="711"/>
      <c r="B80" s="712"/>
      <c r="C80" s="713"/>
      <c r="D80" s="713"/>
      <c r="E80" s="712"/>
      <c r="F80" s="714"/>
    </row>
    <row r="81" spans="1:6" x14ac:dyDescent="0.2">
      <c r="A81" s="711"/>
      <c r="B81" s="712"/>
      <c r="C81" s="713"/>
      <c r="D81" s="713"/>
      <c r="E81" s="712"/>
      <c r="F81" s="714"/>
    </row>
    <row r="82" spans="1:6" x14ac:dyDescent="0.2">
      <c r="A82" s="711"/>
      <c r="B82" s="712"/>
      <c r="C82" s="713"/>
      <c r="D82" s="713"/>
      <c r="E82" s="712"/>
      <c r="F82" s="714"/>
    </row>
    <row r="83" spans="1:6" x14ac:dyDescent="0.2">
      <c r="A83" s="711"/>
      <c r="B83" s="712"/>
      <c r="C83" s="713"/>
      <c r="D83" s="713"/>
      <c r="E83" s="712"/>
      <c r="F83" s="714"/>
    </row>
    <row r="84" spans="1:6" x14ac:dyDescent="0.2">
      <c r="A84" s="711"/>
      <c r="B84" s="712"/>
      <c r="C84" s="713"/>
      <c r="D84" s="713"/>
      <c r="E84" s="712"/>
      <c r="F84" s="714"/>
    </row>
    <row r="85" spans="1:6" x14ac:dyDescent="0.2">
      <c r="A85" s="711"/>
      <c r="B85" s="712"/>
      <c r="C85" s="713"/>
      <c r="D85" s="713"/>
      <c r="E85" s="712"/>
      <c r="F85" s="714"/>
    </row>
    <row r="86" spans="1:6" x14ac:dyDescent="0.2">
      <c r="A86" s="711"/>
      <c r="B86" s="712"/>
      <c r="C86" s="713"/>
      <c r="D86" s="713"/>
      <c r="E86" s="712"/>
      <c r="F86" s="714"/>
    </row>
    <row r="87" spans="1:6" x14ac:dyDescent="0.2">
      <c r="A87" s="711"/>
      <c r="B87" s="712"/>
      <c r="C87" s="713"/>
      <c r="D87" s="713"/>
      <c r="E87" s="712"/>
      <c r="F87" s="714"/>
    </row>
    <row r="88" spans="1:6" x14ac:dyDescent="0.2">
      <c r="A88" s="711"/>
      <c r="B88" s="712"/>
      <c r="C88" s="713"/>
      <c r="D88" s="713"/>
      <c r="E88" s="712"/>
      <c r="F88" s="714"/>
    </row>
    <row r="89" spans="1:6" x14ac:dyDescent="0.2">
      <c r="A89" s="711"/>
      <c r="B89" s="712"/>
      <c r="C89" s="713"/>
      <c r="D89" s="713"/>
      <c r="E89" s="712"/>
      <c r="F89" s="714"/>
    </row>
    <row r="90" spans="1:6" x14ac:dyDescent="0.2">
      <c r="A90" s="711"/>
      <c r="B90" s="712"/>
      <c r="C90" s="713"/>
      <c r="D90" s="713"/>
      <c r="E90" s="712"/>
      <c r="F90" s="714"/>
    </row>
    <row r="91" spans="1:6" x14ac:dyDescent="0.2">
      <c r="A91" s="711"/>
      <c r="B91" s="712"/>
      <c r="C91" s="713"/>
      <c r="D91" s="713"/>
      <c r="E91" s="712"/>
      <c r="F91" s="714"/>
    </row>
    <row r="92" spans="1:6" x14ac:dyDescent="0.2">
      <c r="A92" s="711"/>
      <c r="B92" s="712"/>
      <c r="C92" s="713"/>
      <c r="D92" s="713"/>
      <c r="E92" s="712"/>
      <c r="F92" s="714"/>
    </row>
    <row r="93" spans="1:6" x14ac:dyDescent="0.2">
      <c r="A93" s="711"/>
      <c r="B93" s="712"/>
      <c r="C93" s="713"/>
      <c r="D93" s="713"/>
      <c r="E93" s="712"/>
      <c r="F93" s="714"/>
    </row>
    <row r="94" spans="1:6" x14ac:dyDescent="0.2">
      <c r="A94" s="711"/>
      <c r="B94" s="712"/>
      <c r="C94" s="713"/>
      <c r="D94" s="713"/>
      <c r="E94" s="712"/>
      <c r="F94" s="714"/>
    </row>
    <row r="95" spans="1:6" x14ac:dyDescent="0.2">
      <c r="A95" s="711"/>
      <c r="B95" s="712"/>
      <c r="C95" s="713"/>
      <c r="D95" s="713"/>
      <c r="E95" s="712"/>
      <c r="F95" s="714"/>
    </row>
    <row r="96" spans="1:6" x14ac:dyDescent="0.2">
      <c r="A96" s="711"/>
      <c r="B96" s="712"/>
      <c r="C96" s="713"/>
      <c r="D96" s="713"/>
      <c r="E96" s="712"/>
      <c r="F96" s="714"/>
    </row>
    <row r="97" spans="1:6" x14ac:dyDescent="0.2">
      <c r="A97" s="711"/>
      <c r="B97" s="712"/>
      <c r="C97" s="713"/>
      <c r="D97" s="713"/>
      <c r="E97" s="712"/>
      <c r="F97" s="714"/>
    </row>
    <row r="98" spans="1:6" x14ac:dyDescent="0.2">
      <c r="A98" s="711"/>
      <c r="B98" s="712"/>
      <c r="C98" s="713"/>
      <c r="D98" s="713"/>
      <c r="E98" s="712"/>
      <c r="F98" s="714"/>
    </row>
    <row r="99" spans="1:6" x14ac:dyDescent="0.2">
      <c r="A99" s="711"/>
      <c r="B99" s="712"/>
      <c r="C99" s="713"/>
      <c r="D99" s="713"/>
      <c r="E99" s="712"/>
      <c r="F99" s="714"/>
    </row>
    <row r="100" spans="1:6" x14ac:dyDescent="0.2">
      <c r="A100" s="711"/>
      <c r="B100" s="712"/>
      <c r="C100" s="713"/>
      <c r="D100" s="713"/>
      <c r="E100" s="712"/>
      <c r="F100" s="714"/>
    </row>
    <row r="101" spans="1:6" x14ac:dyDescent="0.2">
      <c r="A101" s="711"/>
      <c r="B101" s="712"/>
      <c r="C101" s="713"/>
      <c r="D101" s="713"/>
      <c r="E101" s="712"/>
      <c r="F101" s="714"/>
    </row>
    <row r="102" spans="1:6" x14ac:dyDescent="0.2">
      <c r="A102" s="711"/>
      <c r="B102" s="712"/>
      <c r="C102" s="713"/>
      <c r="D102" s="713"/>
      <c r="E102" s="712"/>
      <c r="F102" s="714"/>
    </row>
    <row r="103" spans="1:6" x14ac:dyDescent="0.2">
      <c r="A103" s="711"/>
      <c r="B103" s="712"/>
      <c r="C103" s="713"/>
      <c r="D103" s="713"/>
      <c r="E103" s="712"/>
      <c r="F103" s="714"/>
    </row>
    <row r="104" spans="1:6" x14ac:dyDescent="0.2">
      <c r="A104" s="711"/>
      <c r="B104" s="712"/>
      <c r="C104" s="713"/>
      <c r="D104" s="713"/>
      <c r="E104" s="712"/>
      <c r="F104" s="714"/>
    </row>
    <row r="105" spans="1:6" x14ac:dyDescent="0.2">
      <c r="A105" s="711"/>
      <c r="B105" s="712"/>
      <c r="C105" s="713"/>
      <c r="D105" s="713"/>
      <c r="E105" s="712"/>
      <c r="F105" s="714"/>
    </row>
    <row r="106" spans="1:6" x14ac:dyDescent="0.2">
      <c r="A106" s="711"/>
      <c r="B106" s="712"/>
      <c r="C106" s="713"/>
      <c r="D106" s="713"/>
      <c r="E106" s="712"/>
      <c r="F106" s="714"/>
    </row>
    <row r="107" spans="1:6" x14ac:dyDescent="0.2">
      <c r="A107" s="711"/>
      <c r="B107" s="712"/>
      <c r="C107" s="713"/>
      <c r="D107" s="713"/>
      <c r="E107" s="712"/>
      <c r="F107" s="714"/>
    </row>
    <row r="108" spans="1:6" x14ac:dyDescent="0.2">
      <c r="A108" s="711"/>
      <c r="B108" s="712"/>
      <c r="C108" s="713"/>
      <c r="D108" s="713"/>
      <c r="E108" s="712"/>
      <c r="F108" s="714"/>
    </row>
    <row r="109" spans="1:6" x14ac:dyDescent="0.2">
      <c r="A109" s="711"/>
      <c r="B109" s="712"/>
      <c r="C109" s="713"/>
      <c r="D109" s="713"/>
      <c r="E109" s="712"/>
      <c r="F109" s="714"/>
    </row>
    <row r="110" spans="1:6" x14ac:dyDescent="0.2">
      <c r="A110" s="711"/>
      <c r="B110" s="712"/>
      <c r="C110" s="713"/>
      <c r="D110" s="713"/>
      <c r="E110" s="712"/>
      <c r="F110" s="714"/>
    </row>
    <row r="111" spans="1:6" x14ac:dyDescent="0.2">
      <c r="A111" s="711"/>
      <c r="B111" s="712"/>
      <c r="C111" s="713"/>
      <c r="D111" s="713"/>
      <c r="E111" s="712"/>
      <c r="F111" s="714"/>
    </row>
    <row r="112" spans="1:6" x14ac:dyDescent="0.2">
      <c r="A112" s="711"/>
      <c r="B112" s="712"/>
      <c r="C112" s="713"/>
      <c r="D112" s="713"/>
      <c r="E112" s="712"/>
      <c r="F112" s="714"/>
    </row>
    <row r="113" spans="1:6" x14ac:dyDescent="0.2">
      <c r="A113" s="711"/>
      <c r="B113" s="712"/>
      <c r="C113" s="713"/>
      <c r="D113" s="713"/>
      <c r="E113" s="712"/>
      <c r="F113" s="714"/>
    </row>
    <row r="114" spans="1:6" x14ac:dyDescent="0.2">
      <c r="A114" s="711"/>
      <c r="B114" s="712"/>
      <c r="C114" s="713"/>
      <c r="D114" s="713"/>
      <c r="E114" s="712"/>
      <c r="F114" s="714"/>
    </row>
    <row r="115" spans="1:6" x14ac:dyDescent="0.2">
      <c r="A115" s="711"/>
      <c r="B115" s="712"/>
      <c r="C115" s="713"/>
      <c r="D115" s="713"/>
      <c r="E115" s="712"/>
      <c r="F115" s="714"/>
    </row>
    <row r="116" spans="1:6" x14ac:dyDescent="0.2">
      <c r="A116" s="711"/>
      <c r="B116" s="712"/>
      <c r="C116" s="713"/>
      <c r="D116" s="713"/>
      <c r="E116" s="712"/>
      <c r="F116" s="714"/>
    </row>
    <row r="117" spans="1:6" x14ac:dyDescent="0.2">
      <c r="A117" s="711"/>
      <c r="B117" s="712"/>
      <c r="C117" s="713"/>
      <c r="D117" s="713"/>
      <c r="E117" s="712"/>
      <c r="F117" s="714"/>
    </row>
    <row r="118" spans="1:6" x14ac:dyDescent="0.2">
      <c r="A118" s="711"/>
      <c r="B118" s="712"/>
      <c r="C118" s="713"/>
      <c r="D118" s="713"/>
      <c r="E118" s="712"/>
      <c r="F118" s="714"/>
    </row>
    <row r="119" spans="1:6" x14ac:dyDescent="0.2">
      <c r="A119" s="711"/>
      <c r="B119" s="712"/>
      <c r="C119" s="713"/>
      <c r="D119" s="713"/>
      <c r="E119" s="712"/>
      <c r="F119" s="714"/>
    </row>
    <row r="120" spans="1:6" x14ac:dyDescent="0.2">
      <c r="A120" s="711"/>
      <c r="B120" s="712"/>
      <c r="C120" s="713"/>
      <c r="D120" s="713"/>
      <c r="E120" s="712"/>
      <c r="F120" s="714"/>
    </row>
    <row r="121" spans="1:6" x14ac:dyDescent="0.2">
      <c r="A121" s="711"/>
      <c r="B121" s="712"/>
      <c r="C121" s="713"/>
      <c r="D121" s="713"/>
      <c r="E121" s="712"/>
      <c r="F121" s="714"/>
    </row>
    <row r="122" spans="1:6" x14ac:dyDescent="0.2">
      <c r="A122" s="711"/>
      <c r="B122" s="712"/>
      <c r="C122" s="713"/>
      <c r="D122" s="713"/>
      <c r="E122" s="712"/>
      <c r="F122" s="714"/>
    </row>
    <row r="123" spans="1:6" x14ac:dyDescent="0.2">
      <c r="A123" s="711"/>
      <c r="B123" s="712"/>
      <c r="C123" s="713"/>
      <c r="D123" s="713"/>
      <c r="E123" s="712"/>
      <c r="F123" s="714"/>
    </row>
    <row r="124" spans="1:6" x14ac:dyDescent="0.2">
      <c r="A124" s="711"/>
      <c r="B124" s="712"/>
      <c r="C124" s="713"/>
      <c r="D124" s="713"/>
      <c r="E124" s="712"/>
      <c r="F124" s="714"/>
    </row>
    <row r="125" spans="1:6" x14ac:dyDescent="0.2">
      <c r="A125" s="711"/>
      <c r="B125" s="712"/>
      <c r="C125" s="713"/>
      <c r="D125" s="713"/>
      <c r="E125" s="712"/>
      <c r="F125" s="714"/>
    </row>
    <row r="126" spans="1:6" x14ac:dyDescent="0.2">
      <c r="A126" s="711"/>
      <c r="B126" s="712"/>
      <c r="C126" s="713"/>
      <c r="D126" s="713"/>
      <c r="E126" s="712"/>
      <c r="F126" s="714"/>
    </row>
    <row r="127" spans="1:6" x14ac:dyDescent="0.2">
      <c r="A127" s="711"/>
      <c r="B127" s="712"/>
      <c r="C127" s="713"/>
      <c r="D127" s="713"/>
      <c r="E127" s="712"/>
      <c r="F127" s="714"/>
    </row>
    <row r="128" spans="1:6" x14ac:dyDescent="0.2">
      <c r="A128" s="711"/>
      <c r="B128" s="712"/>
      <c r="C128" s="713"/>
      <c r="D128" s="713"/>
      <c r="E128" s="712"/>
      <c r="F128" s="714"/>
    </row>
    <row r="129" spans="1:6" x14ac:dyDescent="0.2">
      <c r="A129" s="711"/>
      <c r="B129" s="712"/>
      <c r="C129" s="713"/>
      <c r="D129" s="713"/>
      <c r="E129" s="712"/>
      <c r="F129" s="714"/>
    </row>
    <row r="130" spans="1:6" x14ac:dyDescent="0.2">
      <c r="A130" s="711"/>
      <c r="B130" s="712"/>
      <c r="C130" s="713"/>
      <c r="D130" s="713"/>
      <c r="E130" s="712"/>
      <c r="F130" s="714"/>
    </row>
    <row r="131" spans="1:6" x14ac:dyDescent="0.2">
      <c r="A131" s="711"/>
      <c r="B131" s="712"/>
      <c r="C131" s="713"/>
      <c r="D131" s="713"/>
      <c r="E131" s="712"/>
      <c r="F131" s="714"/>
    </row>
    <row r="132" spans="1:6" x14ac:dyDescent="0.2">
      <c r="A132" s="711"/>
      <c r="B132" s="712"/>
      <c r="C132" s="713"/>
      <c r="D132" s="713"/>
      <c r="E132" s="712"/>
      <c r="F132" s="714"/>
    </row>
    <row r="133" spans="1:6" x14ac:dyDescent="0.2">
      <c r="A133" s="711"/>
      <c r="B133" s="712"/>
      <c r="C133" s="713"/>
      <c r="D133" s="713"/>
      <c r="E133" s="712"/>
      <c r="F133" s="714"/>
    </row>
    <row r="134" spans="1:6" x14ac:dyDescent="0.2">
      <c r="A134" s="711"/>
      <c r="B134" s="712"/>
      <c r="C134" s="713"/>
      <c r="D134" s="713"/>
      <c r="E134" s="712"/>
      <c r="F134" s="714"/>
    </row>
    <row r="135" spans="1:6" x14ac:dyDescent="0.2">
      <c r="A135" s="711"/>
      <c r="B135" s="712"/>
      <c r="C135" s="713"/>
      <c r="D135" s="713"/>
      <c r="E135" s="712"/>
      <c r="F135" s="714"/>
    </row>
    <row r="136" spans="1:6" x14ac:dyDescent="0.2">
      <c r="A136" s="711"/>
      <c r="B136" s="712"/>
      <c r="C136" s="713"/>
      <c r="D136" s="713"/>
      <c r="E136" s="712"/>
      <c r="F136" s="714"/>
    </row>
    <row r="137" spans="1:6" x14ac:dyDescent="0.2">
      <c r="A137" s="711"/>
      <c r="B137" s="712"/>
      <c r="C137" s="713"/>
      <c r="D137" s="713"/>
      <c r="E137" s="712"/>
      <c r="F137" s="714"/>
    </row>
    <row r="138" spans="1:6" x14ac:dyDescent="0.2">
      <c r="A138" s="711"/>
      <c r="B138" s="712"/>
      <c r="C138" s="713"/>
      <c r="D138" s="713"/>
      <c r="E138" s="712"/>
      <c r="F138" s="714"/>
    </row>
    <row r="139" spans="1:6" x14ac:dyDescent="0.2">
      <c r="A139" s="711"/>
      <c r="B139" s="712"/>
      <c r="C139" s="713"/>
      <c r="D139" s="713"/>
      <c r="E139" s="712"/>
      <c r="F139" s="714"/>
    </row>
    <row r="140" spans="1:6" x14ac:dyDescent="0.2">
      <c r="A140" s="711"/>
      <c r="B140" s="712"/>
      <c r="C140" s="713"/>
      <c r="D140" s="713"/>
      <c r="E140" s="712"/>
      <c r="F140" s="714"/>
    </row>
    <row r="141" spans="1:6" x14ac:dyDescent="0.2">
      <c r="A141" s="711"/>
      <c r="B141" s="712"/>
      <c r="C141" s="713"/>
      <c r="D141" s="713"/>
      <c r="E141" s="712"/>
      <c r="F141" s="714"/>
    </row>
    <row r="142" spans="1:6" x14ac:dyDescent="0.2">
      <c r="A142" s="711"/>
      <c r="B142" s="712"/>
      <c r="C142" s="713"/>
      <c r="D142" s="713"/>
      <c r="E142" s="712"/>
      <c r="F142" s="714"/>
    </row>
    <row r="143" spans="1:6" x14ac:dyDescent="0.2">
      <c r="A143" s="711"/>
      <c r="B143" s="712"/>
      <c r="C143" s="713"/>
      <c r="D143" s="713"/>
      <c r="E143" s="712"/>
      <c r="F143" s="714"/>
    </row>
    <row r="144" spans="1:6" x14ac:dyDescent="0.2">
      <c r="A144" s="711"/>
      <c r="B144" s="712"/>
      <c r="C144" s="713"/>
      <c r="D144" s="713"/>
      <c r="E144" s="712"/>
      <c r="F144" s="714"/>
    </row>
    <row r="145" spans="1:6" x14ac:dyDescent="0.2">
      <c r="A145" s="711"/>
      <c r="B145" s="712"/>
      <c r="C145" s="713"/>
      <c r="D145" s="713"/>
      <c r="E145" s="712"/>
      <c r="F145" s="714"/>
    </row>
    <row r="146" spans="1:6" x14ac:dyDescent="0.2">
      <c r="A146" s="711"/>
      <c r="B146" s="712"/>
      <c r="C146" s="713"/>
      <c r="D146" s="713"/>
      <c r="E146" s="712"/>
      <c r="F146" s="714"/>
    </row>
    <row r="147" spans="1:6" x14ac:dyDescent="0.2">
      <c r="A147" s="711"/>
      <c r="B147" s="712"/>
      <c r="C147" s="713"/>
      <c r="D147" s="713"/>
      <c r="E147" s="712"/>
      <c r="F147" s="714"/>
    </row>
    <row r="148" spans="1:6" x14ac:dyDescent="0.2">
      <c r="A148" s="711"/>
      <c r="B148" s="712"/>
      <c r="C148" s="713"/>
      <c r="D148" s="713"/>
      <c r="E148" s="712"/>
      <c r="F148" s="714"/>
    </row>
    <row r="149" spans="1:6" x14ac:dyDescent="0.2">
      <c r="A149" s="711"/>
      <c r="B149" s="712"/>
      <c r="C149" s="713"/>
      <c r="D149" s="713"/>
      <c r="E149" s="712"/>
      <c r="F149" s="714"/>
    </row>
    <row r="150" spans="1:6" x14ac:dyDescent="0.2">
      <c r="A150" s="711"/>
      <c r="B150" s="712"/>
      <c r="C150" s="713"/>
      <c r="D150" s="713"/>
      <c r="E150" s="712"/>
      <c r="F150" s="714"/>
    </row>
    <row r="151" spans="1:6" x14ac:dyDescent="0.2">
      <c r="A151" s="711"/>
      <c r="B151" s="712"/>
      <c r="C151" s="713"/>
      <c r="D151" s="713"/>
      <c r="E151" s="712"/>
      <c r="F151" s="714"/>
    </row>
    <row r="152" spans="1:6" x14ac:dyDescent="0.2">
      <c r="A152" s="711"/>
      <c r="B152" s="712"/>
      <c r="C152" s="713"/>
      <c r="D152" s="713"/>
      <c r="E152" s="712"/>
      <c r="F152" s="714"/>
    </row>
    <row r="153" spans="1:6" x14ac:dyDescent="0.2">
      <c r="A153" s="711"/>
      <c r="B153" s="712"/>
      <c r="C153" s="713"/>
      <c r="D153" s="713"/>
      <c r="E153" s="712"/>
      <c r="F153" s="714"/>
    </row>
    <row r="154" spans="1:6" x14ac:dyDescent="0.2">
      <c r="A154" s="711"/>
      <c r="B154" s="712"/>
      <c r="C154" s="713"/>
      <c r="D154" s="713"/>
      <c r="E154" s="712"/>
      <c r="F154" s="714"/>
    </row>
    <row r="155" spans="1:6" x14ac:dyDescent="0.2">
      <c r="A155" s="711"/>
      <c r="B155" s="712"/>
      <c r="C155" s="713"/>
      <c r="D155" s="713"/>
      <c r="E155" s="712"/>
      <c r="F155" s="714"/>
    </row>
    <row r="156" spans="1:6" x14ac:dyDescent="0.2">
      <c r="A156" s="711"/>
      <c r="B156" s="712"/>
      <c r="C156" s="713"/>
      <c r="D156" s="713"/>
      <c r="E156" s="712"/>
      <c r="F156" s="714"/>
    </row>
    <row r="157" spans="1:6" x14ac:dyDescent="0.2">
      <c r="A157" s="711"/>
      <c r="B157" s="712"/>
      <c r="C157" s="713"/>
      <c r="D157" s="713"/>
      <c r="E157" s="712"/>
      <c r="F157" s="714"/>
    </row>
    <row r="158" spans="1:6" x14ac:dyDescent="0.2">
      <c r="A158" s="711"/>
      <c r="B158" s="712"/>
      <c r="C158" s="713"/>
      <c r="D158" s="713"/>
      <c r="E158" s="712"/>
      <c r="F158" s="714"/>
    </row>
    <row r="159" spans="1:6" x14ac:dyDescent="0.2">
      <c r="A159" s="711"/>
      <c r="B159" s="712"/>
      <c r="C159" s="713"/>
      <c r="D159" s="713"/>
      <c r="E159" s="712"/>
      <c r="F159" s="714"/>
    </row>
    <row r="160" spans="1:6" x14ac:dyDescent="0.2">
      <c r="A160" s="711"/>
      <c r="B160" s="712"/>
      <c r="C160" s="713"/>
      <c r="D160" s="713"/>
      <c r="E160" s="712"/>
      <c r="F160" s="714"/>
    </row>
    <row r="161" spans="1:6" x14ac:dyDescent="0.2">
      <c r="A161" s="711"/>
      <c r="B161" s="712"/>
      <c r="C161" s="713"/>
      <c r="D161" s="713"/>
      <c r="E161" s="712"/>
      <c r="F161" s="714"/>
    </row>
    <row r="162" spans="1:6" x14ac:dyDescent="0.2">
      <c r="A162" s="711"/>
      <c r="B162" s="712"/>
      <c r="C162" s="713"/>
      <c r="D162" s="713"/>
      <c r="E162" s="712"/>
      <c r="F162" s="714"/>
    </row>
    <row r="163" spans="1:6" x14ac:dyDescent="0.2">
      <c r="A163" s="711"/>
      <c r="B163" s="712"/>
      <c r="C163" s="713"/>
      <c r="D163" s="713"/>
      <c r="E163" s="712"/>
      <c r="F163" s="714"/>
    </row>
    <row r="164" spans="1:6" x14ac:dyDescent="0.2">
      <c r="A164" s="711"/>
      <c r="B164" s="712"/>
      <c r="C164" s="713"/>
      <c r="D164" s="713"/>
      <c r="E164" s="712"/>
      <c r="F164" s="714"/>
    </row>
    <row r="165" spans="1:6" x14ac:dyDescent="0.2">
      <c r="A165" s="711"/>
      <c r="B165" s="712"/>
      <c r="C165" s="713"/>
      <c r="D165" s="713"/>
      <c r="E165" s="712"/>
      <c r="F165" s="714"/>
    </row>
    <row r="166" spans="1:6" x14ac:dyDescent="0.2">
      <c r="A166" s="711"/>
      <c r="B166" s="712"/>
      <c r="C166" s="713"/>
      <c r="D166" s="713"/>
      <c r="E166" s="712"/>
      <c r="F166" s="714"/>
    </row>
    <row r="167" spans="1:6" x14ac:dyDescent="0.2">
      <c r="A167" s="711"/>
      <c r="B167" s="712"/>
      <c r="C167" s="713"/>
      <c r="D167" s="713"/>
      <c r="E167" s="712"/>
      <c r="F167" s="714"/>
    </row>
    <row r="168" spans="1:6" x14ac:dyDescent="0.2">
      <c r="A168" s="711"/>
      <c r="B168" s="712"/>
      <c r="C168" s="713"/>
      <c r="D168" s="713"/>
      <c r="E168" s="712"/>
      <c r="F168" s="714"/>
    </row>
    <row r="169" spans="1:6" x14ac:dyDescent="0.2">
      <c r="A169" s="711"/>
      <c r="B169" s="712"/>
      <c r="C169" s="713"/>
      <c r="D169" s="713"/>
      <c r="E169" s="712"/>
      <c r="F169" s="714"/>
    </row>
    <row r="170" spans="1:6" x14ac:dyDescent="0.2">
      <c r="A170" s="711"/>
      <c r="B170" s="712"/>
      <c r="C170" s="713"/>
      <c r="D170" s="713"/>
      <c r="E170" s="712"/>
      <c r="F170" s="714"/>
    </row>
    <row r="171" spans="1:6" x14ac:dyDescent="0.2">
      <c r="A171" s="711"/>
      <c r="B171" s="712"/>
      <c r="C171" s="713"/>
      <c r="D171" s="713"/>
      <c r="E171" s="712"/>
      <c r="F171" s="714"/>
    </row>
    <row r="172" spans="1:6" x14ac:dyDescent="0.2">
      <c r="A172" s="711"/>
      <c r="B172" s="712"/>
      <c r="C172" s="713"/>
      <c r="D172" s="713"/>
      <c r="E172" s="712"/>
      <c r="F172" s="714"/>
    </row>
    <row r="173" spans="1:6" x14ac:dyDescent="0.2">
      <c r="A173" s="711"/>
      <c r="B173" s="712"/>
      <c r="C173" s="713"/>
      <c r="D173" s="713"/>
      <c r="E173" s="712"/>
      <c r="F173" s="714"/>
    </row>
    <row r="174" spans="1:6" x14ac:dyDescent="0.2">
      <c r="A174" s="711"/>
      <c r="B174" s="712"/>
      <c r="C174" s="713"/>
      <c r="D174" s="713"/>
      <c r="E174" s="712"/>
      <c r="F174" s="714"/>
    </row>
    <row r="175" spans="1:6" x14ac:dyDescent="0.2">
      <c r="A175" s="711"/>
      <c r="B175" s="712"/>
      <c r="C175" s="713"/>
      <c r="D175" s="713"/>
      <c r="E175" s="712"/>
      <c r="F175" s="714"/>
    </row>
    <row r="176" spans="1:6" x14ac:dyDescent="0.2">
      <c r="A176" s="711"/>
      <c r="B176" s="712"/>
      <c r="C176" s="713"/>
      <c r="D176" s="713"/>
      <c r="E176" s="712"/>
      <c r="F176" s="714"/>
    </row>
    <row r="177" spans="1:6" x14ac:dyDescent="0.2">
      <c r="A177" s="711"/>
      <c r="B177" s="712"/>
      <c r="C177" s="713"/>
      <c r="D177" s="713"/>
      <c r="E177" s="712"/>
      <c r="F177" s="714"/>
    </row>
    <row r="178" spans="1:6" x14ac:dyDescent="0.2">
      <c r="A178" s="711"/>
      <c r="B178" s="712"/>
      <c r="C178" s="713"/>
      <c r="D178" s="713"/>
      <c r="E178" s="712"/>
      <c r="F178" s="714"/>
    </row>
    <row r="179" spans="1:6" x14ac:dyDescent="0.2">
      <c r="A179" s="711"/>
      <c r="B179" s="712"/>
      <c r="C179" s="713"/>
      <c r="D179" s="713"/>
      <c r="E179" s="712"/>
      <c r="F179" s="714"/>
    </row>
    <row r="180" spans="1:6" x14ac:dyDescent="0.2">
      <c r="A180" s="711"/>
      <c r="B180" s="712"/>
      <c r="C180" s="713"/>
      <c r="D180" s="713"/>
      <c r="E180" s="712"/>
      <c r="F180" s="714"/>
    </row>
    <row r="181" spans="1:6" x14ac:dyDescent="0.2">
      <c r="A181" s="711"/>
      <c r="B181" s="712"/>
      <c r="C181" s="713"/>
      <c r="D181" s="713"/>
      <c r="E181" s="712"/>
      <c r="F181" s="714"/>
    </row>
    <row r="182" spans="1:6" x14ac:dyDescent="0.2">
      <c r="A182" s="711"/>
      <c r="B182" s="712"/>
      <c r="C182" s="713"/>
      <c r="D182" s="713"/>
      <c r="E182" s="712"/>
      <c r="F182" s="714"/>
    </row>
    <row r="183" spans="1:6" x14ac:dyDescent="0.2">
      <c r="A183" s="711"/>
      <c r="B183" s="712"/>
      <c r="C183" s="713"/>
      <c r="D183" s="713"/>
      <c r="E183" s="712"/>
      <c r="F183" s="714"/>
    </row>
    <row r="184" spans="1:6" x14ac:dyDescent="0.2">
      <c r="A184" s="711"/>
      <c r="B184" s="712"/>
      <c r="C184" s="713"/>
      <c r="D184" s="713"/>
      <c r="E184" s="712"/>
      <c r="F184" s="714"/>
    </row>
    <row r="185" spans="1:6" x14ac:dyDescent="0.2">
      <c r="A185" s="711"/>
      <c r="B185" s="712"/>
      <c r="C185" s="713"/>
      <c r="D185" s="713"/>
      <c r="E185" s="712"/>
      <c r="F185" s="714"/>
    </row>
    <row r="186" spans="1:6" x14ac:dyDescent="0.2">
      <c r="A186" s="711"/>
      <c r="B186" s="712"/>
      <c r="C186" s="713"/>
      <c r="D186" s="713"/>
      <c r="E186" s="712"/>
      <c r="F186" s="714"/>
    </row>
    <row r="187" spans="1:6" x14ac:dyDescent="0.2">
      <c r="A187" s="711"/>
      <c r="B187" s="712"/>
      <c r="C187" s="713"/>
      <c r="D187" s="713"/>
      <c r="E187" s="712"/>
      <c r="F187" s="714"/>
    </row>
    <row r="188" spans="1:6" x14ac:dyDescent="0.2">
      <c r="A188" s="711"/>
      <c r="B188" s="712"/>
      <c r="C188" s="713"/>
      <c r="D188" s="713"/>
      <c r="E188" s="712"/>
      <c r="F188" s="714"/>
    </row>
    <row r="189" spans="1:6" x14ac:dyDescent="0.2">
      <c r="A189" s="711"/>
      <c r="B189" s="712"/>
      <c r="C189" s="713"/>
      <c r="D189" s="713"/>
      <c r="E189" s="712"/>
      <c r="F189" s="714"/>
    </row>
    <row r="190" spans="1:6" x14ac:dyDescent="0.2">
      <c r="A190" s="711"/>
      <c r="B190" s="712"/>
      <c r="C190" s="713"/>
      <c r="D190" s="713"/>
      <c r="E190" s="712"/>
      <c r="F190" s="714"/>
    </row>
    <row r="191" spans="1:6" x14ac:dyDescent="0.2">
      <c r="A191" s="711"/>
      <c r="B191" s="712"/>
      <c r="C191" s="713"/>
      <c r="D191" s="713"/>
      <c r="E191" s="712"/>
      <c r="F191" s="714"/>
    </row>
    <row r="192" spans="1:6" x14ac:dyDescent="0.2">
      <c r="A192" s="711"/>
      <c r="B192" s="712"/>
      <c r="C192" s="713"/>
      <c r="D192" s="713"/>
      <c r="E192" s="712"/>
      <c r="F192" s="714"/>
    </row>
    <row r="193" spans="1:6" x14ac:dyDescent="0.2">
      <c r="A193" s="711"/>
      <c r="B193" s="712"/>
      <c r="C193" s="713"/>
      <c r="D193" s="713"/>
      <c r="E193" s="712"/>
      <c r="F193" s="714"/>
    </row>
    <row r="194" spans="1:6" x14ac:dyDescent="0.2">
      <c r="A194" s="711"/>
      <c r="B194" s="712"/>
      <c r="C194" s="713"/>
      <c r="D194" s="713"/>
      <c r="E194" s="712"/>
      <c r="F194" s="714"/>
    </row>
    <row r="195" spans="1:6" x14ac:dyDescent="0.2">
      <c r="A195" s="711"/>
      <c r="B195" s="712"/>
      <c r="C195" s="713"/>
      <c r="D195" s="713"/>
      <c r="E195" s="712"/>
      <c r="F195" s="714"/>
    </row>
    <row r="196" spans="1:6" x14ac:dyDescent="0.2">
      <c r="A196" s="711"/>
      <c r="B196" s="712"/>
      <c r="C196" s="713"/>
      <c r="D196" s="713"/>
      <c r="E196" s="712"/>
      <c r="F196" s="714"/>
    </row>
    <row r="197" spans="1:6" x14ac:dyDescent="0.2">
      <c r="A197" s="711"/>
      <c r="B197" s="712"/>
      <c r="C197" s="713"/>
      <c r="D197" s="713"/>
      <c r="E197" s="712"/>
      <c r="F197" s="714"/>
    </row>
    <row r="198" spans="1:6" x14ac:dyDescent="0.2">
      <c r="A198" s="711"/>
      <c r="B198" s="712"/>
      <c r="C198" s="713"/>
      <c r="D198" s="713"/>
      <c r="E198" s="712"/>
      <c r="F198" s="714"/>
    </row>
    <row r="199" spans="1:6" x14ac:dyDescent="0.2">
      <c r="A199" s="711"/>
      <c r="B199" s="712"/>
      <c r="C199" s="713"/>
      <c r="D199" s="713"/>
      <c r="E199" s="712"/>
      <c r="F199" s="714"/>
    </row>
    <row r="200" spans="1:6" x14ac:dyDescent="0.2">
      <c r="A200" s="711"/>
      <c r="B200" s="712"/>
      <c r="C200" s="713"/>
      <c r="D200" s="713"/>
      <c r="E200" s="712"/>
      <c r="F200" s="714"/>
    </row>
    <row r="201" spans="1:6" x14ac:dyDescent="0.2">
      <c r="A201" s="711"/>
      <c r="B201" s="712"/>
      <c r="C201" s="713"/>
      <c r="D201" s="713"/>
      <c r="E201" s="712"/>
      <c r="F201" s="714"/>
    </row>
    <row r="202" spans="1:6" x14ac:dyDescent="0.2">
      <c r="A202" s="711"/>
      <c r="B202" s="712"/>
      <c r="C202" s="713"/>
      <c r="D202" s="713"/>
      <c r="E202" s="712"/>
      <c r="F202" s="714"/>
    </row>
    <row r="203" spans="1:6" x14ac:dyDescent="0.2">
      <c r="A203" s="711"/>
      <c r="B203" s="712"/>
      <c r="C203" s="713"/>
      <c r="D203" s="713"/>
      <c r="E203" s="712"/>
      <c r="F203" s="714"/>
    </row>
    <row r="204" spans="1:6" x14ac:dyDescent="0.2">
      <c r="A204" s="711"/>
      <c r="B204" s="712"/>
      <c r="C204" s="713"/>
      <c r="D204" s="713"/>
      <c r="E204" s="712"/>
      <c r="F204" s="714"/>
    </row>
    <row r="205" spans="1:6" x14ac:dyDescent="0.2">
      <c r="A205" s="711"/>
      <c r="B205" s="712"/>
      <c r="C205" s="713"/>
      <c r="D205" s="713"/>
      <c r="E205" s="712"/>
      <c r="F205" s="714"/>
    </row>
    <row r="206" spans="1:6" x14ac:dyDescent="0.2">
      <c r="A206" s="711"/>
      <c r="B206" s="712"/>
      <c r="C206" s="713"/>
      <c r="D206" s="713"/>
      <c r="E206" s="712"/>
      <c r="F206" s="714"/>
    </row>
    <row r="207" spans="1:6" x14ac:dyDescent="0.2">
      <c r="A207" s="711"/>
      <c r="B207" s="712"/>
      <c r="C207" s="713"/>
      <c r="D207" s="713"/>
      <c r="E207" s="712"/>
      <c r="F207" s="714"/>
    </row>
    <row r="208" spans="1:6" x14ac:dyDescent="0.2">
      <c r="A208" s="711"/>
      <c r="B208" s="712"/>
      <c r="C208" s="713"/>
      <c r="D208" s="713"/>
      <c r="E208" s="712"/>
      <c r="F208" s="714"/>
    </row>
    <row r="209" spans="1:6" x14ac:dyDescent="0.2">
      <c r="A209" s="711"/>
      <c r="B209" s="712"/>
      <c r="C209" s="713"/>
      <c r="D209" s="713"/>
      <c r="E209" s="712"/>
      <c r="F209" s="714"/>
    </row>
    <row r="210" spans="1:6" x14ac:dyDescent="0.2">
      <c r="A210" s="711"/>
      <c r="B210" s="712"/>
      <c r="C210" s="713"/>
      <c r="D210" s="713"/>
      <c r="E210" s="712"/>
      <c r="F210" s="714"/>
    </row>
    <row r="211" spans="1:6" x14ac:dyDescent="0.2">
      <c r="A211" s="711"/>
      <c r="B211" s="712"/>
      <c r="C211" s="713"/>
      <c r="D211" s="713"/>
      <c r="E211" s="712"/>
      <c r="F211" s="714"/>
    </row>
    <row r="212" spans="1:6" x14ac:dyDescent="0.2">
      <c r="A212" s="711"/>
      <c r="B212" s="712"/>
      <c r="C212" s="713"/>
      <c r="D212" s="713"/>
      <c r="E212" s="712"/>
      <c r="F212" s="714"/>
    </row>
    <row r="213" spans="1:6" x14ac:dyDescent="0.2">
      <c r="A213" s="711"/>
      <c r="B213" s="712"/>
      <c r="C213" s="713"/>
      <c r="D213" s="713"/>
      <c r="E213" s="712"/>
      <c r="F213" s="714"/>
    </row>
    <row r="214" spans="1:6" x14ac:dyDescent="0.2">
      <c r="A214" s="711"/>
      <c r="B214" s="712"/>
      <c r="C214" s="713"/>
      <c r="D214" s="713"/>
      <c r="E214" s="712"/>
      <c r="F214" s="714"/>
    </row>
    <row r="215" spans="1:6" x14ac:dyDescent="0.2">
      <c r="A215" s="711"/>
      <c r="B215" s="712"/>
      <c r="C215" s="713"/>
      <c r="D215" s="713"/>
      <c r="E215" s="712"/>
      <c r="F215" s="714"/>
    </row>
    <row r="216" spans="1:6" x14ac:dyDescent="0.2">
      <c r="A216" s="711"/>
      <c r="B216" s="712"/>
      <c r="C216" s="713"/>
      <c r="D216" s="713"/>
      <c r="E216" s="712"/>
      <c r="F216" s="714"/>
    </row>
    <row r="217" spans="1:6" x14ac:dyDescent="0.2">
      <c r="A217" s="711"/>
      <c r="B217" s="712"/>
      <c r="C217" s="713"/>
      <c r="D217" s="713"/>
      <c r="E217" s="712"/>
      <c r="F217" s="714"/>
    </row>
    <row r="218" spans="1:6" x14ac:dyDescent="0.2">
      <c r="A218" s="711"/>
      <c r="B218" s="712"/>
      <c r="C218" s="713"/>
      <c r="D218" s="713"/>
      <c r="E218" s="712"/>
      <c r="F218" s="714"/>
    </row>
    <row r="219" spans="1:6" x14ac:dyDescent="0.2">
      <c r="A219" s="711"/>
      <c r="B219" s="712"/>
      <c r="C219" s="713"/>
      <c r="D219" s="713"/>
      <c r="E219" s="712"/>
      <c r="F219" s="714"/>
    </row>
    <row r="220" spans="1:6" x14ac:dyDescent="0.2">
      <c r="A220" s="711"/>
      <c r="B220" s="712"/>
      <c r="C220" s="713"/>
      <c r="D220" s="713"/>
      <c r="E220" s="712"/>
      <c r="F220" s="714"/>
    </row>
    <row r="221" spans="1:6" x14ac:dyDescent="0.2">
      <c r="A221" s="711"/>
      <c r="B221" s="712"/>
      <c r="C221" s="713"/>
      <c r="D221" s="713"/>
      <c r="E221" s="712"/>
      <c r="F221" s="714"/>
    </row>
    <row r="222" spans="1:6" x14ac:dyDescent="0.2">
      <c r="A222" s="711"/>
      <c r="B222" s="712"/>
      <c r="C222" s="713"/>
      <c r="D222" s="713"/>
      <c r="E222" s="712"/>
      <c r="F222" s="714"/>
    </row>
    <row r="223" spans="1:6" x14ac:dyDescent="0.2">
      <c r="A223" s="711"/>
      <c r="B223" s="712"/>
      <c r="C223" s="713"/>
      <c r="D223" s="713"/>
      <c r="E223" s="712"/>
      <c r="F223" s="714"/>
    </row>
    <row r="224" spans="1:6" x14ac:dyDescent="0.2">
      <c r="A224" s="711"/>
      <c r="B224" s="712"/>
      <c r="C224" s="713"/>
      <c r="D224" s="713"/>
      <c r="E224" s="712"/>
      <c r="F224" s="714"/>
    </row>
    <row r="225" spans="1:6" x14ac:dyDescent="0.2">
      <c r="A225" s="711"/>
      <c r="B225" s="712"/>
      <c r="C225" s="713"/>
      <c r="D225" s="713"/>
      <c r="E225" s="712"/>
      <c r="F225" s="714"/>
    </row>
    <row r="226" spans="1:6" x14ac:dyDescent="0.2">
      <c r="A226" s="711"/>
      <c r="B226" s="712"/>
      <c r="C226" s="713"/>
      <c r="D226" s="713"/>
      <c r="E226" s="712"/>
      <c r="F226" s="714"/>
    </row>
    <row r="227" spans="1:6" x14ac:dyDescent="0.2">
      <c r="A227" s="711"/>
      <c r="B227" s="712"/>
      <c r="C227" s="713"/>
      <c r="D227" s="713"/>
      <c r="E227" s="712"/>
      <c r="F227" s="714"/>
    </row>
    <row r="228" spans="1:6" x14ac:dyDescent="0.2">
      <c r="A228" s="711"/>
      <c r="B228" s="712"/>
      <c r="C228" s="713"/>
      <c r="D228" s="713"/>
      <c r="E228" s="712"/>
      <c r="F228" s="714"/>
    </row>
    <row r="229" spans="1:6" x14ac:dyDescent="0.2">
      <c r="A229" s="711"/>
      <c r="B229" s="712"/>
      <c r="C229" s="713"/>
      <c r="D229" s="713"/>
      <c r="E229" s="712"/>
      <c r="F229" s="714"/>
    </row>
    <row r="230" spans="1:6" x14ac:dyDescent="0.2">
      <c r="A230" s="711"/>
      <c r="B230" s="712"/>
      <c r="C230" s="713"/>
      <c r="D230" s="713"/>
      <c r="E230" s="712"/>
      <c r="F230" s="714"/>
    </row>
    <row r="231" spans="1:6" x14ac:dyDescent="0.2">
      <c r="A231" s="711"/>
      <c r="B231" s="712"/>
      <c r="C231" s="713"/>
      <c r="D231" s="713"/>
      <c r="E231" s="712"/>
      <c r="F231" s="714"/>
    </row>
    <row r="232" spans="1:6" x14ac:dyDescent="0.2">
      <c r="A232" s="711"/>
      <c r="B232" s="712"/>
      <c r="C232" s="713"/>
      <c r="D232" s="713"/>
      <c r="E232" s="712"/>
      <c r="F232" s="714"/>
    </row>
    <row r="233" spans="1:6" x14ac:dyDescent="0.2">
      <c r="A233" s="711"/>
      <c r="B233" s="712"/>
      <c r="C233" s="713"/>
      <c r="D233" s="713"/>
      <c r="E233" s="712"/>
      <c r="F233" s="714"/>
    </row>
    <row r="234" spans="1:6" x14ac:dyDescent="0.2">
      <c r="A234" s="711"/>
      <c r="B234" s="712"/>
      <c r="C234" s="713"/>
      <c r="D234" s="713"/>
      <c r="E234" s="712"/>
      <c r="F234" s="714"/>
    </row>
    <row r="235" spans="1:6" x14ac:dyDescent="0.2">
      <c r="A235" s="711"/>
      <c r="B235" s="712"/>
      <c r="C235" s="713"/>
      <c r="D235" s="713"/>
      <c r="E235" s="712"/>
      <c r="F235" s="714"/>
    </row>
    <row r="236" spans="1:6" x14ac:dyDescent="0.2">
      <c r="A236" s="711"/>
      <c r="B236" s="712"/>
      <c r="C236" s="713"/>
      <c r="D236" s="713"/>
      <c r="E236" s="712"/>
      <c r="F236" s="714"/>
    </row>
    <row r="237" spans="1:6" x14ac:dyDescent="0.2">
      <c r="A237" s="711"/>
      <c r="B237" s="712"/>
      <c r="C237" s="713"/>
      <c r="D237" s="713"/>
      <c r="E237" s="712"/>
      <c r="F237" s="714"/>
    </row>
    <row r="238" spans="1:6" x14ac:dyDescent="0.2">
      <c r="A238" s="711"/>
      <c r="B238" s="712"/>
      <c r="C238" s="713"/>
      <c r="D238" s="713"/>
      <c r="E238" s="712"/>
      <c r="F238" s="714"/>
    </row>
    <row r="239" spans="1:6" x14ac:dyDescent="0.2">
      <c r="A239" s="711"/>
      <c r="B239" s="712"/>
      <c r="C239" s="713"/>
      <c r="D239" s="713"/>
      <c r="E239" s="712"/>
      <c r="F239" s="714"/>
    </row>
    <row r="240" spans="1:6" x14ac:dyDescent="0.2">
      <c r="A240" s="711"/>
      <c r="B240" s="712"/>
      <c r="C240" s="713"/>
      <c r="D240" s="713"/>
      <c r="E240" s="712"/>
      <c r="F240" s="714"/>
    </row>
    <row r="241" spans="1:6" x14ac:dyDescent="0.2">
      <c r="A241" s="711"/>
      <c r="B241" s="712"/>
      <c r="C241" s="713"/>
      <c r="D241" s="713"/>
      <c r="E241" s="712"/>
      <c r="F241" s="714"/>
    </row>
    <row r="242" spans="1:6" x14ac:dyDescent="0.2">
      <c r="A242" s="711"/>
      <c r="B242" s="712"/>
      <c r="C242" s="713"/>
      <c r="D242" s="713"/>
      <c r="E242" s="712"/>
      <c r="F242" s="714"/>
    </row>
    <row r="243" spans="1:6" x14ac:dyDescent="0.2">
      <c r="A243" s="711"/>
      <c r="B243" s="712"/>
      <c r="C243" s="713"/>
      <c r="D243" s="713"/>
      <c r="E243" s="712"/>
      <c r="F243" s="714"/>
    </row>
    <row r="244" spans="1:6" x14ac:dyDescent="0.2">
      <c r="A244" s="711"/>
      <c r="B244" s="712"/>
      <c r="C244" s="713"/>
      <c r="D244" s="713"/>
      <c r="E244" s="712"/>
      <c r="F244" s="714"/>
    </row>
    <row r="245" spans="1:6" x14ac:dyDescent="0.2">
      <c r="A245" s="711"/>
      <c r="B245" s="712"/>
      <c r="C245" s="713"/>
      <c r="D245" s="713"/>
      <c r="E245" s="712"/>
      <c r="F245" s="714"/>
    </row>
    <row r="246" spans="1:6" x14ac:dyDescent="0.2">
      <c r="A246" s="711"/>
      <c r="B246" s="712"/>
      <c r="C246" s="713"/>
      <c r="D246" s="713"/>
      <c r="E246" s="712"/>
      <c r="F246" s="714"/>
    </row>
    <row r="247" spans="1:6" x14ac:dyDescent="0.2">
      <c r="A247" s="711"/>
      <c r="B247" s="712"/>
      <c r="C247" s="713"/>
      <c r="D247" s="713"/>
      <c r="E247" s="712"/>
      <c r="F247" s="714"/>
    </row>
    <row r="248" spans="1:6" x14ac:dyDescent="0.2">
      <c r="A248" s="711"/>
      <c r="B248" s="712"/>
      <c r="C248" s="713"/>
      <c r="D248" s="713"/>
      <c r="E248" s="712"/>
      <c r="F248" s="714"/>
    </row>
    <row r="249" spans="1:6" x14ac:dyDescent="0.2">
      <c r="A249" s="711"/>
      <c r="B249" s="712"/>
      <c r="C249" s="713"/>
      <c r="D249" s="713"/>
      <c r="E249" s="712"/>
      <c r="F249" s="714"/>
    </row>
    <row r="250" spans="1:6" x14ac:dyDescent="0.2">
      <c r="A250" s="711"/>
      <c r="B250" s="712"/>
      <c r="C250" s="713"/>
      <c r="D250" s="713"/>
      <c r="E250" s="712"/>
      <c r="F250" s="714"/>
    </row>
    <row r="251" spans="1:6" x14ac:dyDescent="0.2">
      <c r="A251" s="711"/>
      <c r="B251" s="712"/>
      <c r="C251" s="713"/>
      <c r="D251" s="713"/>
      <c r="E251" s="712"/>
      <c r="F251" s="714"/>
    </row>
    <row r="252" spans="1:6" x14ac:dyDescent="0.2">
      <c r="A252" s="711"/>
      <c r="B252" s="712"/>
      <c r="C252" s="713"/>
      <c r="D252" s="713"/>
      <c r="E252" s="712"/>
      <c r="F252" s="714"/>
    </row>
    <row r="253" spans="1:6" x14ac:dyDescent="0.2">
      <c r="A253" s="711"/>
      <c r="B253" s="712"/>
      <c r="C253" s="713"/>
      <c r="D253" s="713"/>
      <c r="E253" s="712"/>
      <c r="F253" s="714"/>
    </row>
    <row r="254" spans="1:6" x14ac:dyDescent="0.2">
      <c r="A254" s="711"/>
      <c r="B254" s="712"/>
      <c r="C254" s="713"/>
      <c r="D254" s="713"/>
      <c r="E254" s="712"/>
      <c r="F254" s="714"/>
    </row>
    <row r="255" spans="1:6" x14ac:dyDescent="0.2">
      <c r="A255" s="711"/>
      <c r="B255" s="712"/>
      <c r="C255" s="713"/>
      <c r="D255" s="713"/>
      <c r="E255" s="712"/>
      <c r="F255" s="714"/>
    </row>
    <row r="256" spans="1:6" x14ac:dyDescent="0.2">
      <c r="A256" s="711"/>
      <c r="B256" s="712"/>
      <c r="C256" s="713"/>
      <c r="D256" s="713"/>
      <c r="E256" s="712"/>
      <c r="F256" s="714"/>
    </row>
    <row r="257" spans="1:6" x14ac:dyDescent="0.2">
      <c r="A257" s="711"/>
      <c r="B257" s="712"/>
      <c r="C257" s="713"/>
      <c r="D257" s="713"/>
      <c r="E257" s="712"/>
      <c r="F257" s="714"/>
    </row>
    <row r="258" spans="1:6" x14ac:dyDescent="0.2">
      <c r="A258" s="711"/>
      <c r="B258" s="712"/>
      <c r="C258" s="713"/>
      <c r="D258" s="713"/>
      <c r="E258" s="712"/>
      <c r="F258" s="714"/>
    </row>
    <row r="259" spans="1:6" x14ac:dyDescent="0.2">
      <c r="A259" s="711"/>
      <c r="B259" s="712"/>
      <c r="C259" s="713"/>
      <c r="D259" s="713"/>
      <c r="E259" s="712"/>
      <c r="F259" s="714"/>
    </row>
    <row r="260" spans="1:6" x14ac:dyDescent="0.2">
      <c r="A260" s="711"/>
      <c r="B260" s="712"/>
      <c r="C260" s="713"/>
      <c r="D260" s="713"/>
      <c r="E260" s="712"/>
      <c r="F260" s="714"/>
    </row>
    <row r="261" spans="1:6" x14ac:dyDescent="0.2">
      <c r="A261" s="711"/>
      <c r="B261" s="712"/>
      <c r="C261" s="713"/>
      <c r="D261" s="713"/>
      <c r="E261" s="712"/>
      <c r="F261" s="714"/>
    </row>
    <row r="262" spans="1:6" x14ac:dyDescent="0.2">
      <c r="A262" s="711"/>
      <c r="B262" s="712"/>
      <c r="C262" s="713"/>
      <c r="D262" s="713"/>
      <c r="E262" s="712"/>
      <c r="F262" s="714"/>
    </row>
    <row r="263" spans="1:6" x14ac:dyDescent="0.2">
      <c r="A263" s="711"/>
      <c r="B263" s="712"/>
      <c r="C263" s="713"/>
      <c r="D263" s="713"/>
      <c r="E263" s="712"/>
      <c r="F263" s="714"/>
    </row>
    <row r="264" spans="1:6" x14ac:dyDescent="0.2">
      <c r="A264" s="711"/>
      <c r="B264" s="712"/>
      <c r="C264" s="713"/>
      <c r="D264" s="713"/>
      <c r="E264" s="712"/>
      <c r="F264" s="714"/>
    </row>
    <row r="265" spans="1:6" x14ac:dyDescent="0.2">
      <c r="A265" s="711"/>
      <c r="B265" s="712"/>
      <c r="C265" s="713"/>
      <c r="D265" s="713"/>
      <c r="E265" s="712"/>
      <c r="F265" s="714"/>
    </row>
    <row r="266" spans="1:6" x14ac:dyDescent="0.2">
      <c r="A266" s="711"/>
      <c r="B266" s="712"/>
      <c r="C266" s="713"/>
      <c r="D266" s="713"/>
      <c r="E266" s="712"/>
      <c r="F266" s="714"/>
    </row>
    <row r="267" spans="1:6" x14ac:dyDescent="0.2">
      <c r="A267" s="711"/>
      <c r="B267" s="712"/>
      <c r="C267" s="713"/>
      <c r="D267" s="713"/>
      <c r="E267" s="712"/>
      <c r="F267" s="714"/>
    </row>
    <row r="268" spans="1:6" x14ac:dyDescent="0.2">
      <c r="A268" s="711"/>
      <c r="B268" s="712"/>
      <c r="C268" s="713"/>
      <c r="D268" s="713"/>
      <c r="E268" s="712"/>
      <c r="F268" s="714"/>
    </row>
    <row r="269" spans="1:6" x14ac:dyDescent="0.2">
      <c r="A269" s="711"/>
      <c r="B269" s="712"/>
      <c r="C269" s="713"/>
      <c r="D269" s="713"/>
      <c r="E269" s="712"/>
      <c r="F269" s="714"/>
    </row>
    <row r="270" spans="1:6" x14ac:dyDescent="0.2">
      <c r="A270" s="711"/>
      <c r="B270" s="712"/>
      <c r="C270" s="713"/>
      <c r="D270" s="713"/>
      <c r="E270" s="712"/>
      <c r="F270" s="714"/>
    </row>
    <row r="271" spans="1:6" x14ac:dyDescent="0.2">
      <c r="A271" s="711"/>
      <c r="B271" s="712"/>
      <c r="C271" s="713"/>
      <c r="D271" s="713"/>
      <c r="E271" s="712"/>
      <c r="F271" s="714"/>
    </row>
    <row r="272" spans="1:6" x14ac:dyDescent="0.2">
      <c r="A272" s="711"/>
      <c r="B272" s="712"/>
      <c r="C272" s="713"/>
      <c r="D272" s="713"/>
      <c r="E272" s="712"/>
      <c r="F272" s="714"/>
    </row>
    <row r="273" spans="1:6" x14ac:dyDescent="0.2">
      <c r="A273" s="711"/>
      <c r="B273" s="712"/>
      <c r="C273" s="713"/>
      <c r="D273" s="713"/>
      <c r="E273" s="712"/>
      <c r="F273" s="714"/>
    </row>
    <row r="274" spans="1:6" x14ac:dyDescent="0.2">
      <c r="A274" s="711"/>
      <c r="B274" s="712"/>
      <c r="C274" s="713"/>
      <c r="D274" s="713"/>
      <c r="E274" s="712"/>
      <c r="F274" s="714"/>
    </row>
    <row r="275" spans="1:6" x14ac:dyDescent="0.2">
      <c r="A275" s="711"/>
      <c r="B275" s="712"/>
      <c r="C275" s="713"/>
      <c r="D275" s="713"/>
      <c r="E275" s="712"/>
      <c r="F275" s="714"/>
    </row>
    <row r="276" spans="1:6" x14ac:dyDescent="0.2">
      <c r="A276" s="711"/>
      <c r="B276" s="712"/>
      <c r="C276" s="713"/>
      <c r="D276" s="713"/>
      <c r="E276" s="712"/>
      <c r="F276" s="714"/>
    </row>
    <row r="277" spans="1:6" x14ac:dyDescent="0.2">
      <c r="A277" s="711"/>
      <c r="B277" s="712"/>
      <c r="C277" s="713"/>
      <c r="D277" s="713"/>
      <c r="E277" s="712"/>
      <c r="F277" s="714"/>
    </row>
    <row r="278" spans="1:6" x14ac:dyDescent="0.2">
      <c r="A278" s="711"/>
      <c r="B278" s="712"/>
      <c r="C278" s="713"/>
      <c r="D278" s="713"/>
      <c r="E278" s="712"/>
      <c r="F278" s="714"/>
    </row>
    <row r="279" spans="1:6" x14ac:dyDescent="0.2">
      <c r="A279" s="711"/>
      <c r="B279" s="712"/>
      <c r="C279" s="713"/>
      <c r="D279" s="713"/>
      <c r="E279" s="712"/>
      <c r="F279" s="714"/>
    </row>
    <row r="280" spans="1:6" x14ac:dyDescent="0.2">
      <c r="A280" s="711"/>
      <c r="B280" s="712"/>
      <c r="C280" s="713"/>
      <c r="D280" s="713"/>
      <c r="E280" s="712"/>
      <c r="F280" s="714"/>
    </row>
    <row r="281" spans="1:6" x14ac:dyDescent="0.2">
      <c r="A281" s="711"/>
      <c r="B281" s="712"/>
      <c r="C281" s="713"/>
      <c r="D281" s="713"/>
      <c r="E281" s="712"/>
      <c r="F281" s="714"/>
    </row>
    <row r="282" spans="1:6" x14ac:dyDescent="0.2">
      <c r="A282" s="711"/>
      <c r="B282" s="712"/>
      <c r="C282" s="713"/>
      <c r="D282" s="713"/>
      <c r="E282" s="712"/>
      <c r="F282" s="714"/>
    </row>
    <row r="283" spans="1:6" x14ac:dyDescent="0.2">
      <c r="A283" s="711"/>
      <c r="B283" s="712"/>
      <c r="C283" s="713"/>
      <c r="D283" s="713"/>
      <c r="E283" s="712"/>
      <c r="F283" s="714"/>
    </row>
    <row r="284" spans="1:6" x14ac:dyDescent="0.2">
      <c r="A284" s="711"/>
      <c r="B284" s="712"/>
      <c r="C284" s="713"/>
      <c r="D284" s="713"/>
      <c r="E284" s="712"/>
      <c r="F284" s="714"/>
    </row>
    <row r="285" spans="1:6" x14ac:dyDescent="0.2">
      <c r="A285" s="711"/>
      <c r="B285" s="712"/>
      <c r="C285" s="713"/>
      <c r="D285" s="713"/>
      <c r="E285" s="712"/>
      <c r="F285" s="714"/>
    </row>
    <row r="286" spans="1:6" x14ac:dyDescent="0.2">
      <c r="A286" s="711"/>
      <c r="B286" s="712"/>
      <c r="C286" s="713"/>
      <c r="D286" s="713"/>
      <c r="E286" s="712"/>
      <c r="F286" s="714"/>
    </row>
    <row r="287" spans="1:6" x14ac:dyDescent="0.2">
      <c r="A287" s="711"/>
      <c r="B287" s="712"/>
      <c r="C287" s="713"/>
      <c r="D287" s="713"/>
      <c r="E287" s="712"/>
      <c r="F287" s="714"/>
    </row>
    <row r="288" spans="1:6" x14ac:dyDescent="0.2">
      <c r="A288" s="711"/>
      <c r="B288" s="712"/>
      <c r="C288" s="713"/>
      <c r="D288" s="713"/>
      <c r="E288" s="712"/>
      <c r="F288" s="714"/>
    </row>
    <row r="289" spans="1:6" x14ac:dyDescent="0.2">
      <c r="A289" s="711"/>
      <c r="B289" s="712"/>
      <c r="C289" s="713"/>
      <c r="D289" s="713"/>
      <c r="E289" s="712"/>
      <c r="F289" s="714"/>
    </row>
    <row r="290" spans="1:6" x14ac:dyDescent="0.2">
      <c r="A290" s="711"/>
      <c r="B290" s="712"/>
      <c r="C290" s="713"/>
      <c r="D290" s="713"/>
      <c r="E290" s="712"/>
      <c r="F290" s="714"/>
    </row>
    <row r="291" spans="1:6" x14ac:dyDescent="0.2">
      <c r="A291" s="711"/>
      <c r="B291" s="712"/>
      <c r="C291" s="713"/>
      <c r="D291" s="713"/>
      <c r="E291" s="712"/>
      <c r="F291" s="714"/>
    </row>
    <row r="292" spans="1:6" x14ac:dyDescent="0.2">
      <c r="A292" s="711"/>
      <c r="B292" s="712"/>
      <c r="C292" s="713"/>
      <c r="D292" s="713"/>
      <c r="E292" s="712"/>
      <c r="F292" s="714"/>
    </row>
    <row r="293" spans="1:6" x14ac:dyDescent="0.2">
      <c r="A293" s="711"/>
      <c r="B293" s="712"/>
      <c r="C293" s="713"/>
      <c r="D293" s="713"/>
      <c r="E293" s="712"/>
      <c r="F293" s="714"/>
    </row>
    <row r="294" spans="1:6" x14ac:dyDescent="0.2">
      <c r="A294" s="711"/>
      <c r="B294" s="712"/>
      <c r="C294" s="713"/>
      <c r="D294" s="713"/>
      <c r="E294" s="712"/>
      <c r="F294" s="714"/>
    </row>
    <row r="295" spans="1:6" x14ac:dyDescent="0.2">
      <c r="A295" s="711"/>
      <c r="B295" s="712"/>
      <c r="C295" s="713"/>
      <c r="D295" s="713"/>
      <c r="E295" s="712"/>
      <c r="F295" s="714"/>
    </row>
    <row r="296" spans="1:6" x14ac:dyDescent="0.2">
      <c r="A296" s="711"/>
      <c r="B296" s="712"/>
      <c r="C296" s="713"/>
      <c r="D296" s="713"/>
      <c r="E296" s="712"/>
      <c r="F296" s="714"/>
    </row>
    <row r="297" spans="1:6" x14ac:dyDescent="0.2">
      <c r="A297" s="711"/>
      <c r="B297" s="712"/>
      <c r="C297" s="713"/>
      <c r="D297" s="713"/>
      <c r="E297" s="712"/>
      <c r="F297" s="714"/>
    </row>
    <row r="298" spans="1:6" x14ac:dyDescent="0.2">
      <c r="A298" s="711"/>
      <c r="B298" s="712"/>
      <c r="C298" s="713"/>
      <c r="D298" s="713"/>
      <c r="E298" s="712"/>
      <c r="F298" s="714"/>
    </row>
    <row r="299" spans="1:6" x14ac:dyDescent="0.2">
      <c r="A299" s="711"/>
      <c r="B299" s="712"/>
      <c r="C299" s="713"/>
      <c r="D299" s="713"/>
      <c r="E299" s="712"/>
      <c r="F299" s="714"/>
    </row>
    <row r="300" spans="1:6" x14ac:dyDescent="0.2">
      <c r="A300" s="711"/>
      <c r="B300" s="712"/>
      <c r="C300" s="713"/>
      <c r="D300" s="713"/>
      <c r="E300" s="712"/>
      <c r="F300" s="714"/>
    </row>
    <row r="301" spans="1:6" x14ac:dyDescent="0.2">
      <c r="A301" s="711"/>
      <c r="B301" s="712"/>
      <c r="C301" s="713"/>
      <c r="D301" s="713"/>
      <c r="E301" s="712"/>
      <c r="F301" s="714"/>
    </row>
    <row r="302" spans="1:6" x14ac:dyDescent="0.2">
      <c r="A302" s="711"/>
      <c r="B302" s="712"/>
      <c r="C302" s="713"/>
      <c r="D302" s="713"/>
      <c r="E302" s="712"/>
      <c r="F302" s="714"/>
    </row>
    <row r="303" spans="1:6" x14ac:dyDescent="0.2">
      <c r="A303" s="711"/>
      <c r="B303" s="712"/>
      <c r="C303" s="713"/>
      <c r="D303" s="713"/>
      <c r="E303" s="712"/>
      <c r="F303" s="714"/>
    </row>
    <row r="304" spans="1:6" x14ac:dyDescent="0.2">
      <c r="A304" s="711"/>
      <c r="B304" s="712"/>
      <c r="C304" s="713"/>
      <c r="D304" s="713"/>
      <c r="E304" s="712"/>
      <c r="F304" s="714"/>
    </row>
    <row r="305" spans="1:6" x14ac:dyDescent="0.2">
      <c r="A305" s="711"/>
      <c r="B305" s="712"/>
      <c r="C305" s="713"/>
      <c r="D305" s="713"/>
      <c r="E305" s="712"/>
      <c r="F305" s="714"/>
    </row>
    <row r="306" spans="1:6" x14ac:dyDescent="0.2">
      <c r="A306" s="711"/>
      <c r="B306" s="712"/>
      <c r="C306" s="713"/>
      <c r="D306" s="713"/>
      <c r="E306" s="712"/>
      <c r="F306" s="714"/>
    </row>
    <row r="307" spans="1:6" x14ac:dyDescent="0.2">
      <c r="A307" s="711"/>
      <c r="B307" s="712"/>
      <c r="C307" s="713"/>
      <c r="D307" s="713"/>
      <c r="E307" s="712"/>
      <c r="F307" s="714"/>
    </row>
    <row r="308" spans="1:6" x14ac:dyDescent="0.2">
      <c r="A308" s="711"/>
      <c r="B308" s="712"/>
      <c r="C308" s="713"/>
      <c r="D308" s="713"/>
      <c r="E308" s="712"/>
      <c r="F308" s="714"/>
    </row>
    <row r="309" spans="1:6" x14ac:dyDescent="0.2">
      <c r="A309" s="711"/>
      <c r="B309" s="712"/>
      <c r="C309" s="713"/>
      <c r="D309" s="713"/>
      <c r="E309" s="712"/>
      <c r="F309" s="714"/>
    </row>
    <row r="310" spans="1:6" x14ac:dyDescent="0.2">
      <c r="A310" s="711"/>
      <c r="B310" s="712"/>
      <c r="C310" s="713"/>
      <c r="D310" s="713"/>
      <c r="E310" s="712"/>
      <c r="F310" s="714"/>
    </row>
    <row r="311" spans="1:6" x14ac:dyDescent="0.2">
      <c r="A311" s="711"/>
      <c r="B311" s="712"/>
      <c r="C311" s="713"/>
      <c r="D311" s="713"/>
      <c r="E311" s="712"/>
      <c r="F311" s="714"/>
    </row>
    <row r="312" spans="1:6" x14ac:dyDescent="0.2">
      <c r="A312" s="711"/>
      <c r="B312" s="712"/>
      <c r="C312" s="713"/>
      <c r="D312" s="713"/>
      <c r="E312" s="712"/>
      <c r="F312" s="714"/>
    </row>
    <row r="313" spans="1:6" x14ac:dyDescent="0.2">
      <c r="A313" s="711"/>
      <c r="B313" s="712"/>
      <c r="C313" s="713"/>
      <c r="D313" s="713"/>
      <c r="E313" s="712"/>
      <c r="F313" s="714"/>
    </row>
    <row r="314" spans="1:6" x14ac:dyDescent="0.2">
      <c r="A314" s="711"/>
      <c r="B314" s="712"/>
      <c r="C314" s="713"/>
      <c r="D314" s="713"/>
      <c r="E314" s="712"/>
      <c r="F314" s="714"/>
    </row>
    <row r="315" spans="1:6" x14ac:dyDescent="0.2">
      <c r="A315" s="711"/>
      <c r="B315" s="712"/>
      <c r="C315" s="713"/>
      <c r="D315" s="713"/>
      <c r="E315" s="712"/>
      <c r="F315" s="714"/>
    </row>
    <row r="316" spans="1:6" x14ac:dyDescent="0.2">
      <c r="A316" s="711"/>
      <c r="B316" s="712"/>
      <c r="C316" s="713"/>
      <c r="D316" s="713"/>
      <c r="E316" s="712"/>
      <c r="F316" s="714"/>
    </row>
    <row r="317" spans="1:6" x14ac:dyDescent="0.2">
      <c r="A317" s="711"/>
      <c r="B317" s="712"/>
      <c r="C317" s="713"/>
      <c r="D317" s="713"/>
      <c r="E317" s="712"/>
      <c r="F317" s="714"/>
    </row>
    <row r="318" spans="1:6" x14ac:dyDescent="0.2">
      <c r="A318" s="711"/>
      <c r="B318" s="712"/>
      <c r="C318" s="713"/>
      <c r="D318" s="713"/>
      <c r="E318" s="712"/>
      <c r="F318" s="714"/>
    </row>
    <row r="319" spans="1:6" x14ac:dyDescent="0.2">
      <c r="A319" s="711"/>
      <c r="B319" s="712"/>
      <c r="C319" s="713"/>
      <c r="D319" s="713"/>
      <c r="E319" s="712"/>
      <c r="F319" s="714"/>
    </row>
    <row r="320" spans="1:6" x14ac:dyDescent="0.2">
      <c r="A320" s="711"/>
      <c r="B320" s="712"/>
      <c r="C320" s="713"/>
      <c r="D320" s="713"/>
      <c r="E320" s="712"/>
      <c r="F320" s="714"/>
    </row>
    <row r="321" spans="1:6" x14ac:dyDescent="0.2">
      <c r="A321" s="711"/>
      <c r="B321" s="712"/>
      <c r="C321" s="713"/>
      <c r="D321" s="713"/>
      <c r="E321" s="712"/>
      <c r="F321" s="714"/>
    </row>
    <row r="322" spans="1:6" x14ac:dyDescent="0.2">
      <c r="A322" s="711"/>
      <c r="B322" s="712"/>
      <c r="C322" s="713"/>
      <c r="D322" s="713"/>
      <c r="E322" s="712"/>
      <c r="F322" s="714"/>
    </row>
    <row r="323" spans="1:6" x14ac:dyDescent="0.2">
      <c r="A323" s="711"/>
      <c r="B323" s="712"/>
      <c r="C323" s="713"/>
      <c r="D323" s="713"/>
      <c r="E323" s="712"/>
      <c r="F323" s="714"/>
    </row>
    <row r="324" spans="1:6" x14ac:dyDescent="0.2">
      <c r="A324" s="711"/>
      <c r="B324" s="712"/>
      <c r="C324" s="713"/>
      <c r="D324" s="713"/>
      <c r="E324" s="712"/>
      <c r="F324" s="714"/>
    </row>
    <row r="325" spans="1:6" x14ac:dyDescent="0.2">
      <c r="A325" s="711"/>
      <c r="B325" s="712"/>
      <c r="C325" s="713"/>
      <c r="D325" s="713"/>
      <c r="E325" s="712"/>
      <c r="F325" s="714"/>
    </row>
    <row r="326" spans="1:6" x14ac:dyDescent="0.2">
      <c r="A326" s="711"/>
      <c r="B326" s="712"/>
      <c r="C326" s="713"/>
      <c r="D326" s="713"/>
      <c r="E326" s="712"/>
      <c r="F326" s="714"/>
    </row>
    <row r="327" spans="1:6" x14ac:dyDescent="0.2">
      <c r="A327" s="711"/>
      <c r="B327" s="712"/>
      <c r="C327" s="713"/>
      <c r="D327" s="713"/>
      <c r="E327" s="712"/>
      <c r="F327" s="714"/>
    </row>
    <row r="328" spans="1:6" x14ac:dyDescent="0.2">
      <c r="A328" s="711"/>
      <c r="B328" s="712"/>
      <c r="C328" s="713"/>
      <c r="D328" s="713"/>
      <c r="E328" s="712"/>
      <c r="F328" s="714"/>
    </row>
    <row r="329" spans="1:6" x14ac:dyDescent="0.2">
      <c r="A329" s="711"/>
      <c r="B329" s="712"/>
      <c r="C329" s="713"/>
      <c r="D329" s="713"/>
      <c r="E329" s="712"/>
      <c r="F329" s="714"/>
    </row>
    <row r="330" spans="1:6" x14ac:dyDescent="0.2">
      <c r="A330" s="711"/>
      <c r="B330" s="712"/>
      <c r="C330" s="713"/>
      <c r="D330" s="713"/>
      <c r="E330" s="712"/>
      <c r="F330" s="714"/>
    </row>
    <row r="331" spans="1:6" x14ac:dyDescent="0.2">
      <c r="A331" s="711"/>
      <c r="B331" s="712"/>
      <c r="C331" s="713"/>
      <c r="D331" s="713"/>
      <c r="E331" s="712"/>
      <c r="F331" s="714"/>
    </row>
    <row r="332" spans="1:6" x14ac:dyDescent="0.2">
      <c r="A332" s="711"/>
      <c r="B332" s="712"/>
      <c r="C332" s="713"/>
      <c r="D332" s="713"/>
      <c r="E332" s="712"/>
      <c r="F332" s="714"/>
    </row>
    <row r="333" spans="1:6" x14ac:dyDescent="0.2">
      <c r="A333" s="711"/>
      <c r="B333" s="712"/>
      <c r="C333" s="713"/>
      <c r="D333" s="713"/>
      <c r="E333" s="712"/>
      <c r="F333" s="714"/>
    </row>
    <row r="334" spans="1:6" x14ac:dyDescent="0.2">
      <c r="A334" s="711"/>
      <c r="B334" s="712"/>
      <c r="C334" s="713"/>
      <c r="D334" s="713"/>
      <c r="E334" s="712"/>
      <c r="F334" s="714"/>
    </row>
    <row r="335" spans="1:6" x14ac:dyDescent="0.2">
      <c r="A335" s="711"/>
      <c r="B335" s="712"/>
      <c r="C335" s="713"/>
      <c r="D335" s="713"/>
      <c r="E335" s="712"/>
      <c r="F335" s="714"/>
    </row>
    <row r="336" spans="1:6" x14ac:dyDescent="0.2">
      <c r="A336" s="711"/>
      <c r="B336" s="712"/>
      <c r="C336" s="713"/>
      <c r="D336" s="713"/>
      <c r="E336" s="712"/>
      <c r="F336" s="714"/>
    </row>
    <row r="337" spans="1:6" x14ac:dyDescent="0.2">
      <c r="A337" s="711"/>
      <c r="B337" s="712"/>
      <c r="C337" s="713"/>
      <c r="D337" s="713"/>
      <c r="E337" s="712"/>
      <c r="F337" s="714"/>
    </row>
    <row r="338" spans="1:6" x14ac:dyDescent="0.2">
      <c r="A338" s="711"/>
      <c r="B338" s="712"/>
      <c r="C338" s="713"/>
      <c r="D338" s="713"/>
      <c r="E338" s="712"/>
      <c r="F338" s="714"/>
    </row>
    <row r="339" spans="1:6" x14ac:dyDescent="0.2">
      <c r="A339" s="711"/>
      <c r="B339" s="712"/>
      <c r="C339" s="713"/>
      <c r="D339" s="713"/>
      <c r="E339" s="712"/>
      <c r="F339" s="714"/>
    </row>
    <row r="340" spans="1:6" x14ac:dyDescent="0.2">
      <c r="A340" s="711"/>
      <c r="B340" s="712"/>
      <c r="C340" s="713"/>
      <c r="D340" s="713"/>
      <c r="E340" s="712"/>
      <c r="F340" s="714"/>
    </row>
    <row r="341" spans="1:6" x14ac:dyDescent="0.2">
      <c r="A341" s="711"/>
      <c r="B341" s="712"/>
      <c r="C341" s="713"/>
      <c r="D341" s="713"/>
      <c r="E341" s="712"/>
      <c r="F341" s="714"/>
    </row>
    <row r="342" spans="1:6" x14ac:dyDescent="0.2">
      <c r="A342" s="711"/>
      <c r="B342" s="712"/>
      <c r="C342" s="713"/>
      <c r="D342" s="713"/>
      <c r="E342" s="712"/>
      <c r="F342" s="714"/>
    </row>
    <row r="343" spans="1:6" x14ac:dyDescent="0.2">
      <c r="A343" s="711"/>
      <c r="B343" s="712"/>
      <c r="C343" s="713"/>
      <c r="D343" s="713"/>
      <c r="E343" s="712"/>
      <c r="F343" s="714"/>
    </row>
    <row r="344" spans="1:6" x14ac:dyDescent="0.2">
      <c r="A344" s="711"/>
      <c r="B344" s="712"/>
      <c r="C344" s="713"/>
      <c r="D344" s="713"/>
      <c r="E344" s="712"/>
      <c r="F344" s="714"/>
    </row>
    <row r="345" spans="1:6" x14ac:dyDescent="0.2">
      <c r="A345" s="711"/>
      <c r="B345" s="712"/>
      <c r="C345" s="713"/>
      <c r="D345" s="713"/>
      <c r="E345" s="712"/>
      <c r="F345" s="714"/>
    </row>
    <row r="346" spans="1:6" x14ac:dyDescent="0.2">
      <c r="A346" s="711"/>
      <c r="B346" s="712"/>
      <c r="C346" s="713"/>
      <c r="D346" s="713"/>
      <c r="E346" s="712"/>
      <c r="F346" s="714"/>
    </row>
    <row r="347" spans="1:6" x14ac:dyDescent="0.2">
      <c r="A347" s="711"/>
      <c r="B347" s="712"/>
      <c r="C347" s="713"/>
      <c r="D347" s="713"/>
      <c r="E347" s="712"/>
      <c r="F347" s="714"/>
    </row>
    <row r="348" spans="1:6" x14ac:dyDescent="0.2">
      <c r="A348" s="711"/>
      <c r="B348" s="712"/>
      <c r="C348" s="713"/>
      <c r="D348" s="713"/>
      <c r="E348" s="712"/>
      <c r="F348" s="714"/>
    </row>
    <row r="349" spans="1:6" x14ac:dyDescent="0.2">
      <c r="A349" s="711"/>
      <c r="B349" s="712"/>
      <c r="C349" s="713"/>
      <c r="D349" s="713"/>
      <c r="E349" s="712"/>
      <c r="F349" s="714"/>
    </row>
    <row r="350" spans="1:6" x14ac:dyDescent="0.2">
      <c r="A350" s="711"/>
      <c r="B350" s="712"/>
      <c r="C350" s="713"/>
      <c r="D350" s="713"/>
      <c r="E350" s="712"/>
      <c r="F350" s="714"/>
    </row>
    <row r="351" spans="1:6" x14ac:dyDescent="0.2">
      <c r="A351" s="711"/>
      <c r="B351" s="712"/>
      <c r="C351" s="713"/>
      <c r="D351" s="713"/>
      <c r="E351" s="712"/>
      <c r="F351" s="714"/>
    </row>
    <row r="352" spans="1:6" x14ac:dyDescent="0.2">
      <c r="A352" s="711"/>
      <c r="B352" s="712"/>
      <c r="C352" s="713"/>
      <c r="D352" s="713"/>
      <c r="E352" s="712"/>
      <c r="F352" s="714"/>
    </row>
    <row r="353" spans="1:6" x14ac:dyDescent="0.2">
      <c r="A353" s="711"/>
      <c r="B353" s="712"/>
      <c r="C353" s="713"/>
      <c r="D353" s="713"/>
      <c r="E353" s="712"/>
      <c r="F353" s="714"/>
    </row>
    <row r="354" spans="1:6" x14ac:dyDescent="0.2">
      <c r="A354" s="711"/>
      <c r="B354" s="712"/>
      <c r="C354" s="713"/>
      <c r="D354" s="713"/>
      <c r="E354" s="712"/>
      <c r="F354" s="714"/>
    </row>
    <row r="355" spans="1:6" x14ac:dyDescent="0.2">
      <c r="A355" s="711"/>
      <c r="B355" s="712"/>
      <c r="C355" s="713"/>
      <c r="D355" s="713"/>
      <c r="E355" s="712"/>
      <c r="F355" s="714"/>
    </row>
    <row r="356" spans="1:6" x14ac:dyDescent="0.2">
      <c r="A356" s="711"/>
      <c r="B356" s="712"/>
      <c r="C356" s="713"/>
      <c r="D356" s="713"/>
      <c r="E356" s="712"/>
      <c r="F356" s="714"/>
    </row>
    <row r="357" spans="1:6" x14ac:dyDescent="0.2">
      <c r="A357" s="711"/>
      <c r="B357" s="712"/>
      <c r="C357" s="713"/>
      <c r="D357" s="713"/>
      <c r="E357" s="712"/>
      <c r="F357" s="714"/>
    </row>
    <row r="358" spans="1:6" x14ac:dyDescent="0.2">
      <c r="A358" s="711"/>
      <c r="B358" s="712"/>
      <c r="C358" s="713"/>
      <c r="D358" s="713"/>
      <c r="E358" s="712"/>
      <c r="F358" s="714"/>
    </row>
    <row r="359" spans="1:6" x14ac:dyDescent="0.2">
      <c r="A359" s="711"/>
      <c r="B359" s="712"/>
      <c r="C359" s="713"/>
      <c r="D359" s="713"/>
      <c r="E359" s="712"/>
      <c r="F359" s="714"/>
    </row>
    <row r="360" spans="1:6" x14ac:dyDescent="0.2">
      <c r="A360" s="711"/>
      <c r="B360" s="712"/>
      <c r="C360" s="713"/>
      <c r="D360" s="713"/>
      <c r="E360" s="712"/>
      <c r="F360" s="714"/>
    </row>
    <row r="361" spans="1:6" x14ac:dyDescent="0.2">
      <c r="A361" s="711"/>
      <c r="B361" s="712"/>
      <c r="C361" s="713"/>
      <c r="D361" s="713"/>
      <c r="E361" s="712"/>
      <c r="F361" s="714"/>
    </row>
    <row r="362" spans="1:6" x14ac:dyDescent="0.2">
      <c r="A362" s="711"/>
      <c r="B362" s="712"/>
      <c r="C362" s="713"/>
      <c r="D362" s="713"/>
      <c r="E362" s="712"/>
      <c r="F362" s="714"/>
    </row>
    <row r="363" spans="1:6" x14ac:dyDescent="0.2">
      <c r="A363" s="711"/>
      <c r="B363" s="712"/>
      <c r="C363" s="713"/>
      <c r="D363" s="713"/>
      <c r="E363" s="712"/>
      <c r="F363" s="714"/>
    </row>
    <row r="364" spans="1:6" x14ac:dyDescent="0.2">
      <c r="A364" s="711"/>
      <c r="B364" s="712"/>
      <c r="C364" s="713"/>
      <c r="D364" s="713"/>
      <c r="E364" s="712"/>
      <c r="F364" s="714"/>
    </row>
    <row r="365" spans="1:6" x14ac:dyDescent="0.2">
      <c r="A365" s="711"/>
      <c r="B365" s="712"/>
      <c r="C365" s="713"/>
      <c r="D365" s="713"/>
      <c r="E365" s="712"/>
      <c r="F365" s="714"/>
    </row>
    <row r="366" spans="1:6" x14ac:dyDescent="0.2">
      <c r="A366" s="711"/>
      <c r="B366" s="712"/>
      <c r="C366" s="713"/>
      <c r="D366" s="713"/>
      <c r="E366" s="712"/>
      <c r="F366" s="714"/>
    </row>
    <row r="367" spans="1:6" x14ac:dyDescent="0.2">
      <c r="A367" s="711"/>
      <c r="B367" s="712"/>
      <c r="C367" s="713"/>
      <c r="D367" s="713"/>
      <c r="E367" s="712"/>
      <c r="F367" s="714"/>
    </row>
    <row r="368" spans="1:6" x14ac:dyDescent="0.2">
      <c r="A368" s="711"/>
      <c r="B368" s="712"/>
      <c r="C368" s="713"/>
      <c r="D368" s="713"/>
      <c r="E368" s="712"/>
      <c r="F368" s="714"/>
    </row>
    <row r="369" spans="1:6" x14ac:dyDescent="0.2">
      <c r="A369" s="711"/>
      <c r="B369" s="712"/>
      <c r="C369" s="713"/>
      <c r="D369" s="713"/>
      <c r="E369" s="712"/>
      <c r="F369" s="714"/>
    </row>
    <row r="370" spans="1:6" x14ac:dyDescent="0.2">
      <c r="A370" s="711"/>
      <c r="B370" s="712"/>
      <c r="C370" s="713"/>
      <c r="D370" s="713"/>
      <c r="E370" s="712"/>
      <c r="F370" s="714"/>
    </row>
    <row r="371" spans="1:6" x14ac:dyDescent="0.2">
      <c r="A371" s="711"/>
      <c r="B371" s="712"/>
      <c r="C371" s="713"/>
      <c r="D371" s="713"/>
      <c r="E371" s="712"/>
      <c r="F371" s="714"/>
    </row>
    <row r="372" spans="1:6" x14ac:dyDescent="0.2">
      <c r="A372" s="711"/>
      <c r="B372" s="712"/>
      <c r="C372" s="713"/>
      <c r="D372" s="713"/>
      <c r="E372" s="712"/>
      <c r="F372" s="714"/>
    </row>
    <row r="373" spans="1:6" x14ac:dyDescent="0.2">
      <c r="A373" s="711"/>
      <c r="B373" s="712"/>
      <c r="C373" s="713"/>
      <c r="D373" s="713"/>
      <c r="E373" s="712"/>
      <c r="F373" s="714"/>
    </row>
    <row r="374" spans="1:6" x14ac:dyDescent="0.2">
      <c r="A374" s="711"/>
      <c r="B374" s="712"/>
      <c r="C374" s="713"/>
      <c r="D374" s="713"/>
      <c r="E374" s="712"/>
      <c r="F374" s="714"/>
    </row>
    <row r="375" spans="1:6" x14ac:dyDescent="0.2">
      <c r="A375" s="711"/>
      <c r="B375" s="712"/>
      <c r="C375" s="713"/>
      <c r="D375" s="713"/>
      <c r="E375" s="712"/>
      <c r="F375" s="714"/>
    </row>
    <row r="376" spans="1:6" x14ac:dyDescent="0.2">
      <c r="A376" s="711"/>
      <c r="B376" s="712"/>
      <c r="C376" s="713"/>
      <c r="D376" s="713"/>
      <c r="E376" s="712"/>
      <c r="F376" s="714"/>
    </row>
    <row r="377" spans="1:6" x14ac:dyDescent="0.2">
      <c r="A377" s="711"/>
      <c r="B377" s="712"/>
      <c r="C377" s="713"/>
      <c r="D377" s="713"/>
      <c r="E377" s="712"/>
      <c r="F377" s="714"/>
    </row>
    <row r="378" spans="1:6" x14ac:dyDescent="0.2">
      <c r="A378" s="711"/>
      <c r="B378" s="712"/>
      <c r="C378" s="713"/>
      <c r="D378" s="713"/>
      <c r="E378" s="712"/>
      <c r="F378" s="714"/>
    </row>
    <row r="379" spans="1:6" x14ac:dyDescent="0.2">
      <c r="A379" s="711"/>
      <c r="B379" s="712"/>
      <c r="C379" s="713"/>
      <c r="D379" s="713"/>
      <c r="E379" s="712"/>
      <c r="F379" s="714"/>
    </row>
    <row r="380" spans="1:6" x14ac:dyDescent="0.2">
      <c r="A380" s="711"/>
      <c r="B380" s="712"/>
      <c r="C380" s="713"/>
      <c r="D380" s="713"/>
      <c r="E380" s="712"/>
      <c r="F380" s="714"/>
    </row>
    <row r="381" spans="1:6" x14ac:dyDescent="0.2">
      <c r="A381" s="711"/>
      <c r="B381" s="712"/>
      <c r="C381" s="713"/>
      <c r="D381" s="713"/>
      <c r="E381" s="712"/>
      <c r="F381" s="714"/>
    </row>
    <row r="382" spans="1:6" x14ac:dyDescent="0.2">
      <c r="A382" s="711"/>
      <c r="B382" s="712"/>
      <c r="C382" s="713"/>
      <c r="D382" s="713"/>
      <c r="E382" s="712"/>
      <c r="F382" s="714"/>
    </row>
    <row r="383" spans="1:6" x14ac:dyDescent="0.2">
      <c r="A383" s="711"/>
      <c r="B383" s="712"/>
      <c r="C383" s="713"/>
      <c r="D383" s="713"/>
      <c r="E383" s="712"/>
      <c r="F383" s="714"/>
    </row>
    <row r="384" spans="1:6" x14ac:dyDescent="0.2">
      <c r="A384" s="711"/>
      <c r="B384" s="712"/>
      <c r="C384" s="713"/>
      <c r="D384" s="713"/>
      <c r="E384" s="712"/>
      <c r="F384" s="714"/>
    </row>
    <row r="385" spans="1:6" x14ac:dyDescent="0.2">
      <c r="A385" s="711"/>
      <c r="B385" s="712"/>
      <c r="C385" s="713"/>
      <c r="D385" s="713"/>
      <c r="E385" s="712"/>
      <c r="F385" s="714"/>
    </row>
    <row r="386" spans="1:6" x14ac:dyDescent="0.2">
      <c r="A386" s="711"/>
      <c r="B386" s="712"/>
      <c r="C386" s="713"/>
      <c r="D386" s="713"/>
      <c r="E386" s="712"/>
      <c r="F386" s="714"/>
    </row>
    <row r="387" spans="1:6" x14ac:dyDescent="0.2">
      <c r="A387" s="711"/>
      <c r="B387" s="712"/>
      <c r="C387" s="713"/>
      <c r="D387" s="713"/>
      <c r="E387" s="712"/>
      <c r="F387" s="714"/>
    </row>
    <row r="388" spans="1:6" x14ac:dyDescent="0.2">
      <c r="A388" s="711"/>
      <c r="B388" s="712"/>
      <c r="C388" s="713"/>
      <c r="D388" s="713"/>
      <c r="E388" s="712"/>
      <c r="F388" s="714"/>
    </row>
    <row r="389" spans="1:6" x14ac:dyDescent="0.2">
      <c r="A389" s="711"/>
      <c r="B389" s="712"/>
      <c r="C389" s="713"/>
      <c r="D389" s="713"/>
      <c r="E389" s="712"/>
      <c r="F389" s="714"/>
    </row>
    <row r="390" spans="1:6" x14ac:dyDescent="0.2">
      <c r="A390" s="711"/>
      <c r="B390" s="712"/>
      <c r="C390" s="713"/>
      <c r="D390" s="713"/>
      <c r="E390" s="712"/>
      <c r="F390" s="714"/>
    </row>
    <row r="391" spans="1:6" x14ac:dyDescent="0.2">
      <c r="A391" s="711"/>
      <c r="B391" s="712"/>
      <c r="C391" s="713"/>
      <c r="D391" s="713"/>
      <c r="E391" s="712"/>
      <c r="F391" s="714"/>
    </row>
    <row r="392" spans="1:6" x14ac:dyDescent="0.2">
      <c r="A392" s="711"/>
      <c r="B392" s="712"/>
      <c r="C392" s="713"/>
      <c r="D392" s="713"/>
      <c r="E392" s="712"/>
      <c r="F392" s="714"/>
    </row>
    <row r="393" spans="1:6" x14ac:dyDescent="0.2">
      <c r="A393" s="711"/>
      <c r="B393" s="712"/>
      <c r="C393" s="713"/>
      <c r="D393" s="713"/>
      <c r="E393" s="712"/>
      <c r="F393" s="714"/>
    </row>
    <row r="394" spans="1:6" x14ac:dyDescent="0.2">
      <c r="A394" s="711"/>
      <c r="B394" s="712"/>
      <c r="C394" s="713"/>
      <c r="D394" s="713"/>
      <c r="E394" s="712"/>
      <c r="F394" s="714"/>
    </row>
    <row r="395" spans="1:6" x14ac:dyDescent="0.2">
      <c r="A395" s="711"/>
      <c r="B395" s="712"/>
      <c r="C395" s="713"/>
      <c r="D395" s="713"/>
      <c r="E395" s="712"/>
      <c r="F395" s="714"/>
    </row>
    <row r="396" spans="1:6" x14ac:dyDescent="0.2">
      <c r="A396" s="711"/>
      <c r="B396" s="712"/>
      <c r="C396" s="713"/>
      <c r="D396" s="713"/>
      <c r="E396" s="712"/>
      <c r="F396" s="714"/>
    </row>
    <row r="397" spans="1:6" x14ac:dyDescent="0.2">
      <c r="A397" s="711"/>
      <c r="B397" s="712"/>
      <c r="C397" s="713"/>
      <c r="D397" s="713"/>
      <c r="E397" s="712"/>
      <c r="F397" s="714"/>
    </row>
    <row r="398" spans="1:6" x14ac:dyDescent="0.2">
      <c r="A398" s="711"/>
      <c r="B398" s="712"/>
      <c r="C398" s="713"/>
      <c r="D398" s="713"/>
      <c r="E398" s="712"/>
      <c r="F398" s="714"/>
    </row>
    <row r="399" spans="1:6" x14ac:dyDescent="0.2">
      <c r="A399" s="711"/>
      <c r="B399" s="712"/>
      <c r="C399" s="713"/>
      <c r="D399" s="713"/>
      <c r="E399" s="712"/>
      <c r="F399" s="714"/>
    </row>
    <row r="400" spans="1:6" x14ac:dyDescent="0.2">
      <c r="A400" s="711"/>
      <c r="B400" s="712"/>
      <c r="C400" s="713"/>
      <c r="D400" s="713"/>
      <c r="E400" s="712"/>
      <c r="F400" s="714"/>
    </row>
    <row r="401" spans="1:6" x14ac:dyDescent="0.2">
      <c r="A401" s="711"/>
      <c r="B401" s="712"/>
      <c r="C401" s="713"/>
      <c r="D401" s="713"/>
      <c r="E401" s="712"/>
      <c r="F401" s="714"/>
    </row>
    <row r="402" spans="1:6" x14ac:dyDescent="0.2">
      <c r="A402" s="711"/>
      <c r="B402" s="712"/>
      <c r="C402" s="713"/>
      <c r="D402" s="713"/>
      <c r="E402" s="712"/>
      <c r="F402" s="714"/>
    </row>
    <row r="403" spans="1:6" x14ac:dyDescent="0.2">
      <c r="A403" s="711"/>
      <c r="B403" s="712"/>
      <c r="C403" s="713"/>
      <c r="D403" s="713"/>
      <c r="E403" s="712"/>
      <c r="F403" s="714"/>
    </row>
    <row r="404" spans="1:6" x14ac:dyDescent="0.2">
      <c r="A404" s="711"/>
      <c r="B404" s="712"/>
      <c r="C404" s="713"/>
      <c r="D404" s="713"/>
      <c r="E404" s="712"/>
      <c r="F404" s="714"/>
    </row>
    <row r="405" spans="1:6" x14ac:dyDescent="0.2">
      <c r="A405" s="711"/>
      <c r="B405" s="712"/>
      <c r="C405" s="713"/>
      <c r="D405" s="713"/>
      <c r="E405" s="712"/>
      <c r="F405" s="714"/>
    </row>
    <row r="406" spans="1:6" x14ac:dyDescent="0.2">
      <c r="A406" s="711"/>
      <c r="B406" s="712"/>
      <c r="C406" s="713"/>
      <c r="D406" s="713"/>
      <c r="E406" s="712"/>
      <c r="F406" s="714"/>
    </row>
    <row r="407" spans="1:6" x14ac:dyDescent="0.2">
      <c r="A407" s="711"/>
      <c r="B407" s="712"/>
      <c r="C407" s="713"/>
      <c r="D407" s="713"/>
      <c r="E407" s="712"/>
      <c r="F407" s="714"/>
    </row>
    <row r="408" spans="1:6" x14ac:dyDescent="0.2">
      <c r="A408" s="711"/>
      <c r="B408" s="712"/>
      <c r="C408" s="713"/>
      <c r="D408" s="713"/>
      <c r="E408" s="712"/>
      <c r="F408" s="714"/>
    </row>
    <row r="409" spans="1:6" x14ac:dyDescent="0.2">
      <c r="A409" s="711"/>
      <c r="B409" s="712"/>
      <c r="C409" s="713"/>
      <c r="D409" s="713"/>
      <c r="E409" s="712"/>
      <c r="F409" s="714"/>
    </row>
    <row r="410" spans="1:6" x14ac:dyDescent="0.2">
      <c r="A410" s="711"/>
      <c r="B410" s="712"/>
      <c r="C410" s="713"/>
      <c r="D410" s="713"/>
      <c r="E410" s="712"/>
      <c r="F410" s="714"/>
    </row>
    <row r="411" spans="1:6" x14ac:dyDescent="0.2">
      <c r="A411" s="711"/>
      <c r="B411" s="712"/>
      <c r="C411" s="713"/>
      <c r="D411" s="713"/>
      <c r="E411" s="712"/>
      <c r="F411" s="714"/>
    </row>
    <row r="412" spans="1:6" x14ac:dyDescent="0.2">
      <c r="A412" s="711"/>
      <c r="B412" s="712"/>
      <c r="C412" s="713"/>
      <c r="D412" s="713"/>
      <c r="E412" s="712"/>
      <c r="F412" s="714"/>
    </row>
    <row r="413" spans="1:6" x14ac:dyDescent="0.2">
      <c r="A413" s="711"/>
      <c r="B413" s="712"/>
      <c r="C413" s="713"/>
      <c r="D413" s="713"/>
      <c r="E413" s="712"/>
      <c r="F413" s="714"/>
    </row>
    <row r="414" spans="1:6" x14ac:dyDescent="0.2">
      <c r="A414" s="711"/>
      <c r="B414" s="712"/>
      <c r="C414" s="713"/>
      <c r="D414" s="713"/>
      <c r="E414" s="712"/>
      <c r="F414" s="714"/>
    </row>
    <row r="415" spans="1:6" x14ac:dyDescent="0.2">
      <c r="A415" s="711"/>
      <c r="B415" s="712"/>
      <c r="C415" s="713"/>
      <c r="D415" s="713"/>
      <c r="E415" s="712"/>
      <c r="F415" s="714"/>
    </row>
    <row r="416" spans="1:6" x14ac:dyDescent="0.2">
      <c r="A416" s="711"/>
      <c r="B416" s="712"/>
      <c r="C416" s="713"/>
      <c r="D416" s="713"/>
      <c r="E416" s="712"/>
      <c r="F416" s="714"/>
    </row>
    <row r="417" spans="1:6" x14ac:dyDescent="0.2">
      <c r="A417" s="711"/>
      <c r="B417" s="712"/>
      <c r="C417" s="713"/>
      <c r="D417" s="713"/>
      <c r="E417" s="712"/>
      <c r="F417" s="714"/>
    </row>
    <row r="418" spans="1:6" x14ac:dyDescent="0.2">
      <c r="A418" s="711"/>
      <c r="B418" s="712"/>
      <c r="C418" s="713"/>
      <c r="D418" s="713"/>
      <c r="E418" s="712"/>
      <c r="F418" s="714"/>
    </row>
    <row r="419" spans="1:6" x14ac:dyDescent="0.2">
      <c r="A419" s="711"/>
      <c r="B419" s="712"/>
      <c r="C419" s="713"/>
      <c r="D419" s="713"/>
      <c r="E419" s="712"/>
      <c r="F419" s="714"/>
    </row>
    <row r="420" spans="1:6" x14ac:dyDescent="0.2">
      <c r="A420" s="711"/>
      <c r="B420" s="712"/>
      <c r="C420" s="713"/>
      <c r="D420" s="713"/>
      <c r="E420" s="712"/>
      <c r="F420" s="714"/>
    </row>
    <row r="421" spans="1:6" x14ac:dyDescent="0.2">
      <c r="A421" s="711"/>
      <c r="B421" s="712"/>
      <c r="C421" s="713"/>
      <c r="D421" s="713"/>
      <c r="E421" s="712"/>
      <c r="F421" s="714"/>
    </row>
    <row r="422" spans="1:6" x14ac:dyDescent="0.2">
      <c r="A422" s="711"/>
      <c r="B422" s="712"/>
      <c r="C422" s="713"/>
      <c r="D422" s="713"/>
      <c r="E422" s="712"/>
      <c r="F422" s="714"/>
    </row>
    <row r="423" spans="1:6" x14ac:dyDescent="0.2">
      <c r="A423" s="711"/>
      <c r="B423" s="712"/>
      <c r="C423" s="713"/>
      <c r="D423" s="713"/>
      <c r="E423" s="712"/>
      <c r="F423" s="714"/>
    </row>
    <row r="424" spans="1:6" x14ac:dyDescent="0.2">
      <c r="A424" s="711"/>
      <c r="B424" s="712"/>
      <c r="C424" s="713"/>
      <c r="D424" s="713"/>
      <c r="E424" s="712"/>
      <c r="F424" s="714"/>
    </row>
    <row r="425" spans="1:6" x14ac:dyDescent="0.2">
      <c r="A425" s="711"/>
      <c r="B425" s="712"/>
      <c r="C425" s="713"/>
      <c r="D425" s="713"/>
      <c r="E425" s="712"/>
      <c r="F425" s="714"/>
    </row>
    <row r="426" spans="1:6" x14ac:dyDescent="0.2">
      <c r="A426" s="711"/>
      <c r="B426" s="712"/>
      <c r="C426" s="713"/>
      <c r="D426" s="713"/>
      <c r="E426" s="712"/>
      <c r="F426" s="714"/>
    </row>
    <row r="427" spans="1:6" x14ac:dyDescent="0.2">
      <c r="A427" s="711"/>
      <c r="B427" s="712"/>
      <c r="C427" s="713"/>
      <c r="D427" s="713"/>
      <c r="E427" s="712"/>
      <c r="F427" s="714"/>
    </row>
    <row r="428" spans="1:6" x14ac:dyDescent="0.2">
      <c r="A428" s="711"/>
      <c r="B428" s="712"/>
      <c r="C428" s="713"/>
      <c r="D428" s="713"/>
      <c r="E428" s="712"/>
      <c r="F428" s="714"/>
    </row>
    <row r="429" spans="1:6" x14ac:dyDescent="0.2">
      <c r="A429" s="711"/>
      <c r="B429" s="712"/>
      <c r="C429" s="713"/>
      <c r="D429" s="713"/>
      <c r="E429" s="712"/>
      <c r="F429" s="714"/>
    </row>
    <row r="430" spans="1:6" x14ac:dyDescent="0.2">
      <c r="A430" s="711"/>
      <c r="B430" s="712"/>
      <c r="C430" s="713"/>
      <c r="D430" s="713"/>
      <c r="E430" s="712"/>
      <c r="F430" s="714"/>
    </row>
    <row r="431" spans="1:6" x14ac:dyDescent="0.2">
      <c r="A431" s="711"/>
      <c r="B431" s="712"/>
      <c r="C431" s="713"/>
      <c r="D431" s="713"/>
      <c r="E431" s="712"/>
      <c r="F431" s="714"/>
    </row>
    <row r="432" spans="1:6" x14ac:dyDescent="0.2">
      <c r="A432" s="711"/>
      <c r="B432" s="712"/>
      <c r="C432" s="713"/>
      <c r="D432" s="713"/>
      <c r="E432" s="712"/>
      <c r="F432" s="714"/>
    </row>
    <row r="433" spans="1:6" x14ac:dyDescent="0.2">
      <c r="A433" s="711"/>
      <c r="B433" s="712"/>
      <c r="C433" s="713"/>
      <c r="D433" s="713"/>
      <c r="E433" s="712"/>
      <c r="F433" s="714"/>
    </row>
    <row r="434" spans="1:6" x14ac:dyDescent="0.2">
      <c r="A434" s="711"/>
      <c r="B434" s="712"/>
      <c r="C434" s="713"/>
      <c r="D434" s="713"/>
      <c r="E434" s="712"/>
      <c r="F434" s="714"/>
    </row>
    <row r="435" spans="1:6" x14ac:dyDescent="0.2">
      <c r="A435" s="711"/>
      <c r="B435" s="712"/>
      <c r="C435" s="713"/>
      <c r="D435" s="713"/>
      <c r="E435" s="712"/>
      <c r="F435" s="714"/>
    </row>
    <row r="436" spans="1:6" x14ac:dyDescent="0.2">
      <c r="A436" s="711"/>
      <c r="B436" s="712"/>
      <c r="C436" s="713"/>
      <c r="D436" s="713"/>
      <c r="E436" s="712"/>
      <c r="F436" s="714"/>
    </row>
    <row r="437" spans="1:6" x14ac:dyDescent="0.2">
      <c r="A437" s="711"/>
      <c r="B437" s="712"/>
      <c r="C437" s="713"/>
      <c r="D437" s="713"/>
      <c r="E437" s="712"/>
      <c r="F437" s="714"/>
    </row>
    <row r="438" spans="1:6" x14ac:dyDescent="0.2">
      <c r="A438" s="711"/>
      <c r="B438" s="712"/>
      <c r="C438" s="713"/>
      <c r="D438" s="713"/>
      <c r="E438" s="712"/>
      <c r="F438" s="714"/>
    </row>
    <row r="439" spans="1:6" x14ac:dyDescent="0.2">
      <c r="A439" s="711"/>
      <c r="B439" s="712"/>
      <c r="C439" s="713"/>
      <c r="D439" s="713"/>
      <c r="E439" s="712"/>
      <c r="F439" s="714"/>
    </row>
    <row r="440" spans="1:6" x14ac:dyDescent="0.2">
      <c r="A440" s="711"/>
      <c r="B440" s="712"/>
      <c r="C440" s="713"/>
      <c r="D440" s="713"/>
      <c r="E440" s="712"/>
      <c r="F440" s="714"/>
    </row>
    <row r="441" spans="1:6" x14ac:dyDescent="0.2">
      <c r="A441" s="711"/>
      <c r="B441" s="712"/>
      <c r="C441" s="713"/>
      <c r="D441" s="713"/>
      <c r="E441" s="712"/>
      <c r="F441" s="714"/>
    </row>
    <row r="442" spans="1:6" x14ac:dyDescent="0.2">
      <c r="A442" s="711"/>
      <c r="B442" s="712"/>
      <c r="C442" s="713"/>
      <c r="D442" s="713"/>
      <c r="E442" s="712"/>
      <c r="F442" s="714"/>
    </row>
    <row r="443" spans="1:6" x14ac:dyDescent="0.2">
      <c r="A443" s="711"/>
      <c r="B443" s="712"/>
      <c r="C443" s="713"/>
      <c r="D443" s="713"/>
      <c r="E443" s="712"/>
      <c r="F443" s="714"/>
    </row>
    <row r="444" spans="1:6" x14ac:dyDescent="0.2">
      <c r="A444" s="711"/>
      <c r="B444" s="712"/>
      <c r="C444" s="713"/>
      <c r="D444" s="713"/>
      <c r="E444" s="712"/>
      <c r="F444" s="714"/>
    </row>
    <row r="445" spans="1:6" x14ac:dyDescent="0.2">
      <c r="A445" s="711"/>
      <c r="B445" s="712"/>
      <c r="C445" s="713"/>
      <c r="D445" s="713"/>
      <c r="E445" s="712"/>
      <c r="F445" s="714"/>
    </row>
    <row r="446" spans="1:6" x14ac:dyDescent="0.2">
      <c r="A446" s="711"/>
      <c r="B446" s="712"/>
      <c r="C446" s="713"/>
      <c r="D446" s="713"/>
      <c r="E446" s="712"/>
      <c r="F446" s="714"/>
    </row>
    <row r="447" spans="1:6" x14ac:dyDescent="0.2">
      <c r="A447" s="711"/>
      <c r="B447" s="712"/>
      <c r="C447" s="713"/>
      <c r="D447" s="713"/>
      <c r="E447" s="712"/>
      <c r="F447" s="714"/>
    </row>
    <row r="448" spans="1:6" x14ac:dyDescent="0.2">
      <c r="A448" s="711"/>
      <c r="B448" s="712"/>
      <c r="C448" s="713"/>
      <c r="D448" s="713"/>
      <c r="E448" s="712"/>
      <c r="F448" s="714"/>
    </row>
    <row r="449" spans="1:6" x14ac:dyDescent="0.2">
      <c r="A449" s="711"/>
      <c r="B449" s="712"/>
      <c r="C449" s="713"/>
      <c r="D449" s="713"/>
      <c r="E449" s="712"/>
      <c r="F449" s="714"/>
    </row>
    <row r="450" spans="1:6" x14ac:dyDescent="0.2">
      <c r="A450" s="711"/>
      <c r="B450" s="712"/>
      <c r="C450" s="713"/>
      <c r="D450" s="713"/>
      <c r="E450" s="712"/>
      <c r="F450" s="714"/>
    </row>
    <row r="451" spans="1:6" x14ac:dyDescent="0.2">
      <c r="A451" s="711"/>
      <c r="B451" s="712"/>
      <c r="C451" s="713"/>
      <c r="D451" s="713"/>
      <c r="E451" s="712"/>
      <c r="F451" s="714"/>
    </row>
    <row r="452" spans="1:6" x14ac:dyDescent="0.2">
      <c r="A452" s="711"/>
      <c r="B452" s="712"/>
      <c r="C452" s="713"/>
      <c r="D452" s="713"/>
      <c r="E452" s="712"/>
      <c r="F452" s="714"/>
    </row>
    <row r="453" spans="1:6" x14ac:dyDescent="0.2">
      <c r="A453" s="711"/>
      <c r="B453" s="712"/>
      <c r="C453" s="713"/>
      <c r="D453" s="713"/>
      <c r="E453" s="712"/>
      <c r="F453" s="714"/>
    </row>
    <row r="454" spans="1:6" x14ac:dyDescent="0.2">
      <c r="A454" s="711"/>
      <c r="B454" s="712"/>
      <c r="C454" s="713"/>
      <c r="D454" s="713"/>
      <c r="E454" s="712"/>
      <c r="F454" s="714"/>
    </row>
    <row r="455" spans="1:6" x14ac:dyDescent="0.2">
      <c r="A455" s="711"/>
      <c r="B455" s="712"/>
      <c r="C455" s="713"/>
      <c r="D455" s="713"/>
      <c r="E455" s="712"/>
      <c r="F455" s="714"/>
    </row>
    <row r="456" spans="1:6" x14ac:dyDescent="0.2">
      <c r="A456" s="711"/>
      <c r="B456" s="712"/>
      <c r="C456" s="713"/>
      <c r="D456" s="713"/>
      <c r="E456" s="712"/>
      <c r="F456" s="714"/>
    </row>
    <row r="457" spans="1:6" x14ac:dyDescent="0.2">
      <c r="A457" s="711"/>
      <c r="B457" s="712"/>
      <c r="C457" s="713"/>
      <c r="D457" s="713"/>
      <c r="E457" s="712"/>
      <c r="F457" s="714"/>
    </row>
    <row r="458" spans="1:6" x14ac:dyDescent="0.2">
      <c r="A458" s="711"/>
      <c r="B458" s="712"/>
      <c r="C458" s="713"/>
      <c r="D458" s="713"/>
      <c r="E458" s="712"/>
      <c r="F458" s="714"/>
    </row>
    <row r="459" spans="1:6" x14ac:dyDescent="0.2">
      <c r="A459" s="711"/>
      <c r="B459" s="712"/>
      <c r="C459" s="713"/>
      <c r="D459" s="713"/>
      <c r="E459" s="712"/>
      <c r="F459" s="714"/>
    </row>
    <row r="460" spans="1:6" x14ac:dyDescent="0.2">
      <c r="A460" s="711"/>
      <c r="B460" s="712"/>
      <c r="C460" s="713"/>
      <c r="D460" s="713"/>
      <c r="E460" s="712"/>
      <c r="F460" s="714"/>
    </row>
    <row r="461" spans="1:6" x14ac:dyDescent="0.2">
      <c r="A461" s="711"/>
      <c r="B461" s="712"/>
      <c r="C461" s="713"/>
      <c r="D461" s="713"/>
      <c r="E461" s="712"/>
      <c r="F461" s="714"/>
    </row>
    <row r="462" spans="1:6" x14ac:dyDescent="0.2">
      <c r="A462" s="711"/>
      <c r="B462" s="712"/>
      <c r="C462" s="713"/>
      <c r="D462" s="713"/>
      <c r="E462" s="712"/>
      <c r="F462" s="714"/>
    </row>
    <row r="463" spans="1:6" x14ac:dyDescent="0.2">
      <c r="A463" s="711"/>
      <c r="B463" s="712"/>
      <c r="C463" s="713"/>
      <c r="D463" s="713"/>
      <c r="E463" s="712"/>
      <c r="F463" s="714"/>
    </row>
    <row r="464" spans="1:6" x14ac:dyDescent="0.2">
      <c r="A464" s="711"/>
      <c r="B464" s="712"/>
      <c r="C464" s="713"/>
      <c r="D464" s="713"/>
      <c r="E464" s="712"/>
      <c r="F464" s="714"/>
    </row>
    <row r="465" spans="1:6" x14ac:dyDescent="0.2">
      <c r="A465" s="711"/>
      <c r="B465" s="712"/>
      <c r="C465" s="713"/>
      <c r="D465" s="713"/>
      <c r="E465" s="712"/>
      <c r="F465" s="714"/>
    </row>
    <row r="466" spans="1:6" x14ac:dyDescent="0.2">
      <c r="A466" s="711"/>
      <c r="B466" s="712"/>
      <c r="C466" s="713"/>
      <c r="D466" s="713"/>
      <c r="E466" s="712"/>
      <c r="F466" s="714"/>
    </row>
    <row r="467" spans="1:6" x14ac:dyDescent="0.2">
      <c r="A467" s="711"/>
      <c r="B467" s="712"/>
      <c r="C467" s="713"/>
      <c r="D467" s="713"/>
      <c r="E467" s="712"/>
      <c r="F467" s="714"/>
    </row>
    <row r="468" spans="1:6" x14ac:dyDescent="0.2">
      <c r="A468" s="711"/>
      <c r="B468" s="712"/>
      <c r="C468" s="713"/>
      <c r="D468" s="713"/>
      <c r="E468" s="712"/>
      <c r="F468" s="714"/>
    </row>
    <row r="469" spans="1:6" x14ac:dyDescent="0.2">
      <c r="A469" s="711"/>
      <c r="B469" s="712"/>
      <c r="C469" s="713"/>
      <c r="D469" s="713"/>
      <c r="E469" s="712"/>
      <c r="F469" s="714"/>
    </row>
    <row r="470" spans="1:6" x14ac:dyDescent="0.2">
      <c r="A470" s="711"/>
      <c r="B470" s="712"/>
      <c r="C470" s="713"/>
      <c r="D470" s="713"/>
      <c r="E470" s="712"/>
      <c r="F470" s="714"/>
    </row>
    <row r="471" spans="1:6" x14ac:dyDescent="0.2">
      <c r="A471" s="711"/>
      <c r="B471" s="712"/>
      <c r="C471" s="713"/>
      <c r="D471" s="713"/>
      <c r="E471" s="712"/>
      <c r="F471" s="714"/>
    </row>
    <row r="472" spans="1:6" x14ac:dyDescent="0.2">
      <c r="A472" s="711"/>
      <c r="B472" s="712"/>
      <c r="C472" s="713"/>
      <c r="D472" s="713"/>
      <c r="E472" s="712"/>
      <c r="F472" s="714"/>
    </row>
    <row r="473" spans="1:6" x14ac:dyDescent="0.2">
      <c r="A473" s="711"/>
      <c r="B473" s="712"/>
      <c r="C473" s="713"/>
      <c r="D473" s="713"/>
      <c r="E473" s="712"/>
      <c r="F473" s="714"/>
    </row>
    <row r="474" spans="1:6" x14ac:dyDescent="0.2">
      <c r="A474" s="711"/>
      <c r="B474" s="712"/>
      <c r="C474" s="713"/>
      <c r="D474" s="713"/>
      <c r="E474" s="712"/>
      <c r="F474" s="714"/>
    </row>
    <row r="475" spans="1:6" x14ac:dyDescent="0.2">
      <c r="A475" s="711"/>
      <c r="B475" s="712"/>
      <c r="C475" s="713"/>
      <c r="D475" s="713"/>
      <c r="E475" s="712"/>
      <c r="F475" s="714"/>
    </row>
    <row r="476" spans="1:6" x14ac:dyDescent="0.2">
      <c r="A476" s="711"/>
      <c r="B476" s="712"/>
      <c r="C476" s="713"/>
      <c r="D476" s="713"/>
      <c r="E476" s="712"/>
      <c r="F476" s="714"/>
    </row>
    <row r="477" spans="1:6" x14ac:dyDescent="0.2">
      <c r="A477" s="711"/>
      <c r="B477" s="712"/>
      <c r="C477" s="713"/>
      <c r="D477" s="713"/>
      <c r="E477" s="712"/>
      <c r="F477" s="714"/>
    </row>
    <row r="478" spans="1:6" x14ac:dyDescent="0.2">
      <c r="A478" s="711"/>
      <c r="B478" s="712"/>
      <c r="C478" s="713"/>
      <c r="D478" s="713"/>
      <c r="E478" s="712"/>
      <c r="F478" s="714"/>
    </row>
    <row r="479" spans="1:6" x14ac:dyDescent="0.2">
      <c r="A479" s="711"/>
      <c r="B479" s="712"/>
      <c r="C479" s="713"/>
      <c r="D479" s="713"/>
      <c r="E479" s="712"/>
      <c r="F479" s="714"/>
    </row>
    <row r="480" spans="1:6" x14ac:dyDescent="0.2">
      <c r="A480" s="711"/>
      <c r="B480" s="712"/>
      <c r="C480" s="713"/>
      <c r="D480" s="713"/>
      <c r="E480" s="712"/>
      <c r="F480" s="714"/>
    </row>
    <row r="481" spans="1:6" x14ac:dyDescent="0.2">
      <c r="A481" s="711"/>
      <c r="B481" s="712"/>
      <c r="C481" s="713"/>
      <c r="D481" s="713"/>
      <c r="E481" s="712"/>
      <c r="F481" s="714"/>
    </row>
    <row r="482" spans="1:6" x14ac:dyDescent="0.2">
      <c r="A482" s="711"/>
      <c r="B482" s="712"/>
      <c r="C482" s="713"/>
      <c r="D482" s="713"/>
      <c r="E482" s="712"/>
      <c r="F482" s="714"/>
    </row>
    <row r="483" spans="1:6" x14ac:dyDescent="0.2">
      <c r="A483" s="711"/>
      <c r="B483" s="712"/>
      <c r="C483" s="713"/>
      <c r="D483" s="713"/>
      <c r="E483" s="712"/>
      <c r="F483" s="714"/>
    </row>
    <row r="484" spans="1:6" x14ac:dyDescent="0.2">
      <c r="A484" s="711"/>
      <c r="B484" s="712"/>
      <c r="C484" s="713"/>
      <c r="D484" s="713"/>
      <c r="E484" s="712"/>
      <c r="F484" s="714"/>
    </row>
    <row r="485" spans="1:6" x14ac:dyDescent="0.2">
      <c r="A485" s="711"/>
      <c r="B485" s="712"/>
      <c r="C485" s="713"/>
      <c r="D485" s="713"/>
      <c r="E485" s="712"/>
      <c r="F485" s="714"/>
    </row>
    <row r="486" spans="1:6" x14ac:dyDescent="0.2">
      <c r="A486" s="711"/>
      <c r="B486" s="712"/>
      <c r="C486" s="713"/>
      <c r="D486" s="713"/>
      <c r="E486" s="712"/>
      <c r="F486" s="714"/>
    </row>
    <row r="487" spans="1:6" x14ac:dyDescent="0.2">
      <c r="A487" s="711"/>
      <c r="B487" s="712"/>
      <c r="C487" s="713"/>
      <c r="D487" s="713"/>
      <c r="E487" s="712"/>
      <c r="F487" s="714"/>
    </row>
    <row r="488" spans="1:6" x14ac:dyDescent="0.2">
      <c r="A488" s="711"/>
      <c r="B488" s="712"/>
      <c r="C488" s="713"/>
      <c r="D488" s="713"/>
      <c r="E488" s="712"/>
      <c r="F488" s="714"/>
    </row>
    <row r="489" spans="1:6" x14ac:dyDescent="0.2">
      <c r="A489" s="711"/>
      <c r="B489" s="712"/>
      <c r="C489" s="713"/>
      <c r="D489" s="713"/>
      <c r="E489" s="712"/>
      <c r="F489" s="714"/>
    </row>
    <row r="490" spans="1:6" x14ac:dyDescent="0.2">
      <c r="A490" s="711"/>
      <c r="B490" s="712"/>
      <c r="C490" s="713"/>
      <c r="D490" s="713"/>
      <c r="E490" s="712"/>
      <c r="F490" s="714"/>
    </row>
    <row r="491" spans="1:6" x14ac:dyDescent="0.2">
      <c r="A491" s="711"/>
      <c r="B491" s="712"/>
      <c r="C491" s="713"/>
      <c r="D491" s="713"/>
      <c r="E491" s="712"/>
      <c r="F491" s="714"/>
    </row>
    <row r="492" spans="1:6" x14ac:dyDescent="0.2">
      <c r="A492" s="711"/>
      <c r="B492" s="712"/>
      <c r="C492" s="713"/>
      <c r="D492" s="713"/>
      <c r="E492" s="712"/>
      <c r="F492" s="714"/>
    </row>
    <row r="493" spans="1:6" x14ac:dyDescent="0.2">
      <c r="A493" s="711"/>
      <c r="B493" s="712"/>
      <c r="C493" s="713"/>
      <c r="D493" s="713"/>
      <c r="E493" s="712"/>
      <c r="F493" s="714"/>
    </row>
    <row r="494" spans="1:6" x14ac:dyDescent="0.2">
      <c r="A494" s="711"/>
      <c r="B494" s="712"/>
      <c r="C494" s="713"/>
      <c r="D494" s="713"/>
      <c r="E494" s="712"/>
      <c r="F494" s="714"/>
    </row>
    <row r="495" spans="1:6" x14ac:dyDescent="0.2">
      <c r="A495" s="711"/>
      <c r="B495" s="712"/>
      <c r="C495" s="713"/>
      <c r="D495" s="713"/>
      <c r="E495" s="712"/>
      <c r="F495" s="714"/>
    </row>
    <row r="496" spans="1:6" x14ac:dyDescent="0.2">
      <c r="A496" s="711"/>
      <c r="B496" s="712"/>
      <c r="C496" s="713"/>
      <c r="D496" s="713"/>
      <c r="E496" s="712"/>
      <c r="F496" s="714"/>
    </row>
    <row r="497" spans="1:6" x14ac:dyDescent="0.2">
      <c r="A497" s="711"/>
      <c r="B497" s="712"/>
      <c r="C497" s="713"/>
      <c r="D497" s="713"/>
      <c r="E497" s="712"/>
      <c r="F497" s="714"/>
    </row>
    <row r="498" spans="1:6" x14ac:dyDescent="0.2">
      <c r="A498" s="711"/>
      <c r="B498" s="712"/>
      <c r="C498" s="713"/>
      <c r="D498" s="713"/>
      <c r="E498" s="712"/>
      <c r="F498" s="714"/>
    </row>
    <row r="499" spans="1:6" x14ac:dyDescent="0.2">
      <c r="A499" s="711"/>
      <c r="B499" s="712"/>
      <c r="C499" s="713"/>
      <c r="D499" s="713"/>
      <c r="E499" s="712"/>
      <c r="F499" s="714"/>
    </row>
    <row r="500" spans="1:6" x14ac:dyDescent="0.2">
      <c r="A500" s="711"/>
      <c r="B500" s="712"/>
      <c r="C500" s="713"/>
      <c r="D500" s="713"/>
      <c r="E500" s="712"/>
      <c r="F500" s="714"/>
    </row>
    <row r="501" spans="1:6" x14ac:dyDescent="0.2">
      <c r="A501" s="711"/>
      <c r="B501" s="712"/>
      <c r="C501" s="713"/>
      <c r="D501" s="713"/>
      <c r="E501" s="712"/>
      <c r="F501" s="714"/>
    </row>
    <row r="502" spans="1:6" x14ac:dyDescent="0.2">
      <c r="A502" s="711"/>
      <c r="B502" s="712"/>
      <c r="C502" s="713"/>
      <c r="D502" s="713"/>
      <c r="E502" s="712"/>
      <c r="F502" s="714"/>
    </row>
    <row r="503" spans="1:6" x14ac:dyDescent="0.2">
      <c r="A503" s="711"/>
      <c r="B503" s="712"/>
      <c r="C503" s="713"/>
      <c r="D503" s="713"/>
      <c r="E503" s="712"/>
      <c r="F503" s="714"/>
    </row>
    <row r="504" spans="1:6" x14ac:dyDescent="0.2">
      <c r="A504" s="711"/>
      <c r="B504" s="712"/>
      <c r="C504" s="713"/>
      <c r="D504" s="713"/>
      <c r="E504" s="712"/>
      <c r="F504" s="714"/>
    </row>
    <row r="505" spans="1:6" x14ac:dyDescent="0.2">
      <c r="A505" s="711"/>
      <c r="B505" s="712"/>
      <c r="C505" s="713"/>
      <c r="D505" s="713"/>
      <c r="E505" s="712"/>
      <c r="F505" s="714"/>
    </row>
    <row r="506" spans="1:6" x14ac:dyDescent="0.2">
      <c r="A506" s="711"/>
      <c r="B506" s="712"/>
      <c r="C506" s="713"/>
      <c r="D506" s="713"/>
      <c r="E506" s="712"/>
      <c r="F506" s="714"/>
    </row>
    <row r="507" spans="1:6" x14ac:dyDescent="0.2">
      <c r="A507" s="711"/>
      <c r="B507" s="712"/>
      <c r="C507" s="713"/>
      <c r="D507" s="713"/>
      <c r="E507" s="712"/>
      <c r="F507" s="714"/>
    </row>
    <row r="508" spans="1:6" x14ac:dyDescent="0.2">
      <c r="A508" s="711"/>
      <c r="B508" s="712"/>
      <c r="C508" s="713"/>
      <c r="D508" s="713"/>
      <c r="E508" s="712"/>
      <c r="F508" s="714"/>
    </row>
    <row r="509" spans="1:6" x14ac:dyDescent="0.2">
      <c r="A509" s="711"/>
      <c r="B509" s="712"/>
      <c r="C509" s="713"/>
      <c r="D509" s="713"/>
      <c r="E509" s="712"/>
      <c r="F509" s="714"/>
    </row>
    <row r="510" spans="1:6" x14ac:dyDescent="0.2">
      <c r="A510" s="711"/>
      <c r="B510" s="712"/>
      <c r="C510" s="713"/>
      <c r="D510" s="713"/>
      <c r="E510" s="712"/>
      <c r="F510" s="714"/>
    </row>
    <row r="511" spans="1:6" x14ac:dyDescent="0.2">
      <c r="A511" s="711"/>
      <c r="B511" s="712"/>
      <c r="C511" s="713"/>
      <c r="D511" s="713"/>
      <c r="E511" s="712"/>
      <c r="F511" s="714"/>
    </row>
    <row r="512" spans="1:6" x14ac:dyDescent="0.2">
      <c r="A512" s="711"/>
      <c r="B512" s="712"/>
      <c r="C512" s="713"/>
      <c r="D512" s="713"/>
      <c r="E512" s="712"/>
      <c r="F512" s="714"/>
    </row>
    <row r="513" spans="1:6" x14ac:dyDescent="0.2">
      <c r="A513" s="711"/>
      <c r="B513" s="712"/>
      <c r="C513" s="713"/>
      <c r="D513" s="713"/>
      <c r="E513" s="712"/>
      <c r="F513" s="714"/>
    </row>
    <row r="514" spans="1:6" x14ac:dyDescent="0.2">
      <c r="A514" s="711"/>
      <c r="B514" s="712"/>
      <c r="C514" s="713"/>
      <c r="D514" s="713"/>
      <c r="E514" s="712"/>
      <c r="F514" s="714"/>
    </row>
    <row r="515" spans="1:6" x14ac:dyDescent="0.2">
      <c r="A515" s="711"/>
      <c r="B515" s="712"/>
      <c r="C515" s="713"/>
      <c r="D515" s="713"/>
      <c r="E515" s="712"/>
      <c r="F515" s="714"/>
    </row>
    <row r="516" spans="1:6" x14ac:dyDescent="0.2">
      <c r="A516" s="711"/>
      <c r="B516" s="712"/>
      <c r="C516" s="713"/>
      <c r="D516" s="713"/>
      <c r="E516" s="712"/>
      <c r="F516" s="714"/>
    </row>
    <row r="517" spans="1:6" x14ac:dyDescent="0.2">
      <c r="A517" s="711"/>
      <c r="B517" s="712"/>
      <c r="C517" s="713"/>
      <c r="D517" s="713"/>
      <c r="E517" s="712"/>
      <c r="F517" s="714"/>
    </row>
    <row r="518" spans="1:6" x14ac:dyDescent="0.2">
      <c r="A518" s="711"/>
      <c r="B518" s="712"/>
      <c r="C518" s="713"/>
      <c r="D518" s="713"/>
      <c r="E518" s="712"/>
      <c r="F518" s="714"/>
    </row>
    <row r="519" spans="1:6" x14ac:dyDescent="0.2">
      <c r="A519" s="711"/>
      <c r="B519" s="712"/>
      <c r="C519" s="713"/>
      <c r="D519" s="713"/>
      <c r="E519" s="712"/>
      <c r="F519" s="714"/>
    </row>
    <row r="520" spans="1:6" x14ac:dyDescent="0.2">
      <c r="A520" s="711"/>
      <c r="B520" s="712"/>
      <c r="C520" s="713"/>
      <c r="D520" s="713"/>
      <c r="E520" s="712"/>
      <c r="F520" s="714"/>
    </row>
    <row r="521" spans="1:6" x14ac:dyDescent="0.2">
      <c r="A521" s="711"/>
      <c r="B521" s="712"/>
      <c r="C521" s="713"/>
      <c r="D521" s="713"/>
      <c r="E521" s="712"/>
      <c r="F521" s="714"/>
    </row>
    <row r="522" spans="1:6" x14ac:dyDescent="0.2">
      <c r="A522" s="711"/>
      <c r="B522" s="712"/>
      <c r="C522" s="713"/>
      <c r="D522" s="713"/>
      <c r="E522" s="712"/>
      <c r="F522" s="714"/>
    </row>
    <row r="523" spans="1:6" x14ac:dyDescent="0.2">
      <c r="A523" s="711"/>
      <c r="B523" s="712"/>
      <c r="C523" s="713"/>
      <c r="D523" s="713"/>
      <c r="E523" s="712"/>
      <c r="F523" s="714"/>
    </row>
    <row r="524" spans="1:6" x14ac:dyDescent="0.2">
      <c r="A524" s="711"/>
      <c r="B524" s="712"/>
      <c r="C524" s="713"/>
      <c r="D524" s="713"/>
      <c r="E524" s="712"/>
      <c r="F524" s="714"/>
    </row>
    <row r="525" spans="1:6" x14ac:dyDescent="0.2">
      <c r="A525" s="711"/>
      <c r="B525" s="712"/>
      <c r="C525" s="713"/>
      <c r="D525" s="713"/>
      <c r="E525" s="712"/>
      <c r="F525" s="714"/>
    </row>
    <row r="526" spans="1:6" x14ac:dyDescent="0.2">
      <c r="A526" s="711"/>
      <c r="B526" s="712"/>
      <c r="C526" s="713"/>
      <c r="D526" s="713"/>
      <c r="E526" s="712"/>
      <c r="F526" s="714"/>
    </row>
    <row r="527" spans="1:6" x14ac:dyDescent="0.2">
      <c r="A527" s="711"/>
      <c r="B527" s="712"/>
      <c r="C527" s="713"/>
      <c r="D527" s="713"/>
      <c r="E527" s="712"/>
      <c r="F527" s="714"/>
    </row>
    <row r="528" spans="1:6" x14ac:dyDescent="0.2">
      <c r="A528" s="711"/>
      <c r="B528" s="712"/>
      <c r="C528" s="713"/>
      <c r="D528" s="713"/>
      <c r="E528" s="712"/>
      <c r="F528" s="714"/>
    </row>
    <row r="529" spans="1:6" x14ac:dyDescent="0.2">
      <c r="A529" s="711"/>
      <c r="B529" s="712"/>
      <c r="C529" s="713"/>
      <c r="D529" s="713"/>
      <c r="E529" s="712"/>
      <c r="F529" s="714"/>
    </row>
    <row r="530" spans="1:6" x14ac:dyDescent="0.2">
      <c r="A530" s="711"/>
      <c r="B530" s="712"/>
      <c r="C530" s="713"/>
      <c r="D530" s="713"/>
      <c r="E530" s="712"/>
      <c r="F530" s="714"/>
    </row>
    <row r="531" spans="1:6" x14ac:dyDescent="0.2">
      <c r="A531" s="711"/>
      <c r="B531" s="712"/>
      <c r="C531" s="713"/>
      <c r="D531" s="713"/>
      <c r="E531" s="712"/>
      <c r="F531" s="714"/>
    </row>
    <row r="532" spans="1:6" x14ac:dyDescent="0.2">
      <c r="A532" s="711"/>
      <c r="B532" s="712"/>
      <c r="C532" s="713"/>
      <c r="D532" s="713"/>
      <c r="E532" s="712"/>
      <c r="F532" s="714"/>
    </row>
    <row r="533" spans="1:6" x14ac:dyDescent="0.2">
      <c r="A533" s="711"/>
      <c r="B533" s="712"/>
      <c r="C533" s="713"/>
      <c r="D533" s="713"/>
      <c r="E533" s="712"/>
      <c r="F533" s="714"/>
    </row>
    <row r="534" spans="1:6" x14ac:dyDescent="0.2">
      <c r="A534" s="711"/>
      <c r="B534" s="712"/>
      <c r="C534" s="713"/>
      <c r="D534" s="713"/>
      <c r="E534" s="712"/>
      <c r="F534" s="714"/>
    </row>
    <row r="535" spans="1:6" x14ac:dyDescent="0.2">
      <c r="A535" s="711"/>
      <c r="B535" s="712"/>
      <c r="C535" s="713"/>
      <c r="D535" s="713"/>
      <c r="E535" s="712"/>
      <c r="F535" s="714"/>
    </row>
    <row r="536" spans="1:6" x14ac:dyDescent="0.2">
      <c r="A536" s="711"/>
      <c r="B536" s="712"/>
      <c r="C536" s="713"/>
      <c r="D536" s="713"/>
      <c r="E536" s="712"/>
      <c r="F536" s="714"/>
    </row>
    <row r="537" spans="1:6" x14ac:dyDescent="0.2">
      <c r="A537" s="711"/>
      <c r="B537" s="712"/>
      <c r="C537" s="713"/>
      <c r="D537" s="713"/>
      <c r="E537" s="712"/>
      <c r="F537" s="714"/>
    </row>
    <row r="538" spans="1:6" x14ac:dyDescent="0.2">
      <c r="A538" s="711"/>
      <c r="B538" s="712"/>
      <c r="C538" s="713"/>
      <c r="D538" s="713"/>
      <c r="E538" s="712"/>
      <c r="F538" s="714"/>
    </row>
    <row r="539" spans="1:6" x14ac:dyDescent="0.2">
      <c r="A539" s="711"/>
      <c r="B539" s="712"/>
      <c r="C539" s="713"/>
      <c r="D539" s="713"/>
      <c r="E539" s="712"/>
      <c r="F539" s="714"/>
    </row>
    <row r="540" spans="1:6" x14ac:dyDescent="0.2">
      <c r="A540" s="711"/>
      <c r="B540" s="712"/>
      <c r="C540" s="713"/>
      <c r="D540" s="713"/>
      <c r="E540" s="712"/>
      <c r="F540" s="714"/>
    </row>
    <row r="541" spans="1:6" x14ac:dyDescent="0.2">
      <c r="A541" s="711"/>
      <c r="B541" s="712"/>
      <c r="C541" s="713"/>
      <c r="D541" s="713"/>
      <c r="E541" s="712"/>
      <c r="F541" s="714"/>
    </row>
    <row r="542" spans="1:6" x14ac:dyDescent="0.2">
      <c r="A542" s="711"/>
      <c r="B542" s="712"/>
      <c r="C542" s="713"/>
      <c r="D542" s="713"/>
      <c r="E542" s="712"/>
      <c r="F542" s="714"/>
    </row>
    <row r="543" spans="1:6" x14ac:dyDescent="0.2">
      <c r="A543" s="711"/>
      <c r="B543" s="712"/>
      <c r="C543" s="713"/>
      <c r="D543" s="713"/>
      <c r="E543" s="712"/>
      <c r="F543" s="714"/>
    </row>
    <row r="544" spans="1:6" x14ac:dyDescent="0.2">
      <c r="A544" s="711"/>
      <c r="B544" s="712"/>
      <c r="C544" s="713"/>
      <c r="D544" s="713"/>
      <c r="E544" s="712"/>
      <c r="F544" s="714"/>
    </row>
    <row r="545" spans="1:6" x14ac:dyDescent="0.2">
      <c r="A545" s="711"/>
      <c r="B545" s="712"/>
      <c r="C545" s="713"/>
      <c r="D545" s="713"/>
      <c r="E545" s="712"/>
      <c r="F545" s="714"/>
    </row>
    <row r="546" spans="1:6" x14ac:dyDescent="0.2">
      <c r="A546" s="711"/>
      <c r="B546" s="712"/>
      <c r="C546" s="713"/>
      <c r="D546" s="713"/>
      <c r="E546" s="712"/>
      <c r="F546" s="714"/>
    </row>
    <row r="547" spans="1:6" x14ac:dyDescent="0.2">
      <c r="A547" s="711"/>
      <c r="B547" s="712"/>
      <c r="C547" s="713"/>
      <c r="D547" s="713"/>
      <c r="E547" s="712"/>
      <c r="F547" s="714"/>
    </row>
    <row r="548" spans="1:6" x14ac:dyDescent="0.2">
      <c r="A548" s="711"/>
      <c r="B548" s="712"/>
      <c r="C548" s="713"/>
      <c r="D548" s="713"/>
      <c r="E548" s="712"/>
      <c r="F548" s="714"/>
    </row>
    <row r="549" spans="1:6" x14ac:dyDescent="0.2">
      <c r="A549" s="711"/>
      <c r="B549" s="712"/>
      <c r="C549" s="713"/>
      <c r="D549" s="713"/>
      <c r="E549" s="712"/>
      <c r="F549" s="714"/>
    </row>
    <row r="550" spans="1:6" x14ac:dyDescent="0.2">
      <c r="A550" s="711"/>
      <c r="B550" s="712"/>
      <c r="C550" s="713"/>
      <c r="D550" s="713"/>
      <c r="E550" s="712"/>
      <c r="F550" s="714"/>
    </row>
    <row r="551" spans="1:6" x14ac:dyDescent="0.2">
      <c r="A551" s="711"/>
      <c r="B551" s="712"/>
      <c r="C551" s="713"/>
      <c r="D551" s="713"/>
      <c r="E551" s="712"/>
      <c r="F551" s="714"/>
    </row>
    <row r="552" spans="1:6" x14ac:dyDescent="0.2">
      <c r="A552" s="711"/>
      <c r="B552" s="712"/>
      <c r="C552" s="713"/>
      <c r="D552" s="713"/>
      <c r="E552" s="712"/>
      <c r="F552" s="714"/>
    </row>
    <row r="553" spans="1:6" x14ac:dyDescent="0.2">
      <c r="A553" s="711"/>
      <c r="B553" s="712"/>
      <c r="C553" s="713"/>
      <c r="D553" s="713"/>
      <c r="E553" s="712"/>
      <c r="F553" s="714"/>
    </row>
    <row r="554" spans="1:6" x14ac:dyDescent="0.2">
      <c r="A554" s="711"/>
      <c r="B554" s="712"/>
      <c r="C554" s="713"/>
      <c r="D554" s="713"/>
      <c r="E554" s="712"/>
      <c r="F554" s="714"/>
    </row>
    <row r="555" spans="1:6" x14ac:dyDescent="0.2">
      <c r="A555" s="711"/>
      <c r="B555" s="712"/>
      <c r="C555" s="713"/>
      <c r="D555" s="713"/>
      <c r="E555" s="712"/>
      <c r="F555" s="714"/>
    </row>
    <row r="556" spans="1:6" x14ac:dyDescent="0.2">
      <c r="A556" s="711"/>
      <c r="B556" s="712"/>
      <c r="C556" s="713"/>
      <c r="D556" s="713"/>
      <c r="E556" s="712"/>
      <c r="F556" s="714"/>
    </row>
    <row r="557" spans="1:6" x14ac:dyDescent="0.2">
      <c r="A557" s="711"/>
      <c r="B557" s="712"/>
      <c r="C557" s="713"/>
      <c r="D557" s="713"/>
      <c r="E557" s="712"/>
      <c r="F557" s="714"/>
    </row>
    <row r="558" spans="1:6" x14ac:dyDescent="0.2">
      <c r="A558" s="711"/>
      <c r="B558" s="712"/>
      <c r="C558" s="713"/>
      <c r="D558" s="713"/>
      <c r="E558" s="712"/>
      <c r="F558" s="714"/>
    </row>
    <row r="559" spans="1:6" x14ac:dyDescent="0.2">
      <c r="A559" s="711"/>
      <c r="B559" s="712"/>
      <c r="C559" s="713"/>
      <c r="D559" s="713"/>
      <c r="E559" s="712"/>
      <c r="F559" s="714"/>
    </row>
    <row r="560" spans="1:6" x14ac:dyDescent="0.2">
      <c r="A560" s="711"/>
      <c r="B560" s="712"/>
      <c r="C560" s="713"/>
      <c r="D560" s="713"/>
      <c r="E560" s="712"/>
      <c r="F560" s="714"/>
    </row>
    <row r="561" spans="1:6" x14ac:dyDescent="0.2">
      <c r="A561" s="711"/>
      <c r="B561" s="712"/>
      <c r="C561" s="713"/>
      <c r="D561" s="713"/>
      <c r="E561" s="712"/>
      <c r="F561" s="714"/>
    </row>
    <row r="562" spans="1:6" x14ac:dyDescent="0.2">
      <c r="A562" s="711"/>
      <c r="B562" s="712"/>
      <c r="C562" s="713"/>
      <c r="D562" s="713"/>
      <c r="E562" s="712"/>
      <c r="F562" s="714"/>
    </row>
    <row r="563" spans="1:6" x14ac:dyDescent="0.2">
      <c r="A563" s="711"/>
      <c r="B563" s="712"/>
      <c r="C563" s="713"/>
      <c r="D563" s="713"/>
      <c r="E563" s="712"/>
      <c r="F563" s="714"/>
    </row>
    <row r="564" spans="1:6" x14ac:dyDescent="0.2">
      <c r="A564" s="711"/>
      <c r="B564" s="712"/>
      <c r="C564" s="713"/>
      <c r="D564" s="713"/>
      <c r="E564" s="712"/>
      <c r="F564" s="714"/>
    </row>
    <row r="565" spans="1:6" x14ac:dyDescent="0.2">
      <c r="A565" s="711"/>
      <c r="B565" s="712"/>
      <c r="C565" s="713"/>
      <c r="D565" s="713"/>
      <c r="E565" s="712"/>
      <c r="F565" s="714"/>
    </row>
    <row r="566" spans="1:6" x14ac:dyDescent="0.2">
      <c r="A566" s="711"/>
      <c r="B566" s="712"/>
      <c r="C566" s="713"/>
      <c r="D566" s="713"/>
      <c r="E566" s="712"/>
      <c r="F566" s="714"/>
    </row>
    <row r="567" spans="1:6" x14ac:dyDescent="0.2">
      <c r="A567" s="711"/>
      <c r="B567" s="712"/>
      <c r="C567" s="713"/>
      <c r="D567" s="713"/>
      <c r="E567" s="712"/>
      <c r="F567" s="714"/>
    </row>
    <row r="568" spans="1:6" x14ac:dyDescent="0.2">
      <c r="A568" s="711"/>
      <c r="B568" s="712"/>
      <c r="C568" s="713"/>
      <c r="D568" s="713"/>
      <c r="E568" s="712"/>
      <c r="F568" s="714"/>
    </row>
    <row r="569" spans="1:6" x14ac:dyDescent="0.2">
      <c r="A569" s="711"/>
      <c r="B569" s="712"/>
      <c r="C569" s="713"/>
      <c r="D569" s="713"/>
      <c r="E569" s="712"/>
      <c r="F569" s="714"/>
    </row>
    <row r="570" spans="1:6" x14ac:dyDescent="0.2">
      <c r="A570" s="711"/>
      <c r="B570" s="712"/>
      <c r="C570" s="713"/>
      <c r="D570" s="713"/>
      <c r="E570" s="712"/>
      <c r="F570" s="714"/>
    </row>
    <row r="571" spans="1:6" x14ac:dyDescent="0.2">
      <c r="A571" s="711"/>
      <c r="B571" s="712"/>
      <c r="C571" s="713"/>
      <c r="D571" s="713"/>
      <c r="E571" s="712"/>
      <c r="F571" s="714"/>
    </row>
    <row r="572" spans="1:6" x14ac:dyDescent="0.2">
      <c r="A572" s="711"/>
      <c r="B572" s="712"/>
      <c r="C572" s="713"/>
      <c r="D572" s="713"/>
      <c r="E572" s="712"/>
      <c r="F572" s="714"/>
    </row>
    <row r="573" spans="1:6" x14ac:dyDescent="0.2">
      <c r="A573" s="711"/>
      <c r="B573" s="712"/>
      <c r="C573" s="713"/>
      <c r="D573" s="713"/>
      <c r="E573" s="712"/>
      <c r="F573" s="714"/>
    </row>
    <row r="574" spans="1:6" x14ac:dyDescent="0.2">
      <c r="A574" s="711"/>
      <c r="B574" s="712"/>
      <c r="C574" s="713"/>
      <c r="D574" s="713"/>
      <c r="E574" s="712"/>
      <c r="F574" s="714"/>
    </row>
    <row r="575" spans="1:6" x14ac:dyDescent="0.2">
      <c r="A575" s="711"/>
      <c r="B575" s="712"/>
      <c r="C575" s="713"/>
      <c r="D575" s="713"/>
      <c r="E575" s="712"/>
      <c r="F575" s="714"/>
    </row>
    <row r="576" spans="1:6" x14ac:dyDescent="0.2">
      <c r="A576" s="711"/>
      <c r="B576" s="712"/>
      <c r="C576" s="713"/>
      <c r="D576" s="713"/>
      <c r="E576" s="712"/>
      <c r="F576" s="714"/>
    </row>
    <row r="577" spans="1:6" x14ac:dyDescent="0.2">
      <c r="A577" s="711"/>
      <c r="B577" s="712"/>
      <c r="C577" s="713"/>
      <c r="D577" s="713"/>
      <c r="E577" s="712"/>
      <c r="F577" s="714"/>
    </row>
    <row r="578" spans="1:6" x14ac:dyDescent="0.2">
      <c r="A578" s="711"/>
      <c r="B578" s="712"/>
      <c r="C578" s="713"/>
      <c r="D578" s="713"/>
      <c r="E578" s="712"/>
      <c r="F578" s="714"/>
    </row>
    <row r="579" spans="1:6" x14ac:dyDescent="0.2">
      <c r="A579" s="711"/>
      <c r="B579" s="712"/>
      <c r="C579" s="713"/>
      <c r="D579" s="713"/>
      <c r="E579" s="712"/>
      <c r="F579" s="714"/>
    </row>
    <row r="580" spans="1:6" x14ac:dyDescent="0.2">
      <c r="A580" s="711"/>
      <c r="B580" s="712"/>
      <c r="C580" s="713"/>
      <c r="D580" s="713"/>
      <c r="E580" s="712"/>
      <c r="F580" s="714"/>
    </row>
    <row r="581" spans="1:6" x14ac:dyDescent="0.2">
      <c r="A581" s="711"/>
      <c r="B581" s="712"/>
      <c r="C581" s="713"/>
      <c r="D581" s="713"/>
      <c r="E581" s="712"/>
      <c r="F581" s="714"/>
    </row>
    <row r="582" spans="1:6" x14ac:dyDescent="0.2">
      <c r="A582" s="711"/>
      <c r="B582" s="712"/>
      <c r="C582" s="713"/>
      <c r="D582" s="713"/>
      <c r="E582" s="712"/>
      <c r="F582" s="714"/>
    </row>
    <row r="583" spans="1:6" x14ac:dyDescent="0.2">
      <c r="A583" s="711"/>
      <c r="B583" s="712"/>
      <c r="C583" s="713"/>
      <c r="D583" s="713"/>
      <c r="E583" s="712"/>
      <c r="F583" s="714"/>
    </row>
    <row r="584" spans="1:6" x14ac:dyDescent="0.2">
      <c r="A584" s="711"/>
      <c r="B584" s="712"/>
      <c r="C584" s="713"/>
      <c r="D584" s="713"/>
      <c r="E584" s="712"/>
      <c r="F584" s="714"/>
    </row>
    <row r="585" spans="1:6" x14ac:dyDescent="0.2">
      <c r="A585" s="711"/>
      <c r="B585" s="712"/>
      <c r="C585" s="713"/>
      <c r="D585" s="713"/>
      <c r="E585" s="712"/>
      <c r="F585" s="714"/>
    </row>
    <row r="586" spans="1:6" x14ac:dyDescent="0.2">
      <c r="A586" s="711"/>
      <c r="B586" s="712"/>
      <c r="C586" s="713"/>
      <c r="D586" s="713"/>
      <c r="E586" s="712"/>
      <c r="F586" s="714"/>
    </row>
    <row r="587" spans="1:6" x14ac:dyDescent="0.2">
      <c r="A587" s="711"/>
      <c r="B587" s="712"/>
      <c r="C587" s="713"/>
      <c r="D587" s="713"/>
      <c r="E587" s="712"/>
      <c r="F587" s="714"/>
    </row>
    <row r="588" spans="1:6" x14ac:dyDescent="0.2">
      <c r="A588" s="711"/>
      <c r="B588" s="712"/>
      <c r="C588" s="713"/>
      <c r="D588" s="713"/>
      <c r="E588" s="712"/>
      <c r="F588" s="714"/>
    </row>
    <row r="589" spans="1:6" x14ac:dyDescent="0.2">
      <c r="A589" s="711"/>
      <c r="B589" s="712"/>
      <c r="C589" s="713"/>
      <c r="D589" s="713"/>
      <c r="E589" s="712"/>
      <c r="F589" s="714"/>
    </row>
    <row r="590" spans="1:6" x14ac:dyDescent="0.2">
      <c r="A590" s="711"/>
      <c r="B590" s="712"/>
      <c r="C590" s="713"/>
      <c r="D590" s="713"/>
      <c r="E590" s="712"/>
      <c r="F590" s="714"/>
    </row>
    <row r="591" spans="1:6" x14ac:dyDescent="0.2">
      <c r="A591" s="711"/>
      <c r="B591" s="712"/>
      <c r="C591" s="713"/>
      <c r="D591" s="713"/>
      <c r="E591" s="712"/>
      <c r="F591" s="714"/>
    </row>
    <row r="592" spans="1:6" x14ac:dyDescent="0.2">
      <c r="A592" s="711"/>
      <c r="B592" s="712"/>
      <c r="C592" s="713"/>
      <c r="D592" s="713"/>
      <c r="E592" s="712"/>
      <c r="F592" s="714"/>
    </row>
    <row r="593" spans="1:6" x14ac:dyDescent="0.2">
      <c r="A593" s="711"/>
      <c r="B593" s="712"/>
      <c r="C593" s="713"/>
      <c r="D593" s="713"/>
      <c r="E593" s="712"/>
      <c r="F593" s="714"/>
    </row>
    <row r="594" spans="1:6" x14ac:dyDescent="0.2">
      <c r="A594" s="711"/>
      <c r="B594" s="712"/>
      <c r="C594" s="713"/>
      <c r="D594" s="713"/>
      <c r="E594" s="712"/>
      <c r="F594" s="714"/>
    </row>
    <row r="595" spans="1:6" x14ac:dyDescent="0.2">
      <c r="A595" s="711"/>
      <c r="B595" s="712"/>
      <c r="C595" s="713"/>
      <c r="D595" s="713"/>
      <c r="E595" s="712"/>
      <c r="F595" s="714"/>
    </row>
    <row r="596" spans="1:6" x14ac:dyDescent="0.2">
      <c r="A596" s="711"/>
      <c r="B596" s="712"/>
      <c r="C596" s="713"/>
      <c r="D596" s="713"/>
      <c r="E596" s="712"/>
      <c r="F596" s="714"/>
    </row>
    <row r="597" spans="1:6" x14ac:dyDescent="0.2">
      <c r="A597" s="711"/>
      <c r="B597" s="712"/>
      <c r="C597" s="713"/>
      <c r="D597" s="713"/>
      <c r="E597" s="712"/>
      <c r="F597" s="714"/>
    </row>
    <row r="598" spans="1:6" x14ac:dyDescent="0.2">
      <c r="A598" s="711"/>
      <c r="B598" s="712"/>
      <c r="C598" s="713"/>
      <c r="D598" s="713"/>
      <c r="E598" s="712"/>
      <c r="F598" s="714"/>
    </row>
    <row r="599" spans="1:6" x14ac:dyDescent="0.2">
      <c r="A599" s="711"/>
      <c r="B599" s="712"/>
      <c r="C599" s="713"/>
      <c r="D599" s="713"/>
      <c r="E599" s="712"/>
      <c r="F599" s="714"/>
    </row>
    <row r="600" spans="1:6" x14ac:dyDescent="0.2">
      <c r="A600" s="711"/>
      <c r="B600" s="712"/>
      <c r="C600" s="713"/>
      <c r="D600" s="713"/>
      <c r="E600" s="712"/>
      <c r="F600" s="714"/>
    </row>
    <row r="601" spans="1:6" x14ac:dyDescent="0.2">
      <c r="A601" s="711"/>
      <c r="B601" s="712"/>
      <c r="C601" s="713"/>
      <c r="D601" s="713"/>
      <c r="E601" s="712"/>
      <c r="F601" s="714"/>
    </row>
    <row r="602" spans="1:6" x14ac:dyDescent="0.2">
      <c r="A602" s="711"/>
      <c r="B602" s="712"/>
      <c r="C602" s="713"/>
      <c r="D602" s="713"/>
      <c r="E602" s="712"/>
      <c r="F602" s="714"/>
    </row>
    <row r="603" spans="1:6" x14ac:dyDescent="0.2">
      <c r="A603" s="711"/>
      <c r="B603" s="712"/>
      <c r="C603" s="713"/>
      <c r="D603" s="713"/>
      <c r="E603" s="712"/>
      <c r="F603" s="714"/>
    </row>
    <row r="604" spans="1:6" x14ac:dyDescent="0.2">
      <c r="A604" s="711"/>
      <c r="B604" s="712"/>
      <c r="C604" s="713"/>
      <c r="D604" s="713"/>
      <c r="E604" s="712"/>
      <c r="F604" s="714"/>
    </row>
    <row r="605" spans="1:6" x14ac:dyDescent="0.2">
      <c r="A605" s="711"/>
      <c r="B605" s="712"/>
      <c r="C605" s="713"/>
      <c r="D605" s="713"/>
      <c r="E605" s="712"/>
      <c r="F605" s="714"/>
    </row>
    <row r="606" spans="1:6" x14ac:dyDescent="0.2">
      <c r="A606" s="711"/>
      <c r="B606" s="712"/>
      <c r="C606" s="713"/>
      <c r="D606" s="713"/>
      <c r="E606" s="712"/>
      <c r="F606" s="714"/>
    </row>
    <row r="607" spans="1:6" x14ac:dyDescent="0.2">
      <c r="A607" s="711"/>
      <c r="B607" s="712"/>
      <c r="C607" s="713"/>
      <c r="D607" s="713"/>
      <c r="E607" s="712"/>
      <c r="F607" s="714"/>
    </row>
    <row r="608" spans="1:6" x14ac:dyDescent="0.2">
      <c r="A608" s="711"/>
      <c r="B608" s="712"/>
      <c r="C608" s="713"/>
      <c r="D608" s="713"/>
      <c r="E608" s="712"/>
      <c r="F608" s="714"/>
    </row>
    <row r="609" spans="1:6" x14ac:dyDescent="0.2">
      <c r="A609" s="711"/>
      <c r="B609" s="712"/>
      <c r="C609" s="713"/>
      <c r="D609" s="713"/>
      <c r="E609" s="712"/>
      <c r="F609" s="714"/>
    </row>
    <row r="610" spans="1:6" x14ac:dyDescent="0.2">
      <c r="A610" s="711"/>
      <c r="B610" s="712"/>
      <c r="C610" s="713"/>
      <c r="D610" s="713"/>
      <c r="E610" s="712"/>
      <c r="F610" s="714"/>
    </row>
    <row r="611" spans="1:6" x14ac:dyDescent="0.2">
      <c r="A611" s="711"/>
      <c r="B611" s="712"/>
      <c r="C611" s="713"/>
      <c r="D611" s="713"/>
      <c r="E611" s="712"/>
      <c r="F611" s="714"/>
    </row>
    <row r="612" spans="1:6" x14ac:dyDescent="0.2">
      <c r="A612" s="711"/>
      <c r="B612" s="712"/>
      <c r="C612" s="713"/>
      <c r="D612" s="713"/>
      <c r="E612" s="712"/>
      <c r="F612" s="714"/>
    </row>
    <row r="613" spans="1:6" x14ac:dyDescent="0.2">
      <c r="A613" s="711"/>
      <c r="B613" s="712"/>
      <c r="C613" s="713"/>
      <c r="D613" s="713"/>
      <c r="E613" s="712"/>
      <c r="F613" s="714"/>
    </row>
    <row r="614" spans="1:6" x14ac:dyDescent="0.2">
      <c r="A614" s="711"/>
      <c r="B614" s="712"/>
      <c r="C614" s="713"/>
      <c r="D614" s="713"/>
      <c r="E614" s="712"/>
      <c r="F614" s="714"/>
    </row>
    <row r="615" spans="1:6" x14ac:dyDescent="0.2">
      <c r="A615" s="711"/>
      <c r="B615" s="712"/>
      <c r="C615" s="713"/>
      <c r="D615" s="713"/>
      <c r="E615" s="712"/>
      <c r="F615" s="714"/>
    </row>
    <row r="616" spans="1:6" x14ac:dyDescent="0.2">
      <c r="A616" s="711"/>
      <c r="B616" s="712"/>
      <c r="C616" s="713"/>
      <c r="D616" s="713"/>
      <c r="E616" s="712"/>
      <c r="F616" s="714"/>
    </row>
    <row r="617" spans="1:6" x14ac:dyDescent="0.2">
      <c r="A617" s="711"/>
      <c r="B617" s="712"/>
      <c r="C617" s="713"/>
      <c r="D617" s="713"/>
      <c r="E617" s="712"/>
      <c r="F617" s="714"/>
    </row>
    <row r="618" spans="1:6" x14ac:dyDescent="0.2">
      <c r="A618" s="711"/>
      <c r="B618" s="712"/>
      <c r="C618" s="713"/>
      <c r="D618" s="713"/>
      <c r="E618" s="712"/>
      <c r="F618" s="714"/>
    </row>
    <row r="619" spans="1:6" x14ac:dyDescent="0.2">
      <c r="A619" s="711"/>
      <c r="B619" s="712"/>
      <c r="C619" s="713"/>
      <c r="D619" s="713"/>
      <c r="E619" s="712"/>
      <c r="F619" s="714"/>
    </row>
    <row r="620" spans="1:6" x14ac:dyDescent="0.2">
      <c r="A620" s="711"/>
      <c r="B620" s="712"/>
      <c r="C620" s="713"/>
      <c r="D620" s="713"/>
      <c r="E620" s="712"/>
      <c r="F620" s="714"/>
    </row>
    <row r="621" spans="1:6" x14ac:dyDescent="0.2">
      <c r="A621" s="711"/>
      <c r="B621" s="712"/>
      <c r="C621" s="713"/>
      <c r="D621" s="713"/>
      <c r="E621" s="712"/>
      <c r="F621" s="714"/>
    </row>
    <row r="622" spans="1:6" x14ac:dyDescent="0.2">
      <c r="A622" s="711"/>
      <c r="B622" s="712"/>
      <c r="C622" s="713"/>
      <c r="D622" s="713"/>
      <c r="E622" s="712"/>
      <c r="F622" s="714"/>
    </row>
    <row r="623" spans="1:6" x14ac:dyDescent="0.2">
      <c r="A623" s="711"/>
      <c r="B623" s="712"/>
      <c r="C623" s="713"/>
      <c r="D623" s="713"/>
      <c r="E623" s="712"/>
      <c r="F623" s="714"/>
    </row>
    <row r="624" spans="1:6" x14ac:dyDescent="0.2">
      <c r="A624" s="711"/>
      <c r="B624" s="712"/>
      <c r="C624" s="713"/>
      <c r="D624" s="713"/>
      <c r="E624" s="712"/>
      <c r="F624" s="714"/>
    </row>
    <row r="625" spans="1:6" x14ac:dyDescent="0.2">
      <c r="A625" s="711"/>
      <c r="B625" s="712"/>
      <c r="C625" s="713"/>
      <c r="D625" s="713"/>
      <c r="E625" s="712"/>
      <c r="F625" s="714"/>
    </row>
    <row r="626" spans="1:6" x14ac:dyDescent="0.2">
      <c r="A626" s="711"/>
      <c r="B626" s="712"/>
      <c r="C626" s="713"/>
      <c r="D626" s="713"/>
      <c r="E626" s="712"/>
      <c r="F626" s="714"/>
    </row>
    <row r="627" spans="1:6" x14ac:dyDescent="0.2">
      <c r="A627" s="711"/>
      <c r="B627" s="712"/>
      <c r="C627" s="713"/>
      <c r="D627" s="713"/>
      <c r="E627" s="712"/>
      <c r="F627" s="714"/>
    </row>
    <row r="628" spans="1:6" x14ac:dyDescent="0.2">
      <c r="A628" s="711"/>
      <c r="B628" s="712"/>
      <c r="C628" s="713"/>
      <c r="D628" s="713"/>
      <c r="E628" s="712"/>
      <c r="F628" s="714"/>
    </row>
    <row r="629" spans="1:6" x14ac:dyDescent="0.2">
      <c r="A629" s="711"/>
      <c r="B629" s="712"/>
      <c r="C629" s="713"/>
      <c r="D629" s="713"/>
      <c r="E629" s="712"/>
      <c r="F629" s="714"/>
    </row>
    <row r="630" spans="1:6" x14ac:dyDescent="0.2">
      <c r="A630" s="711"/>
      <c r="B630" s="712"/>
      <c r="C630" s="713"/>
      <c r="D630" s="713"/>
      <c r="E630" s="712"/>
      <c r="F630" s="714"/>
    </row>
    <row r="631" spans="1:6" x14ac:dyDescent="0.2">
      <c r="A631" s="711"/>
      <c r="B631" s="712"/>
      <c r="C631" s="713"/>
      <c r="D631" s="713"/>
      <c r="E631" s="712"/>
      <c r="F631" s="714"/>
    </row>
    <row r="632" spans="1:6" x14ac:dyDescent="0.2">
      <c r="A632" s="711"/>
      <c r="B632" s="712"/>
      <c r="C632" s="713"/>
      <c r="D632" s="713"/>
      <c r="E632" s="712"/>
      <c r="F632" s="714"/>
    </row>
    <row r="633" spans="1:6" x14ac:dyDescent="0.2">
      <c r="A633" s="711"/>
      <c r="B633" s="712"/>
      <c r="C633" s="713"/>
      <c r="D633" s="713"/>
      <c r="E633" s="712"/>
      <c r="F633" s="714"/>
    </row>
    <row r="634" spans="1:6" x14ac:dyDescent="0.2">
      <c r="A634" s="711"/>
      <c r="B634" s="712"/>
      <c r="C634" s="713"/>
      <c r="D634" s="713"/>
      <c r="E634" s="712"/>
      <c r="F634" s="714"/>
    </row>
    <row r="635" spans="1:6" x14ac:dyDescent="0.2">
      <c r="A635" s="711"/>
      <c r="B635" s="712"/>
      <c r="C635" s="713"/>
      <c r="D635" s="713"/>
      <c r="E635" s="712"/>
      <c r="F635" s="714"/>
    </row>
    <row r="636" spans="1:6" x14ac:dyDescent="0.2">
      <c r="A636" s="711"/>
      <c r="B636" s="712"/>
      <c r="C636" s="713"/>
      <c r="D636" s="713"/>
      <c r="E636" s="712"/>
      <c r="F636" s="714"/>
    </row>
    <row r="637" spans="1:6" x14ac:dyDescent="0.2">
      <c r="A637" s="711"/>
      <c r="B637" s="712"/>
      <c r="C637" s="713"/>
      <c r="D637" s="713"/>
      <c r="E637" s="712"/>
      <c r="F637" s="714"/>
    </row>
    <row r="638" spans="1:6" x14ac:dyDescent="0.2">
      <c r="A638" s="711"/>
      <c r="B638" s="712"/>
      <c r="C638" s="713"/>
      <c r="D638" s="713"/>
      <c r="E638" s="712"/>
      <c r="F638" s="714"/>
    </row>
    <row r="639" spans="1:6" x14ac:dyDescent="0.2">
      <c r="A639" s="711"/>
      <c r="B639" s="712"/>
      <c r="C639" s="713"/>
      <c r="D639" s="713"/>
      <c r="E639" s="712"/>
      <c r="F639" s="714"/>
    </row>
    <row r="640" spans="1:6" x14ac:dyDescent="0.2">
      <c r="A640" s="711"/>
      <c r="B640" s="712"/>
      <c r="C640" s="713"/>
      <c r="D640" s="713"/>
      <c r="E640" s="712"/>
      <c r="F640" s="714"/>
    </row>
    <row r="641" spans="1:6" x14ac:dyDescent="0.2">
      <c r="A641" s="711"/>
      <c r="B641" s="712"/>
      <c r="C641" s="713"/>
      <c r="D641" s="713"/>
      <c r="E641" s="712"/>
      <c r="F641" s="714"/>
    </row>
    <row r="642" spans="1:6" x14ac:dyDescent="0.2">
      <c r="A642" s="711"/>
      <c r="B642" s="712"/>
      <c r="C642" s="713"/>
      <c r="D642" s="713"/>
      <c r="E642" s="712"/>
      <c r="F642" s="714"/>
    </row>
    <row r="643" spans="1:6" x14ac:dyDescent="0.2">
      <c r="A643" s="711"/>
      <c r="B643" s="712"/>
      <c r="C643" s="713"/>
      <c r="D643" s="713"/>
      <c r="E643" s="712"/>
      <c r="F643" s="714"/>
    </row>
    <row r="644" spans="1:6" x14ac:dyDescent="0.2">
      <c r="A644" s="711"/>
      <c r="B644" s="712"/>
      <c r="C644" s="713"/>
      <c r="D644" s="713"/>
      <c r="E644" s="712"/>
      <c r="F644" s="714"/>
    </row>
    <row r="645" spans="1:6" x14ac:dyDescent="0.2">
      <c r="A645" s="711"/>
      <c r="B645" s="712"/>
      <c r="C645" s="713"/>
      <c r="D645" s="713"/>
      <c r="E645" s="712"/>
      <c r="F645" s="714"/>
    </row>
    <row r="646" spans="1:6" x14ac:dyDescent="0.2">
      <c r="A646" s="711"/>
      <c r="B646" s="712"/>
      <c r="C646" s="713"/>
      <c r="D646" s="713"/>
      <c r="E646" s="712"/>
      <c r="F646" s="714"/>
    </row>
    <row r="647" spans="1:6" x14ac:dyDescent="0.2">
      <c r="A647" s="711"/>
      <c r="B647" s="712"/>
      <c r="C647" s="713"/>
      <c r="D647" s="713"/>
      <c r="E647" s="712"/>
      <c r="F647" s="714"/>
    </row>
    <row r="648" spans="1:6" x14ac:dyDescent="0.2">
      <c r="A648" s="711"/>
      <c r="B648" s="712"/>
      <c r="C648" s="713"/>
      <c r="D648" s="713"/>
      <c r="E648" s="712"/>
      <c r="F648" s="714"/>
    </row>
    <row r="649" spans="1:6" x14ac:dyDescent="0.2">
      <c r="A649" s="711"/>
      <c r="B649" s="712"/>
      <c r="C649" s="713"/>
      <c r="D649" s="713"/>
      <c r="E649" s="712"/>
      <c r="F649" s="714"/>
    </row>
    <row r="650" spans="1:6" x14ac:dyDescent="0.2">
      <c r="A650" s="711"/>
      <c r="B650" s="712"/>
      <c r="C650" s="713"/>
      <c r="D650" s="713"/>
      <c r="E650" s="712"/>
      <c r="F650" s="714"/>
    </row>
    <row r="651" spans="1:6" x14ac:dyDescent="0.2">
      <c r="A651" s="711"/>
      <c r="B651" s="712"/>
      <c r="C651" s="713"/>
      <c r="D651" s="713"/>
      <c r="E651" s="712"/>
      <c r="F651" s="714"/>
    </row>
    <row r="652" spans="1:6" x14ac:dyDescent="0.2">
      <c r="A652" s="711"/>
      <c r="B652" s="712"/>
      <c r="C652" s="713"/>
      <c r="D652" s="713"/>
      <c r="E652" s="712"/>
      <c r="F652" s="714"/>
    </row>
    <row r="653" spans="1:6" x14ac:dyDescent="0.2">
      <c r="A653" s="711"/>
      <c r="B653" s="712"/>
      <c r="C653" s="713"/>
      <c r="D653" s="713"/>
      <c r="E653" s="712"/>
      <c r="F653" s="714"/>
    </row>
    <row r="654" spans="1:6" x14ac:dyDescent="0.2">
      <c r="A654" s="711"/>
      <c r="B654" s="712"/>
      <c r="C654" s="713"/>
      <c r="D654" s="713"/>
      <c r="E654" s="712"/>
      <c r="F654" s="714"/>
    </row>
    <row r="655" spans="1:6" x14ac:dyDescent="0.2">
      <c r="A655" s="711"/>
      <c r="B655" s="712"/>
      <c r="C655" s="713"/>
      <c r="D655" s="713"/>
      <c r="E655" s="712"/>
      <c r="F655" s="714"/>
    </row>
    <row r="656" spans="1:6" x14ac:dyDescent="0.2">
      <c r="A656" s="711"/>
      <c r="B656" s="712"/>
      <c r="C656" s="713"/>
      <c r="D656" s="713"/>
      <c r="E656" s="712"/>
      <c r="F656" s="714"/>
    </row>
    <row r="657" spans="1:6" x14ac:dyDescent="0.2">
      <c r="A657" s="711"/>
      <c r="B657" s="712"/>
      <c r="C657" s="713"/>
      <c r="D657" s="713"/>
      <c r="E657" s="712"/>
      <c r="F657" s="714"/>
    </row>
    <row r="658" spans="1:6" x14ac:dyDescent="0.2">
      <c r="A658" s="711"/>
      <c r="B658" s="712"/>
      <c r="C658" s="713"/>
      <c r="D658" s="713"/>
      <c r="E658" s="712"/>
      <c r="F658" s="714"/>
    </row>
    <row r="659" spans="1:6" x14ac:dyDescent="0.2">
      <c r="A659" s="711"/>
      <c r="B659" s="712"/>
      <c r="C659" s="713"/>
      <c r="D659" s="713"/>
      <c r="E659" s="712"/>
      <c r="F659" s="714"/>
    </row>
    <row r="660" spans="1:6" x14ac:dyDescent="0.2">
      <c r="A660" s="711"/>
      <c r="B660" s="712"/>
      <c r="C660" s="713"/>
      <c r="D660" s="713"/>
      <c r="E660" s="712"/>
      <c r="F660" s="714"/>
    </row>
    <row r="661" spans="1:6" x14ac:dyDescent="0.2">
      <c r="A661" s="711"/>
      <c r="B661" s="712"/>
      <c r="C661" s="713"/>
      <c r="D661" s="713"/>
      <c r="E661" s="712"/>
      <c r="F661" s="714"/>
    </row>
    <row r="662" spans="1:6" x14ac:dyDescent="0.2">
      <c r="A662" s="711"/>
      <c r="B662" s="712"/>
      <c r="C662" s="713"/>
      <c r="D662" s="713"/>
      <c r="E662" s="712"/>
      <c r="F662" s="714"/>
    </row>
    <row r="663" spans="1:6" x14ac:dyDescent="0.2">
      <c r="A663" s="711"/>
      <c r="B663" s="712"/>
      <c r="C663" s="713"/>
      <c r="D663" s="713"/>
      <c r="E663" s="712"/>
      <c r="F663" s="714"/>
    </row>
    <row r="664" spans="1:6" x14ac:dyDescent="0.2">
      <c r="A664" s="711"/>
      <c r="B664" s="712"/>
      <c r="C664" s="713"/>
      <c r="D664" s="713"/>
      <c r="E664" s="712"/>
      <c r="F664" s="714"/>
    </row>
    <row r="665" spans="1:6" x14ac:dyDescent="0.2">
      <c r="A665" s="711"/>
      <c r="B665" s="712"/>
      <c r="C665" s="713"/>
      <c r="D665" s="713"/>
      <c r="E665" s="712"/>
      <c r="F665" s="714"/>
    </row>
    <row r="666" spans="1:6" x14ac:dyDescent="0.2">
      <c r="A666" s="711"/>
      <c r="B666" s="712"/>
      <c r="C666" s="713"/>
      <c r="D666" s="713"/>
      <c r="E666" s="712"/>
      <c r="F666" s="714"/>
    </row>
    <row r="667" spans="1:6" x14ac:dyDescent="0.2">
      <c r="A667" s="711"/>
      <c r="B667" s="712"/>
      <c r="C667" s="713"/>
      <c r="D667" s="713"/>
      <c r="E667" s="712"/>
      <c r="F667" s="714"/>
    </row>
    <row r="668" spans="1:6" x14ac:dyDescent="0.2">
      <c r="A668" s="711"/>
      <c r="B668" s="712"/>
      <c r="C668" s="713"/>
      <c r="D668" s="713"/>
      <c r="E668" s="712"/>
      <c r="F668" s="714"/>
    </row>
    <row r="669" spans="1:6" x14ac:dyDescent="0.2">
      <c r="A669" s="711"/>
      <c r="B669" s="712"/>
      <c r="C669" s="713"/>
      <c r="D669" s="713"/>
      <c r="E669" s="712"/>
      <c r="F669" s="714"/>
    </row>
    <row r="670" spans="1:6" x14ac:dyDescent="0.2">
      <c r="A670" s="711"/>
      <c r="B670" s="712"/>
      <c r="C670" s="713"/>
      <c r="D670" s="713"/>
      <c r="E670" s="712"/>
      <c r="F670" s="714"/>
    </row>
    <row r="671" spans="1:6" x14ac:dyDescent="0.2">
      <c r="A671" s="711"/>
      <c r="B671" s="712"/>
      <c r="C671" s="713"/>
      <c r="D671" s="713"/>
      <c r="E671" s="712"/>
      <c r="F671" s="714"/>
    </row>
    <row r="672" spans="1:6" x14ac:dyDescent="0.2">
      <c r="A672" s="711"/>
      <c r="B672" s="712"/>
      <c r="C672" s="713"/>
      <c r="D672" s="713"/>
      <c r="E672" s="712"/>
      <c r="F672" s="714"/>
    </row>
    <row r="673" spans="1:6" x14ac:dyDescent="0.2">
      <c r="A673" s="711"/>
      <c r="B673" s="712"/>
      <c r="C673" s="713"/>
      <c r="D673" s="713"/>
      <c r="E673" s="712"/>
      <c r="F673" s="714"/>
    </row>
    <row r="674" spans="1:6" x14ac:dyDescent="0.2">
      <c r="A674" s="711"/>
      <c r="B674" s="712"/>
      <c r="C674" s="713"/>
      <c r="D674" s="713"/>
      <c r="E674" s="712"/>
      <c r="F674" s="714"/>
    </row>
    <row r="675" spans="1:6" x14ac:dyDescent="0.2">
      <c r="A675" s="711"/>
      <c r="B675" s="712"/>
      <c r="C675" s="713"/>
      <c r="D675" s="713"/>
      <c r="E675" s="712"/>
      <c r="F675" s="714"/>
    </row>
    <row r="676" spans="1:6" x14ac:dyDescent="0.2">
      <c r="A676" s="711"/>
      <c r="B676" s="712"/>
      <c r="C676" s="713"/>
      <c r="D676" s="713"/>
      <c r="E676" s="712"/>
      <c r="F676" s="714"/>
    </row>
    <row r="677" spans="1:6" x14ac:dyDescent="0.2">
      <c r="A677" s="711"/>
      <c r="B677" s="712"/>
      <c r="C677" s="713"/>
      <c r="D677" s="713"/>
      <c r="E677" s="712"/>
      <c r="F677" s="714"/>
    </row>
    <row r="678" spans="1:6" x14ac:dyDescent="0.2">
      <c r="A678" s="711"/>
      <c r="B678" s="712"/>
      <c r="C678" s="713"/>
      <c r="D678" s="713"/>
      <c r="E678" s="712"/>
      <c r="F678" s="714"/>
    </row>
    <row r="679" spans="1:6" x14ac:dyDescent="0.2">
      <c r="A679" s="711"/>
      <c r="B679" s="712"/>
      <c r="C679" s="713"/>
      <c r="D679" s="713"/>
      <c r="E679" s="712"/>
      <c r="F679" s="714"/>
    </row>
    <row r="680" spans="1:6" x14ac:dyDescent="0.2">
      <c r="A680" s="711"/>
      <c r="B680" s="712"/>
      <c r="C680" s="713"/>
      <c r="D680" s="713"/>
      <c r="E680" s="712"/>
      <c r="F680" s="714"/>
    </row>
    <row r="681" spans="1:6" x14ac:dyDescent="0.2">
      <c r="A681" s="711"/>
      <c r="B681" s="712"/>
      <c r="C681" s="713"/>
      <c r="D681" s="713"/>
      <c r="E681" s="712"/>
      <c r="F681" s="714"/>
    </row>
    <row r="682" spans="1:6" x14ac:dyDescent="0.2">
      <c r="A682" s="711"/>
      <c r="B682" s="712"/>
      <c r="C682" s="713"/>
      <c r="D682" s="713"/>
      <c r="E682" s="712"/>
      <c r="F682" s="714"/>
    </row>
    <row r="683" spans="1:6" x14ac:dyDescent="0.2">
      <c r="A683" s="711"/>
      <c r="B683" s="712"/>
      <c r="C683" s="713"/>
      <c r="D683" s="713"/>
      <c r="E683" s="712"/>
      <c r="F683" s="714"/>
    </row>
    <row r="684" spans="1:6" x14ac:dyDescent="0.2">
      <c r="A684" s="711"/>
      <c r="B684" s="712"/>
      <c r="C684" s="713"/>
      <c r="D684" s="713"/>
      <c r="E684" s="712"/>
      <c r="F684" s="714"/>
    </row>
    <row r="685" spans="1:6" x14ac:dyDescent="0.2">
      <c r="A685" s="711"/>
      <c r="B685" s="712"/>
      <c r="C685" s="713"/>
      <c r="D685" s="713"/>
      <c r="E685" s="712"/>
      <c r="F685" s="714"/>
    </row>
    <row r="686" spans="1:6" x14ac:dyDescent="0.2">
      <c r="A686" s="711"/>
      <c r="B686" s="712"/>
      <c r="C686" s="713"/>
      <c r="D686" s="713"/>
      <c r="E686" s="712"/>
      <c r="F686" s="714"/>
    </row>
    <row r="687" spans="1:6" x14ac:dyDescent="0.2">
      <c r="A687" s="711"/>
      <c r="B687" s="712"/>
      <c r="C687" s="713"/>
      <c r="D687" s="713"/>
      <c r="E687" s="712"/>
      <c r="F687" s="714"/>
    </row>
    <row r="688" spans="1:6" x14ac:dyDescent="0.2">
      <c r="A688" s="711"/>
      <c r="B688" s="712"/>
      <c r="C688" s="713"/>
      <c r="D688" s="713"/>
      <c r="E688" s="712"/>
      <c r="F688" s="714"/>
    </row>
    <row r="689" spans="1:6" x14ac:dyDescent="0.2">
      <c r="A689" s="711"/>
      <c r="B689" s="712"/>
      <c r="C689" s="713"/>
      <c r="D689" s="713"/>
      <c r="E689" s="712"/>
      <c r="F689" s="714"/>
    </row>
    <row r="690" spans="1:6" x14ac:dyDescent="0.2">
      <c r="A690" s="711"/>
      <c r="B690" s="712"/>
      <c r="C690" s="713"/>
      <c r="D690" s="713"/>
      <c r="E690" s="712"/>
      <c r="F690" s="714"/>
    </row>
    <row r="691" spans="1:6" x14ac:dyDescent="0.2">
      <c r="A691" s="711"/>
      <c r="B691" s="712"/>
      <c r="C691" s="713"/>
      <c r="D691" s="713"/>
      <c r="E691" s="712"/>
      <c r="F691" s="714"/>
    </row>
    <row r="692" spans="1:6" x14ac:dyDescent="0.2">
      <c r="A692" s="711"/>
      <c r="B692" s="712"/>
      <c r="C692" s="713"/>
      <c r="D692" s="713"/>
      <c r="E692" s="712"/>
      <c r="F692" s="714"/>
    </row>
    <row r="693" spans="1:6" x14ac:dyDescent="0.2">
      <c r="A693" s="711"/>
      <c r="B693" s="712"/>
      <c r="C693" s="713"/>
      <c r="D693" s="713"/>
      <c r="E693" s="712"/>
      <c r="F693" s="714"/>
    </row>
    <row r="694" spans="1:6" x14ac:dyDescent="0.2">
      <c r="A694" s="711"/>
      <c r="B694" s="712"/>
      <c r="C694" s="713"/>
      <c r="D694" s="713"/>
      <c r="E694" s="712"/>
      <c r="F694" s="714"/>
    </row>
    <row r="695" spans="1:6" x14ac:dyDescent="0.2">
      <c r="A695" s="711"/>
      <c r="B695" s="712"/>
      <c r="C695" s="713"/>
      <c r="D695" s="713"/>
      <c r="E695" s="712"/>
      <c r="F695" s="714"/>
    </row>
    <row r="696" spans="1:6" x14ac:dyDescent="0.2">
      <c r="A696" s="711"/>
      <c r="B696" s="712"/>
      <c r="C696" s="713"/>
      <c r="D696" s="713"/>
      <c r="E696" s="712"/>
      <c r="F696" s="714"/>
    </row>
    <row r="697" spans="1:6" x14ac:dyDescent="0.2">
      <c r="A697" s="711"/>
      <c r="B697" s="712"/>
      <c r="C697" s="713"/>
      <c r="D697" s="713"/>
      <c r="E697" s="712"/>
      <c r="F697" s="714"/>
    </row>
    <row r="698" spans="1:6" x14ac:dyDescent="0.2">
      <c r="A698" s="711"/>
      <c r="B698" s="712"/>
      <c r="C698" s="713"/>
      <c r="D698" s="713"/>
      <c r="E698" s="712"/>
      <c r="F698" s="714"/>
    </row>
    <row r="699" spans="1:6" x14ac:dyDescent="0.2">
      <c r="A699" s="711"/>
      <c r="B699" s="712"/>
      <c r="C699" s="713"/>
      <c r="D699" s="713"/>
      <c r="E699" s="712"/>
      <c r="F699" s="714"/>
    </row>
    <row r="700" spans="1:6" x14ac:dyDescent="0.2">
      <c r="A700" s="711"/>
      <c r="B700" s="712"/>
      <c r="C700" s="713"/>
      <c r="D700" s="713"/>
      <c r="E700" s="712"/>
      <c r="F700" s="714"/>
    </row>
    <row r="701" spans="1:6" x14ac:dyDescent="0.2">
      <c r="A701" s="711"/>
      <c r="B701" s="712"/>
      <c r="C701" s="713"/>
      <c r="D701" s="713"/>
      <c r="E701" s="712"/>
      <c r="F701" s="714"/>
    </row>
    <row r="702" spans="1:6" x14ac:dyDescent="0.2">
      <c r="A702" s="711"/>
      <c r="B702" s="712"/>
      <c r="C702" s="713"/>
      <c r="D702" s="713"/>
      <c r="E702" s="712"/>
      <c r="F702" s="714"/>
    </row>
    <row r="703" spans="1:6" x14ac:dyDescent="0.2">
      <c r="A703" s="711"/>
      <c r="B703" s="712"/>
      <c r="C703" s="713"/>
      <c r="D703" s="713"/>
      <c r="E703" s="712"/>
      <c r="F703" s="714"/>
    </row>
    <row r="704" spans="1:6" x14ac:dyDescent="0.2">
      <c r="A704" s="711"/>
      <c r="B704" s="712"/>
      <c r="C704" s="713"/>
      <c r="D704" s="713"/>
      <c r="E704" s="712"/>
      <c r="F704" s="714"/>
    </row>
    <row r="705" spans="1:6" x14ac:dyDescent="0.2">
      <c r="A705" s="711"/>
      <c r="B705" s="712"/>
      <c r="C705" s="713"/>
      <c r="D705" s="713"/>
      <c r="E705" s="712"/>
      <c r="F705" s="714"/>
    </row>
    <row r="706" spans="1:6" x14ac:dyDescent="0.2">
      <c r="A706" s="711"/>
      <c r="B706" s="712"/>
      <c r="C706" s="713"/>
      <c r="D706" s="713"/>
      <c r="E706" s="712"/>
      <c r="F706" s="714"/>
    </row>
    <row r="707" spans="1:6" x14ac:dyDescent="0.2">
      <c r="A707" s="711"/>
      <c r="B707" s="712"/>
      <c r="C707" s="713"/>
      <c r="D707" s="713"/>
      <c r="E707" s="712"/>
      <c r="F707" s="714"/>
    </row>
    <row r="708" spans="1:6" x14ac:dyDescent="0.2">
      <c r="A708" s="711"/>
      <c r="B708" s="712"/>
      <c r="C708" s="713"/>
      <c r="D708" s="713"/>
      <c r="E708" s="712"/>
      <c r="F708" s="714"/>
    </row>
    <row r="709" spans="1:6" x14ac:dyDescent="0.2">
      <c r="A709" s="711"/>
      <c r="B709" s="712"/>
      <c r="C709" s="713"/>
      <c r="D709" s="713"/>
      <c r="E709" s="712"/>
      <c r="F709" s="714"/>
    </row>
    <row r="710" spans="1:6" x14ac:dyDescent="0.2">
      <c r="A710" s="711"/>
      <c r="B710" s="712"/>
      <c r="C710" s="713"/>
      <c r="D710" s="713"/>
      <c r="E710" s="712"/>
      <c r="F710" s="714"/>
    </row>
    <row r="711" spans="1:6" x14ac:dyDescent="0.2">
      <c r="A711" s="711"/>
      <c r="B711" s="712"/>
      <c r="C711" s="713"/>
      <c r="D711" s="713"/>
      <c r="E711" s="712"/>
      <c r="F711" s="714"/>
    </row>
    <row r="712" spans="1:6" x14ac:dyDescent="0.2">
      <c r="A712" s="711"/>
      <c r="B712" s="712"/>
      <c r="C712" s="713"/>
      <c r="D712" s="713"/>
      <c r="E712" s="712"/>
      <c r="F712" s="714"/>
    </row>
    <row r="713" spans="1:6" x14ac:dyDescent="0.2">
      <c r="A713" s="711"/>
      <c r="B713" s="712"/>
      <c r="C713" s="713"/>
      <c r="D713" s="713"/>
      <c r="E713" s="712"/>
      <c r="F713" s="714"/>
    </row>
    <row r="714" spans="1:6" x14ac:dyDescent="0.2">
      <c r="A714" s="711"/>
      <c r="B714" s="712"/>
      <c r="C714" s="713"/>
      <c r="D714" s="713"/>
      <c r="E714" s="712"/>
      <c r="F714" s="714"/>
    </row>
    <row r="715" spans="1:6" x14ac:dyDescent="0.2">
      <c r="A715" s="711"/>
      <c r="B715" s="712"/>
      <c r="C715" s="713"/>
      <c r="D715" s="713"/>
      <c r="E715" s="712"/>
      <c r="F715" s="714"/>
    </row>
    <row r="716" spans="1:6" x14ac:dyDescent="0.2">
      <c r="A716" s="711"/>
      <c r="B716" s="712"/>
      <c r="C716" s="713"/>
      <c r="D716" s="713"/>
      <c r="E716" s="712"/>
      <c r="F716" s="714"/>
    </row>
    <row r="717" spans="1:6" x14ac:dyDescent="0.2">
      <c r="A717" s="711"/>
      <c r="B717" s="712"/>
      <c r="C717" s="713"/>
      <c r="D717" s="713"/>
      <c r="E717" s="712"/>
      <c r="F717" s="714"/>
    </row>
    <row r="718" spans="1:6" x14ac:dyDescent="0.2">
      <c r="A718" s="711"/>
      <c r="B718" s="712"/>
      <c r="C718" s="713"/>
      <c r="D718" s="713"/>
      <c r="E718" s="712"/>
      <c r="F718" s="714"/>
    </row>
    <row r="719" spans="1:6" x14ac:dyDescent="0.2">
      <c r="A719" s="711"/>
      <c r="B719" s="712"/>
      <c r="C719" s="713"/>
      <c r="D719" s="713"/>
      <c r="E719" s="712"/>
      <c r="F719" s="714"/>
    </row>
    <row r="720" spans="1:6" x14ac:dyDescent="0.2">
      <c r="A720" s="711"/>
      <c r="B720" s="712"/>
      <c r="C720" s="713"/>
      <c r="D720" s="713"/>
      <c r="E720" s="712"/>
      <c r="F720" s="714"/>
    </row>
    <row r="721" spans="1:6" x14ac:dyDescent="0.2">
      <c r="A721" s="711"/>
      <c r="B721" s="712"/>
      <c r="C721" s="713"/>
      <c r="D721" s="713"/>
      <c r="E721" s="712"/>
      <c r="F721" s="714"/>
    </row>
    <row r="722" spans="1:6" x14ac:dyDescent="0.2">
      <c r="A722" s="711"/>
      <c r="B722" s="712"/>
      <c r="C722" s="713"/>
      <c r="D722" s="713"/>
      <c r="E722" s="712"/>
      <c r="F722" s="714"/>
    </row>
    <row r="723" spans="1:6" x14ac:dyDescent="0.2">
      <c r="A723" s="711"/>
      <c r="B723" s="712"/>
      <c r="C723" s="713"/>
      <c r="D723" s="713"/>
      <c r="E723" s="712"/>
      <c r="F723" s="714"/>
    </row>
    <row r="724" spans="1:6" x14ac:dyDescent="0.2">
      <c r="A724" s="711"/>
      <c r="B724" s="712"/>
      <c r="C724" s="713"/>
      <c r="D724" s="713"/>
      <c r="E724" s="712"/>
      <c r="F724" s="714"/>
    </row>
    <row r="725" spans="1:6" x14ac:dyDescent="0.2">
      <c r="A725" s="711"/>
      <c r="B725" s="712"/>
      <c r="C725" s="713"/>
      <c r="D725" s="713"/>
      <c r="E725" s="712"/>
      <c r="F725" s="714"/>
    </row>
    <row r="726" spans="1:6" x14ac:dyDescent="0.2">
      <c r="A726" s="711"/>
      <c r="B726" s="712"/>
      <c r="C726" s="713"/>
      <c r="D726" s="713"/>
      <c r="E726" s="712"/>
      <c r="F726" s="714"/>
    </row>
    <row r="727" spans="1:6" x14ac:dyDescent="0.2">
      <c r="A727" s="711"/>
      <c r="B727" s="712"/>
      <c r="C727" s="713"/>
      <c r="D727" s="713"/>
      <c r="E727" s="712"/>
      <c r="F727" s="714"/>
    </row>
    <row r="728" spans="1:6" x14ac:dyDescent="0.2">
      <c r="A728" s="711"/>
      <c r="B728" s="712"/>
      <c r="C728" s="713"/>
      <c r="D728" s="713"/>
      <c r="E728" s="712"/>
      <c r="F728" s="714"/>
    </row>
    <row r="729" spans="1:6" x14ac:dyDescent="0.2">
      <c r="A729" s="711"/>
      <c r="B729" s="712"/>
      <c r="C729" s="713"/>
      <c r="D729" s="713"/>
      <c r="E729" s="712"/>
      <c r="F729" s="714"/>
    </row>
    <row r="730" spans="1:6" x14ac:dyDescent="0.2">
      <c r="A730" s="711"/>
      <c r="B730" s="712"/>
      <c r="C730" s="713"/>
      <c r="D730" s="713"/>
      <c r="E730" s="712"/>
      <c r="F730" s="714"/>
    </row>
    <row r="731" spans="1:6" x14ac:dyDescent="0.2">
      <c r="A731" s="711"/>
      <c r="B731" s="712"/>
      <c r="C731" s="713"/>
      <c r="D731" s="713"/>
      <c r="E731" s="712"/>
      <c r="F731" s="714"/>
    </row>
    <row r="732" spans="1:6" x14ac:dyDescent="0.2">
      <c r="A732" s="711"/>
      <c r="B732" s="712"/>
      <c r="C732" s="713"/>
      <c r="D732" s="713"/>
      <c r="E732" s="712"/>
      <c r="F732" s="714"/>
    </row>
    <row r="733" spans="1:6" x14ac:dyDescent="0.2">
      <c r="A733" s="711"/>
      <c r="B733" s="712"/>
      <c r="C733" s="713"/>
      <c r="D733" s="713"/>
      <c r="E733" s="712"/>
      <c r="F733" s="714"/>
    </row>
    <row r="734" spans="1:6" x14ac:dyDescent="0.2">
      <c r="A734" s="711"/>
      <c r="B734" s="712"/>
      <c r="C734" s="713"/>
      <c r="D734" s="713"/>
      <c r="E734" s="712"/>
      <c r="F734" s="714"/>
    </row>
    <row r="735" spans="1:6" x14ac:dyDescent="0.2">
      <c r="A735" s="711"/>
      <c r="B735" s="712"/>
      <c r="C735" s="713"/>
      <c r="D735" s="713"/>
      <c r="E735" s="712"/>
      <c r="F735" s="714"/>
    </row>
    <row r="736" spans="1:6" x14ac:dyDescent="0.2">
      <c r="A736" s="711"/>
      <c r="B736" s="712"/>
      <c r="C736" s="713"/>
      <c r="D736" s="713"/>
      <c r="E736" s="712"/>
      <c r="F736" s="714"/>
    </row>
    <row r="737" spans="1:6" x14ac:dyDescent="0.2">
      <c r="A737" s="711"/>
      <c r="B737" s="712"/>
      <c r="C737" s="713"/>
      <c r="D737" s="713"/>
      <c r="E737" s="712"/>
      <c r="F737" s="714"/>
    </row>
    <row r="738" spans="1:6" x14ac:dyDescent="0.2">
      <c r="A738" s="711"/>
      <c r="B738" s="712"/>
      <c r="C738" s="713"/>
      <c r="D738" s="713"/>
      <c r="E738" s="712"/>
      <c r="F738" s="714"/>
    </row>
    <row r="739" spans="1:6" x14ac:dyDescent="0.2">
      <c r="A739" s="711"/>
      <c r="B739" s="712"/>
      <c r="C739" s="713"/>
      <c r="D739" s="713"/>
      <c r="E739" s="712"/>
      <c r="F739" s="714"/>
    </row>
    <row r="740" spans="1:6" x14ac:dyDescent="0.2">
      <c r="A740" s="711"/>
      <c r="B740" s="712"/>
      <c r="C740" s="713"/>
      <c r="D740" s="713"/>
      <c r="E740" s="712"/>
      <c r="F740" s="714"/>
    </row>
    <row r="741" spans="1:6" x14ac:dyDescent="0.2">
      <c r="A741" s="711"/>
      <c r="B741" s="712"/>
      <c r="C741" s="713"/>
      <c r="D741" s="713"/>
      <c r="E741" s="712"/>
      <c r="F741" s="714"/>
    </row>
    <row r="742" spans="1:6" x14ac:dyDescent="0.2">
      <c r="A742" s="711"/>
      <c r="B742" s="712"/>
      <c r="C742" s="713"/>
      <c r="D742" s="713"/>
      <c r="E742" s="712"/>
      <c r="F742" s="714"/>
    </row>
    <row r="743" spans="1:6" x14ac:dyDescent="0.2">
      <c r="A743" s="711"/>
      <c r="B743" s="712"/>
      <c r="C743" s="713"/>
      <c r="D743" s="713"/>
      <c r="E743" s="712"/>
      <c r="F743" s="714"/>
    </row>
    <row r="744" spans="1:6" x14ac:dyDescent="0.2">
      <c r="A744" s="711"/>
      <c r="B744" s="712"/>
      <c r="C744" s="713"/>
      <c r="D744" s="713"/>
      <c r="E744" s="712"/>
      <c r="F744" s="714"/>
    </row>
    <row r="745" spans="1:6" x14ac:dyDescent="0.2">
      <c r="A745" s="711"/>
      <c r="B745" s="712"/>
      <c r="C745" s="713"/>
      <c r="D745" s="713"/>
      <c r="E745" s="712"/>
      <c r="F745" s="714"/>
    </row>
    <row r="746" spans="1:6" x14ac:dyDescent="0.2">
      <c r="A746" s="711"/>
      <c r="B746" s="712"/>
      <c r="C746" s="713"/>
      <c r="D746" s="713"/>
      <c r="E746" s="712"/>
      <c r="F746" s="714"/>
    </row>
    <row r="747" spans="1:6" x14ac:dyDescent="0.2">
      <c r="A747" s="711"/>
      <c r="B747" s="712"/>
      <c r="C747" s="713"/>
      <c r="D747" s="713"/>
      <c r="E747" s="712"/>
      <c r="F747" s="714"/>
    </row>
    <row r="748" spans="1:6" x14ac:dyDescent="0.2">
      <c r="A748" s="711"/>
      <c r="B748" s="712"/>
      <c r="C748" s="713"/>
      <c r="D748" s="713"/>
      <c r="E748" s="712"/>
      <c r="F748" s="714"/>
    </row>
    <row r="749" spans="1:6" x14ac:dyDescent="0.2">
      <c r="A749" s="711"/>
      <c r="B749" s="712"/>
      <c r="C749" s="713"/>
      <c r="D749" s="713"/>
      <c r="E749" s="712"/>
      <c r="F749" s="714"/>
    </row>
    <row r="750" spans="1:6" x14ac:dyDescent="0.2">
      <c r="A750" s="711"/>
      <c r="B750" s="712"/>
      <c r="C750" s="713"/>
      <c r="D750" s="713"/>
      <c r="E750" s="712"/>
      <c r="F750" s="714"/>
    </row>
    <row r="751" spans="1:6" x14ac:dyDescent="0.2">
      <c r="A751" s="711"/>
      <c r="B751" s="712"/>
      <c r="C751" s="713"/>
      <c r="D751" s="713"/>
      <c r="E751" s="712"/>
      <c r="F751" s="714"/>
    </row>
    <row r="752" spans="1:6" x14ac:dyDescent="0.2">
      <c r="A752" s="711"/>
      <c r="B752" s="712"/>
      <c r="C752" s="713"/>
      <c r="D752" s="713"/>
      <c r="E752" s="712"/>
      <c r="F752" s="714"/>
    </row>
    <row r="753" spans="1:6" x14ac:dyDescent="0.2">
      <c r="A753" s="711"/>
      <c r="B753" s="712"/>
      <c r="C753" s="713"/>
      <c r="D753" s="713"/>
      <c r="E753" s="712"/>
      <c r="F753" s="714"/>
    </row>
    <row r="754" spans="1:6" x14ac:dyDescent="0.2">
      <c r="A754" s="711"/>
      <c r="B754" s="712"/>
      <c r="C754" s="713"/>
      <c r="D754" s="713"/>
      <c r="E754" s="712"/>
      <c r="F754" s="714"/>
    </row>
    <row r="755" spans="1:6" x14ac:dyDescent="0.2">
      <c r="A755" s="711"/>
      <c r="B755" s="712"/>
      <c r="C755" s="713"/>
      <c r="D755" s="713"/>
      <c r="E755" s="712"/>
      <c r="F755" s="714"/>
    </row>
    <row r="756" spans="1:6" x14ac:dyDescent="0.2">
      <c r="A756" s="711"/>
      <c r="B756" s="712"/>
      <c r="C756" s="713"/>
      <c r="D756" s="713"/>
      <c r="E756" s="712"/>
      <c r="F756" s="714"/>
    </row>
    <row r="757" spans="1:6" x14ac:dyDescent="0.2">
      <c r="A757" s="711"/>
      <c r="B757" s="712"/>
      <c r="C757" s="713"/>
      <c r="D757" s="713"/>
      <c r="E757" s="712"/>
      <c r="F757" s="714"/>
    </row>
    <row r="758" spans="1:6" x14ac:dyDescent="0.2">
      <c r="A758" s="711"/>
      <c r="B758" s="712"/>
      <c r="C758" s="713"/>
      <c r="D758" s="713"/>
      <c r="E758" s="712"/>
      <c r="F758" s="714"/>
    </row>
    <row r="759" spans="1:6" x14ac:dyDescent="0.2">
      <c r="A759" s="711"/>
      <c r="B759" s="712"/>
      <c r="C759" s="713"/>
      <c r="D759" s="713"/>
      <c r="E759" s="712"/>
      <c r="F759" s="714"/>
    </row>
    <row r="760" spans="1:6" x14ac:dyDescent="0.2">
      <c r="A760" s="711"/>
      <c r="B760" s="712"/>
      <c r="C760" s="713"/>
      <c r="D760" s="713"/>
      <c r="E760" s="712"/>
      <c r="F760" s="714"/>
    </row>
    <row r="761" spans="1:6" x14ac:dyDescent="0.2">
      <c r="A761" s="711"/>
      <c r="B761" s="712"/>
      <c r="C761" s="713"/>
      <c r="D761" s="713"/>
      <c r="E761" s="712"/>
      <c r="F761" s="714"/>
    </row>
    <row r="762" spans="1:6" x14ac:dyDescent="0.2">
      <c r="A762" s="711"/>
      <c r="B762" s="712"/>
      <c r="C762" s="713"/>
      <c r="D762" s="713"/>
      <c r="E762" s="712"/>
      <c r="F762" s="714"/>
    </row>
    <row r="763" spans="1:6" x14ac:dyDescent="0.2">
      <c r="A763" s="711"/>
      <c r="B763" s="712"/>
      <c r="C763" s="713"/>
      <c r="D763" s="713"/>
      <c r="E763" s="712"/>
      <c r="F763" s="714"/>
    </row>
    <row r="764" spans="1:6" x14ac:dyDescent="0.2">
      <c r="A764" s="711"/>
      <c r="B764" s="712"/>
      <c r="C764" s="713"/>
      <c r="D764" s="713"/>
      <c r="E764" s="712"/>
      <c r="F764" s="714"/>
    </row>
    <row r="765" spans="1:6" x14ac:dyDescent="0.2">
      <c r="A765" s="711"/>
      <c r="B765" s="712"/>
      <c r="C765" s="713"/>
      <c r="D765" s="713"/>
      <c r="E765" s="712"/>
      <c r="F765" s="714"/>
    </row>
    <row r="766" spans="1:6" x14ac:dyDescent="0.2">
      <c r="A766" s="711"/>
      <c r="B766" s="712"/>
      <c r="C766" s="713"/>
      <c r="D766" s="713"/>
      <c r="E766" s="712"/>
      <c r="F766" s="714"/>
    </row>
    <row r="767" spans="1:6" x14ac:dyDescent="0.2">
      <c r="A767" s="711"/>
      <c r="B767" s="712"/>
      <c r="C767" s="713"/>
      <c r="D767" s="713"/>
      <c r="E767" s="712"/>
      <c r="F767" s="714"/>
    </row>
    <row r="768" spans="1:6" x14ac:dyDescent="0.2">
      <c r="A768" s="711"/>
      <c r="B768" s="712"/>
      <c r="C768" s="713"/>
      <c r="D768" s="713"/>
      <c r="E768" s="712"/>
      <c r="F768" s="714"/>
    </row>
    <row r="769" spans="1:6" x14ac:dyDescent="0.2">
      <c r="A769" s="711"/>
      <c r="B769" s="712"/>
      <c r="C769" s="713"/>
      <c r="D769" s="713"/>
      <c r="E769" s="712"/>
      <c r="F769" s="714"/>
    </row>
    <row r="770" spans="1:6" x14ac:dyDescent="0.2">
      <c r="A770" s="711"/>
      <c r="B770" s="712"/>
      <c r="C770" s="713"/>
      <c r="D770" s="713"/>
      <c r="E770" s="712"/>
      <c r="F770" s="714"/>
    </row>
    <row r="771" spans="1:6" x14ac:dyDescent="0.2">
      <c r="A771" s="711"/>
      <c r="B771" s="712"/>
      <c r="C771" s="713"/>
      <c r="D771" s="713"/>
      <c r="E771" s="712"/>
      <c r="F771" s="714"/>
    </row>
    <row r="772" spans="1:6" x14ac:dyDescent="0.2">
      <c r="A772" s="711"/>
      <c r="B772" s="712"/>
      <c r="C772" s="713"/>
      <c r="D772" s="713"/>
      <c r="E772" s="712"/>
      <c r="F772" s="714"/>
    </row>
    <row r="773" spans="1:6" x14ac:dyDescent="0.2">
      <c r="A773" s="711"/>
      <c r="B773" s="712"/>
      <c r="C773" s="713"/>
      <c r="D773" s="713"/>
      <c r="E773" s="712"/>
      <c r="F773" s="714"/>
    </row>
    <row r="774" spans="1:6" x14ac:dyDescent="0.2">
      <c r="A774" s="711"/>
      <c r="B774" s="712"/>
      <c r="C774" s="713"/>
      <c r="D774" s="713"/>
      <c r="E774" s="712"/>
      <c r="F774" s="714"/>
    </row>
    <row r="775" spans="1:6" x14ac:dyDescent="0.2">
      <c r="A775" s="711"/>
      <c r="B775" s="712"/>
      <c r="C775" s="713"/>
      <c r="D775" s="713"/>
      <c r="E775" s="712"/>
      <c r="F775" s="714"/>
    </row>
    <row r="776" spans="1:6" x14ac:dyDescent="0.2">
      <c r="A776" s="711"/>
      <c r="B776" s="712"/>
      <c r="C776" s="713"/>
      <c r="D776" s="713"/>
      <c r="E776" s="712"/>
      <c r="F776" s="714"/>
    </row>
    <row r="777" spans="1:6" x14ac:dyDescent="0.2">
      <c r="A777" s="711"/>
      <c r="B777" s="712"/>
      <c r="C777" s="713"/>
      <c r="D777" s="713"/>
      <c r="E777" s="712"/>
      <c r="F777" s="714"/>
    </row>
    <row r="778" spans="1:6" x14ac:dyDescent="0.2">
      <c r="A778" s="711"/>
      <c r="B778" s="712"/>
      <c r="C778" s="713"/>
      <c r="D778" s="713"/>
      <c r="E778" s="712"/>
      <c r="F778" s="714"/>
    </row>
    <row r="779" spans="1:6" x14ac:dyDescent="0.2">
      <c r="A779" s="711"/>
      <c r="B779" s="712"/>
      <c r="C779" s="713"/>
      <c r="D779" s="713"/>
      <c r="E779" s="712"/>
      <c r="F779" s="714"/>
    </row>
    <row r="780" spans="1:6" x14ac:dyDescent="0.2">
      <c r="A780" s="711"/>
      <c r="B780" s="712"/>
      <c r="C780" s="713"/>
      <c r="D780" s="713"/>
      <c r="E780" s="712"/>
      <c r="F780" s="714"/>
    </row>
    <row r="781" spans="1:6" x14ac:dyDescent="0.2">
      <c r="A781" s="711"/>
      <c r="B781" s="712"/>
      <c r="C781" s="713"/>
      <c r="D781" s="713"/>
      <c r="E781" s="712"/>
      <c r="F781" s="714"/>
    </row>
    <row r="782" spans="1:6" x14ac:dyDescent="0.2">
      <c r="A782" s="711"/>
      <c r="B782" s="712"/>
      <c r="C782" s="713"/>
      <c r="D782" s="713"/>
      <c r="E782" s="712"/>
      <c r="F782" s="714"/>
    </row>
    <row r="783" spans="1:6" x14ac:dyDescent="0.2">
      <c r="A783" s="711"/>
      <c r="B783" s="712"/>
      <c r="C783" s="713"/>
      <c r="D783" s="713"/>
      <c r="E783" s="712"/>
      <c r="F783" s="714"/>
    </row>
    <row r="784" spans="1:6" x14ac:dyDescent="0.2">
      <c r="A784" s="711"/>
      <c r="B784" s="712"/>
      <c r="C784" s="713"/>
      <c r="D784" s="713"/>
      <c r="E784" s="712"/>
      <c r="F784" s="714"/>
    </row>
    <row r="785" spans="1:6" x14ac:dyDescent="0.2">
      <c r="A785" s="711"/>
      <c r="B785" s="712"/>
      <c r="C785" s="713"/>
      <c r="D785" s="713"/>
      <c r="E785" s="712"/>
      <c r="F785" s="714"/>
    </row>
    <row r="786" spans="1:6" x14ac:dyDescent="0.2">
      <c r="A786" s="711"/>
      <c r="B786" s="712"/>
      <c r="C786" s="713"/>
      <c r="D786" s="713"/>
      <c r="E786" s="712"/>
      <c r="F786" s="714"/>
    </row>
    <row r="787" spans="1:6" x14ac:dyDescent="0.2">
      <c r="A787" s="711"/>
      <c r="B787" s="712"/>
      <c r="C787" s="713"/>
      <c r="D787" s="713"/>
      <c r="E787" s="712"/>
      <c r="F787" s="714"/>
    </row>
    <row r="788" spans="1:6" x14ac:dyDescent="0.2">
      <c r="A788" s="711"/>
      <c r="B788" s="712"/>
      <c r="C788" s="713"/>
      <c r="D788" s="713"/>
      <c r="E788" s="712"/>
      <c r="F788" s="714"/>
    </row>
    <row r="789" spans="1:6" x14ac:dyDescent="0.2">
      <c r="A789" s="711"/>
      <c r="B789" s="712"/>
      <c r="C789" s="713"/>
      <c r="D789" s="713"/>
      <c r="E789" s="712"/>
      <c r="F789" s="714"/>
    </row>
    <row r="790" spans="1:6" x14ac:dyDescent="0.2">
      <c r="A790" s="711"/>
      <c r="B790" s="712"/>
      <c r="C790" s="713"/>
      <c r="D790" s="713"/>
      <c r="E790" s="712"/>
      <c r="F790" s="714"/>
    </row>
    <row r="791" spans="1:6" x14ac:dyDescent="0.2">
      <c r="A791" s="711"/>
      <c r="B791" s="712"/>
      <c r="C791" s="713"/>
      <c r="D791" s="713"/>
      <c r="E791" s="712"/>
      <c r="F791" s="714"/>
    </row>
    <row r="792" spans="1:6" x14ac:dyDescent="0.2">
      <c r="A792" s="711"/>
      <c r="B792" s="712"/>
      <c r="C792" s="713"/>
      <c r="D792" s="713"/>
      <c r="E792" s="712"/>
      <c r="F792" s="714"/>
    </row>
    <row r="793" spans="1:6" x14ac:dyDescent="0.2">
      <c r="A793" s="711"/>
      <c r="B793" s="712"/>
      <c r="C793" s="713"/>
      <c r="D793" s="713"/>
      <c r="E793" s="712"/>
      <c r="F793" s="714"/>
    </row>
    <row r="794" spans="1:6" x14ac:dyDescent="0.2">
      <c r="A794" s="711"/>
      <c r="B794" s="712"/>
      <c r="C794" s="713"/>
      <c r="D794" s="713"/>
      <c r="E794" s="712"/>
      <c r="F794" s="714"/>
    </row>
    <row r="795" spans="1:6" x14ac:dyDescent="0.2">
      <c r="A795" s="711"/>
      <c r="B795" s="712"/>
      <c r="C795" s="713"/>
      <c r="D795" s="713"/>
      <c r="E795" s="712"/>
      <c r="F795" s="714"/>
    </row>
    <row r="796" spans="1:6" x14ac:dyDescent="0.2">
      <c r="A796" s="711"/>
      <c r="B796" s="712"/>
      <c r="C796" s="713"/>
      <c r="D796" s="713"/>
      <c r="E796" s="712"/>
      <c r="F796" s="714"/>
    </row>
    <row r="797" spans="1:6" x14ac:dyDescent="0.2">
      <c r="A797" s="711"/>
      <c r="B797" s="712"/>
      <c r="C797" s="713"/>
      <c r="D797" s="713"/>
      <c r="E797" s="712"/>
      <c r="F797" s="714"/>
    </row>
    <row r="798" spans="1:6" x14ac:dyDescent="0.2">
      <c r="A798" s="711"/>
      <c r="B798" s="712"/>
      <c r="C798" s="713"/>
      <c r="D798" s="713"/>
      <c r="E798" s="712"/>
      <c r="F798" s="714"/>
    </row>
    <row r="799" spans="1:6" x14ac:dyDescent="0.2">
      <c r="A799" s="711"/>
      <c r="B799" s="712"/>
      <c r="C799" s="713"/>
      <c r="D799" s="713"/>
      <c r="E799" s="712"/>
      <c r="F799" s="714"/>
    </row>
    <row r="800" spans="1:6" x14ac:dyDescent="0.2">
      <c r="A800" s="711"/>
      <c r="B800" s="712"/>
      <c r="C800" s="713"/>
      <c r="D800" s="713"/>
      <c r="E800" s="712"/>
      <c r="F800" s="714"/>
    </row>
    <row r="801" spans="1:6" x14ac:dyDescent="0.2">
      <c r="A801" s="711"/>
      <c r="B801" s="712"/>
      <c r="C801" s="713"/>
      <c r="D801" s="713"/>
      <c r="E801" s="712"/>
      <c r="F801" s="714"/>
    </row>
    <row r="802" spans="1:6" x14ac:dyDescent="0.2">
      <c r="A802" s="711"/>
      <c r="B802" s="712"/>
      <c r="C802" s="713"/>
      <c r="D802" s="713"/>
      <c r="E802" s="712"/>
      <c r="F802" s="714"/>
    </row>
    <row r="803" spans="1:6" x14ac:dyDescent="0.2">
      <c r="A803" s="711"/>
      <c r="B803" s="712"/>
      <c r="C803" s="713"/>
      <c r="D803" s="713"/>
      <c r="E803" s="712"/>
      <c r="F803" s="714"/>
    </row>
    <row r="804" spans="1:6" x14ac:dyDescent="0.2">
      <c r="A804" s="711"/>
      <c r="B804" s="712"/>
      <c r="C804" s="713"/>
      <c r="D804" s="713"/>
      <c r="E804" s="712"/>
      <c r="F804" s="714"/>
    </row>
    <row r="805" spans="1:6" x14ac:dyDescent="0.2">
      <c r="A805" s="711"/>
      <c r="B805" s="712"/>
      <c r="C805" s="713"/>
      <c r="D805" s="713"/>
      <c r="E805" s="712"/>
      <c r="F805" s="714"/>
    </row>
    <row r="806" spans="1:6" x14ac:dyDescent="0.2">
      <c r="A806" s="711"/>
      <c r="B806" s="712"/>
      <c r="C806" s="713"/>
      <c r="D806" s="713"/>
      <c r="E806" s="712"/>
      <c r="F806" s="714"/>
    </row>
    <row r="807" spans="1:6" x14ac:dyDescent="0.2">
      <c r="A807" s="711"/>
      <c r="B807" s="712"/>
      <c r="C807" s="713"/>
      <c r="D807" s="713"/>
      <c r="E807" s="712"/>
      <c r="F807" s="714"/>
    </row>
    <row r="808" spans="1:6" x14ac:dyDescent="0.2">
      <c r="A808" s="711"/>
      <c r="B808" s="712"/>
      <c r="C808" s="713"/>
      <c r="D808" s="713"/>
      <c r="E808" s="712"/>
      <c r="F808" s="714"/>
    </row>
    <row r="809" spans="1:6" x14ac:dyDescent="0.2">
      <c r="A809" s="711"/>
      <c r="B809" s="712"/>
      <c r="C809" s="713"/>
      <c r="D809" s="713"/>
      <c r="E809" s="712"/>
      <c r="F809" s="714"/>
    </row>
    <row r="810" spans="1:6" x14ac:dyDescent="0.2">
      <c r="A810" s="711"/>
      <c r="B810" s="712"/>
      <c r="C810" s="713"/>
      <c r="D810" s="713"/>
      <c r="E810" s="712"/>
      <c r="F810" s="714"/>
    </row>
    <row r="811" spans="1:6" x14ac:dyDescent="0.2">
      <c r="A811" s="711"/>
      <c r="B811" s="712"/>
      <c r="C811" s="713"/>
      <c r="D811" s="713"/>
      <c r="E811" s="712"/>
      <c r="F811" s="714"/>
    </row>
    <row r="812" spans="1:6" x14ac:dyDescent="0.2">
      <c r="A812" s="711"/>
      <c r="B812" s="712"/>
      <c r="C812" s="713"/>
      <c r="D812" s="713"/>
      <c r="E812" s="712"/>
      <c r="F812" s="714"/>
    </row>
    <row r="813" spans="1:6" x14ac:dyDescent="0.2">
      <c r="A813" s="711"/>
      <c r="B813" s="712"/>
      <c r="C813" s="713"/>
      <c r="D813" s="713"/>
      <c r="E813" s="712"/>
      <c r="F813" s="714"/>
    </row>
    <row r="814" spans="1:6" x14ac:dyDescent="0.2">
      <c r="A814" s="711"/>
      <c r="B814" s="712"/>
      <c r="C814" s="713"/>
      <c r="D814" s="713"/>
      <c r="E814" s="712"/>
      <c r="F814" s="714"/>
    </row>
    <row r="815" spans="1:6" x14ac:dyDescent="0.2">
      <c r="A815" s="711"/>
      <c r="B815" s="712"/>
      <c r="C815" s="713"/>
      <c r="D815" s="713"/>
      <c r="E815" s="712"/>
      <c r="F815" s="714"/>
    </row>
    <row r="816" spans="1:6" x14ac:dyDescent="0.2">
      <c r="A816" s="711"/>
      <c r="B816" s="712"/>
      <c r="C816" s="713"/>
      <c r="D816" s="713"/>
      <c r="E816" s="712"/>
      <c r="F816" s="714"/>
    </row>
    <row r="817" spans="1:6" x14ac:dyDescent="0.2">
      <c r="A817" s="711"/>
      <c r="B817" s="712"/>
      <c r="C817" s="713"/>
      <c r="D817" s="713"/>
      <c r="E817" s="712"/>
      <c r="F817" s="714"/>
    </row>
    <row r="818" spans="1:6" x14ac:dyDescent="0.2">
      <c r="A818" s="711"/>
      <c r="B818" s="712"/>
      <c r="C818" s="713"/>
      <c r="D818" s="713"/>
      <c r="E818" s="712"/>
      <c r="F818" s="714"/>
    </row>
    <row r="819" spans="1:6" x14ac:dyDescent="0.2">
      <c r="A819" s="711"/>
      <c r="B819" s="712"/>
      <c r="C819" s="713"/>
      <c r="D819" s="713"/>
      <c r="E819" s="712"/>
      <c r="F819" s="714"/>
    </row>
    <row r="820" spans="1:6" x14ac:dyDescent="0.2">
      <c r="A820" s="711"/>
      <c r="B820" s="712"/>
      <c r="C820" s="713"/>
      <c r="D820" s="713"/>
      <c r="E820" s="712"/>
      <c r="F820" s="714"/>
    </row>
    <row r="821" spans="1:6" x14ac:dyDescent="0.2">
      <c r="A821" s="711"/>
      <c r="B821" s="712"/>
      <c r="C821" s="713"/>
      <c r="D821" s="713"/>
      <c r="E821" s="712"/>
      <c r="F821" s="714"/>
    </row>
    <row r="822" spans="1:6" x14ac:dyDescent="0.2">
      <c r="A822" s="711"/>
      <c r="B822" s="712"/>
      <c r="C822" s="713"/>
      <c r="D822" s="713"/>
      <c r="E822" s="712"/>
      <c r="F822" s="714"/>
    </row>
    <row r="823" spans="1:6" x14ac:dyDescent="0.2">
      <c r="A823" s="711"/>
      <c r="B823" s="712"/>
      <c r="C823" s="713"/>
      <c r="D823" s="713"/>
      <c r="E823" s="712"/>
      <c r="F823" s="714"/>
    </row>
    <row r="824" spans="1:6" x14ac:dyDescent="0.2">
      <c r="A824" s="711"/>
      <c r="B824" s="712"/>
      <c r="C824" s="713"/>
      <c r="D824" s="713"/>
      <c r="E824" s="712"/>
      <c r="F824" s="714"/>
    </row>
  </sheetData>
  <phoneticPr fontId="5" type="noConversion"/>
  <printOptions horizontalCentered="1"/>
  <pageMargins left="0.75" right="0.75" top="1" bottom="1" header="0.5" footer="0.5"/>
  <pageSetup scale="86"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A1:D11"/>
  <sheetViews>
    <sheetView zoomScaleNormal="100" workbookViewId="0"/>
  </sheetViews>
  <sheetFormatPr defaultColWidth="39" defaultRowHeight="14.25" x14ac:dyDescent="0.2"/>
  <cols>
    <col min="1" max="1" width="41.5703125" style="10" bestFit="1" customWidth="1"/>
    <col min="2" max="2" width="35.5703125" style="10" bestFit="1" customWidth="1"/>
    <col min="3" max="3" width="11.140625" style="10" customWidth="1"/>
    <col min="4" max="16384" width="39" style="10"/>
  </cols>
  <sheetData>
    <row r="1" spans="1:4" s="38" customFormat="1" ht="15" x14ac:dyDescent="0.25">
      <c r="A1" s="205" t="s">
        <v>655</v>
      </c>
      <c r="B1" s="205"/>
    </row>
    <row r="2" spans="1:4" s="38" customFormat="1" ht="15" x14ac:dyDescent="0.25">
      <c r="A2" s="217" t="s">
        <v>658</v>
      </c>
      <c r="B2" s="217"/>
    </row>
    <row r="3" spans="1:4" s="38" customFormat="1" ht="15" x14ac:dyDescent="0.25">
      <c r="A3" s="217" t="s">
        <v>1</v>
      </c>
      <c r="B3" s="217"/>
    </row>
    <row r="4" spans="1:4" s="38" customFormat="1" ht="15" x14ac:dyDescent="0.25">
      <c r="A4" s="205" t="s">
        <v>471</v>
      </c>
      <c r="B4" s="205"/>
    </row>
    <row r="5" spans="1:4" ht="15" x14ac:dyDescent="0.25">
      <c r="A5" s="5"/>
      <c r="B5" s="5"/>
    </row>
    <row r="6" spans="1:4" ht="15" x14ac:dyDescent="0.25">
      <c r="A6" s="132" t="s">
        <v>86</v>
      </c>
      <c r="B6" s="132" t="s">
        <v>87</v>
      </c>
    </row>
    <row r="7" spans="1:4" x14ac:dyDescent="0.2">
      <c r="A7" s="29" t="s">
        <v>88</v>
      </c>
      <c r="B7" s="36">
        <v>28600</v>
      </c>
    </row>
    <row r="8" spans="1:4" x14ac:dyDescent="0.2">
      <c r="A8" s="29" t="s">
        <v>89</v>
      </c>
      <c r="B8" s="36">
        <v>17730</v>
      </c>
      <c r="D8" s="39"/>
    </row>
    <row r="9" spans="1:4" x14ac:dyDescent="0.2">
      <c r="A9" s="29" t="s">
        <v>90</v>
      </c>
      <c r="B9" s="36">
        <v>50563</v>
      </c>
    </row>
    <row r="10" spans="1:4" x14ac:dyDescent="0.2">
      <c r="A10" s="29" t="s">
        <v>91</v>
      </c>
      <c r="B10" s="294"/>
    </row>
    <row r="11" spans="1:4" ht="15" x14ac:dyDescent="0.25">
      <c r="A11" s="20" t="s">
        <v>92</v>
      </c>
      <c r="B11" s="36">
        <f>SUM(B7:B9)</f>
        <v>96893</v>
      </c>
    </row>
  </sheetData>
  <phoneticPr fontId="5" type="noConversion"/>
  <printOptions horizontalCentered="1"/>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M17"/>
  <sheetViews>
    <sheetView zoomScale="75" zoomScaleNormal="75" workbookViewId="0">
      <selection activeCell="G8" sqref="G8"/>
    </sheetView>
  </sheetViews>
  <sheetFormatPr defaultColWidth="9.140625" defaultRowHeight="14.25" x14ac:dyDescent="0.2"/>
  <cols>
    <col min="1" max="2" width="20.7109375" style="10" customWidth="1"/>
    <col min="3" max="3" width="16" style="10" customWidth="1"/>
    <col min="4" max="4" width="20.85546875" style="10" customWidth="1"/>
    <col min="5" max="5" width="20.7109375" style="10" customWidth="1"/>
    <col min="6" max="6" width="40.7109375" style="10" customWidth="1"/>
    <col min="7" max="7" width="25.5703125" style="10" customWidth="1"/>
    <col min="8" max="8" width="13.7109375" style="10" customWidth="1"/>
    <col min="9" max="9" width="20.7109375" style="10" customWidth="1"/>
    <col min="10" max="16384" width="9.140625" style="10"/>
  </cols>
  <sheetData>
    <row r="1" spans="1:13" ht="78.75" customHeight="1" x14ac:dyDescent="0.25">
      <c r="A1" s="966" t="s">
        <v>659</v>
      </c>
      <c r="B1" s="966"/>
      <c r="C1" s="966"/>
      <c r="D1" s="966"/>
      <c r="E1" s="966"/>
      <c r="F1" s="973"/>
      <c r="G1" s="973"/>
      <c r="H1" s="973"/>
      <c r="I1" s="973"/>
    </row>
    <row r="2" spans="1:13" ht="28.5" x14ac:dyDescent="0.2">
      <c r="A2" s="3" t="s">
        <v>31</v>
      </c>
      <c r="B2" s="700" t="s">
        <v>613</v>
      </c>
      <c r="C2" s="700" t="s">
        <v>620</v>
      </c>
      <c r="D2" s="700" t="s">
        <v>614</v>
      </c>
      <c r="E2" s="700" t="s">
        <v>615</v>
      </c>
      <c r="F2" s="700" t="s">
        <v>628</v>
      </c>
      <c r="G2" s="700" t="s">
        <v>616</v>
      </c>
      <c r="H2" s="701" t="s">
        <v>32</v>
      </c>
      <c r="I2" s="701" t="s">
        <v>33</v>
      </c>
    </row>
    <row r="3" spans="1:13" ht="51" customHeight="1" x14ac:dyDescent="0.2">
      <c r="A3" s="406" t="s">
        <v>627</v>
      </c>
      <c r="B3" s="201" t="s">
        <v>358</v>
      </c>
      <c r="C3" s="201" t="s">
        <v>619</v>
      </c>
      <c r="D3" s="201" t="s">
        <v>781</v>
      </c>
      <c r="E3" s="201" t="s">
        <v>783</v>
      </c>
      <c r="F3" s="201" t="s">
        <v>784</v>
      </c>
      <c r="G3" s="201" t="s">
        <v>785</v>
      </c>
      <c r="H3" s="880" t="s">
        <v>360</v>
      </c>
      <c r="I3" s="872"/>
    </row>
    <row r="4" spans="1:13" ht="71.25" x14ac:dyDescent="0.2">
      <c r="A4" s="405" t="s">
        <v>359</v>
      </c>
      <c r="B4" s="201" t="s">
        <v>360</v>
      </c>
      <c r="C4" s="201" t="s">
        <v>618</v>
      </c>
      <c r="D4" s="201" t="s">
        <v>707</v>
      </c>
      <c r="E4" s="201"/>
      <c r="F4" s="201" t="s">
        <v>708</v>
      </c>
      <c r="G4" s="402">
        <v>734</v>
      </c>
      <c r="H4" s="702" t="s">
        <v>358</v>
      </c>
      <c r="I4" s="201" t="s">
        <v>706</v>
      </c>
    </row>
    <row r="5" spans="1:13" ht="67.5" customHeight="1" x14ac:dyDescent="0.2">
      <c r="A5" s="405" t="s">
        <v>361</v>
      </c>
      <c r="B5" s="201" t="s">
        <v>360</v>
      </c>
      <c r="C5" s="201" t="s">
        <v>619</v>
      </c>
      <c r="D5" s="201" t="s">
        <v>787</v>
      </c>
      <c r="E5" s="201" t="s">
        <v>709</v>
      </c>
      <c r="F5" s="201" t="s">
        <v>710</v>
      </c>
      <c r="G5" s="402">
        <v>32</v>
      </c>
      <c r="H5" s="702" t="s">
        <v>360</v>
      </c>
      <c r="I5" s="201"/>
    </row>
    <row r="6" spans="1:13" ht="38.25" customHeight="1" x14ac:dyDescent="0.2">
      <c r="A6" s="405" t="s">
        <v>363</v>
      </c>
      <c r="B6" s="201" t="s">
        <v>360</v>
      </c>
      <c r="C6" s="201" t="s">
        <v>619</v>
      </c>
      <c r="D6" s="201"/>
      <c r="E6" s="201"/>
      <c r="F6" s="201" t="s">
        <v>362</v>
      </c>
      <c r="G6" s="201" t="s">
        <v>362</v>
      </c>
      <c r="H6" s="702" t="s">
        <v>358</v>
      </c>
      <c r="I6" s="201" t="s">
        <v>617</v>
      </c>
    </row>
    <row r="7" spans="1:13" ht="102.75" customHeight="1" x14ac:dyDescent="0.2">
      <c r="A7" s="886" t="s">
        <v>525</v>
      </c>
      <c r="B7" s="201" t="s">
        <v>360</v>
      </c>
      <c r="C7" s="201" t="s">
        <v>622</v>
      </c>
      <c r="D7" s="887" t="s">
        <v>789</v>
      </c>
      <c r="E7" s="201" t="s">
        <v>786</v>
      </c>
      <c r="F7" s="201" t="s">
        <v>790</v>
      </c>
      <c r="G7" s="402">
        <v>400</v>
      </c>
      <c r="H7" s="880" t="s">
        <v>360</v>
      </c>
      <c r="I7" s="872"/>
    </row>
    <row r="8" spans="1:13" x14ac:dyDescent="0.2">
      <c r="A8" s="403"/>
      <c r="B8" s="404"/>
      <c r="C8" s="404"/>
      <c r="D8" s="404"/>
      <c r="E8" s="404"/>
      <c r="F8" s="404"/>
      <c r="G8" s="404"/>
      <c r="H8" s="404"/>
      <c r="I8" s="404"/>
      <c r="M8" s="607"/>
    </row>
    <row r="9" spans="1:13" x14ac:dyDescent="0.2">
      <c r="A9" s="10" t="s">
        <v>364</v>
      </c>
      <c r="M9" s="607"/>
    </row>
    <row r="10" spans="1:13" ht="15" customHeight="1" x14ac:dyDescent="0.2">
      <c r="A10" s="10" t="s">
        <v>621</v>
      </c>
      <c r="M10" s="607"/>
    </row>
    <row r="11" spans="1:13" x14ac:dyDescent="0.2">
      <c r="A11" s="10" t="s">
        <v>623</v>
      </c>
      <c r="M11" s="607"/>
    </row>
    <row r="12" spans="1:13" ht="14.25" customHeight="1" x14ac:dyDescent="0.2">
      <c r="A12" s="884" t="s">
        <v>610</v>
      </c>
      <c r="B12" s="884"/>
      <c r="C12" s="884"/>
      <c r="D12" s="884"/>
      <c r="E12" s="884"/>
      <c r="F12" s="884"/>
      <c r="G12" s="884"/>
      <c r="H12" s="884"/>
      <c r="M12" s="607"/>
    </row>
    <row r="13" spans="1:13" x14ac:dyDescent="0.2">
      <c r="A13" s="10" t="s">
        <v>611</v>
      </c>
      <c r="M13" s="607"/>
    </row>
    <row r="14" spans="1:13" x14ac:dyDescent="0.2">
      <c r="A14" s="10" t="s">
        <v>629</v>
      </c>
      <c r="I14" s="32"/>
      <c r="M14" s="607"/>
    </row>
    <row r="15" spans="1:13" x14ac:dyDescent="0.2">
      <c r="A15" s="10" t="s">
        <v>612</v>
      </c>
      <c r="M15" s="607"/>
    </row>
    <row r="16" spans="1:13" x14ac:dyDescent="0.2">
      <c r="A16" s="651" t="s">
        <v>782</v>
      </c>
      <c r="M16" s="607"/>
    </row>
    <row r="17" spans="1:10" ht="15" x14ac:dyDescent="0.25">
      <c r="A17" s="972"/>
      <c r="B17" s="972"/>
      <c r="C17" s="972"/>
      <c r="D17" s="972"/>
      <c r="E17" s="972"/>
      <c r="F17" s="703"/>
      <c r="G17" s="703"/>
      <c r="H17" s="703"/>
      <c r="I17" s="703"/>
      <c r="J17" s="69"/>
    </row>
  </sheetData>
  <mergeCells count="2">
    <mergeCell ref="A17:E17"/>
    <mergeCell ref="A1:I1"/>
  </mergeCells>
  <phoneticPr fontId="5" type="noConversion"/>
  <pageMargins left="0.75" right="0.75" top="1" bottom="1" header="0.5" footer="0.5"/>
  <pageSetup scale="61"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H51"/>
  <sheetViews>
    <sheetView zoomScale="75" zoomScaleNormal="75" workbookViewId="0"/>
  </sheetViews>
  <sheetFormatPr defaultColWidth="9.140625" defaultRowHeight="14.25" x14ac:dyDescent="0.2"/>
  <cols>
    <col min="1" max="1" width="20.7109375" style="10" customWidth="1"/>
    <col min="2" max="2" width="46.5703125" style="10" customWidth="1"/>
    <col min="3" max="3" width="30.5703125" style="10" customWidth="1"/>
    <col min="4" max="4" width="58.5703125" style="10" customWidth="1"/>
    <col min="5" max="5" width="41.5703125" style="10" customWidth="1"/>
    <col min="6" max="16384" width="9.140625" style="10"/>
  </cols>
  <sheetData>
    <row r="1" spans="1:8" s="38" customFormat="1" ht="15" x14ac:dyDescent="0.25">
      <c r="A1" s="217" t="s">
        <v>655</v>
      </c>
      <c r="B1" s="217"/>
      <c r="C1" s="217"/>
      <c r="D1" s="217"/>
      <c r="E1" s="217"/>
    </row>
    <row r="2" spans="1:8" s="38" customFormat="1" ht="15" x14ac:dyDescent="0.25">
      <c r="A2" s="274" t="s">
        <v>660</v>
      </c>
      <c r="B2" s="274"/>
      <c r="C2" s="274"/>
      <c r="D2" s="274"/>
      <c r="E2" s="274"/>
    </row>
    <row r="3" spans="1:8" s="38" customFormat="1" ht="15" x14ac:dyDescent="0.25">
      <c r="A3" s="980" t="s">
        <v>96</v>
      </c>
      <c r="B3" s="980"/>
      <c r="C3" s="980"/>
      <c r="D3" s="981"/>
      <c r="E3" s="982"/>
      <c r="F3" s="114"/>
    </row>
    <row r="4" spans="1:8" s="38" customFormat="1" ht="15" x14ac:dyDescent="0.25">
      <c r="A4" s="274" t="s">
        <v>471</v>
      </c>
      <c r="B4" s="274"/>
      <c r="C4" s="274"/>
      <c r="D4" s="274"/>
      <c r="E4" s="274"/>
    </row>
    <row r="5" spans="1:8" ht="15.75" thickBot="1" x14ac:dyDescent="0.25">
      <c r="A5" s="206"/>
      <c r="B5" s="206"/>
      <c r="C5" s="206"/>
      <c r="D5" s="44"/>
      <c r="E5" s="44"/>
    </row>
    <row r="6" spans="1:8" customFormat="1" ht="15.75" thickBot="1" x14ac:dyDescent="0.3">
      <c r="A6" s="983" t="s">
        <v>5</v>
      </c>
      <c r="B6" s="984"/>
      <c r="C6" s="984"/>
      <c r="D6" s="985"/>
      <c r="E6" s="986"/>
      <c r="G6" s="407"/>
      <c r="H6" s="408"/>
    </row>
    <row r="7" spans="1:8" customFormat="1" ht="13.5" customHeight="1" thickBot="1" x14ac:dyDescent="0.25">
      <c r="A7" s="976" t="s">
        <v>4</v>
      </c>
      <c r="B7" s="978" t="s">
        <v>661</v>
      </c>
      <c r="C7" s="987" t="s">
        <v>246</v>
      </c>
      <c r="D7" s="988"/>
      <c r="E7" s="989"/>
    </row>
    <row r="8" spans="1:8" customFormat="1" ht="14.25" customHeight="1" x14ac:dyDescent="0.2">
      <c r="A8" s="977"/>
      <c r="B8" s="979"/>
      <c r="C8" s="990" t="s">
        <v>247</v>
      </c>
      <c r="D8" s="991"/>
      <c r="E8" s="992"/>
    </row>
    <row r="9" spans="1:8" customFormat="1" ht="44.25" customHeight="1" thickBot="1" x14ac:dyDescent="0.25">
      <c r="A9" s="285" t="s">
        <v>6</v>
      </c>
      <c r="B9" s="286" t="s">
        <v>7</v>
      </c>
      <c r="C9" s="287" t="s">
        <v>20</v>
      </c>
      <c r="D9" s="288" t="s">
        <v>8</v>
      </c>
      <c r="E9" s="289" t="s">
        <v>248</v>
      </c>
    </row>
    <row r="10" spans="1:8" s="877" customFormat="1" ht="45" customHeight="1" x14ac:dyDescent="0.2">
      <c r="A10" s="395" t="s">
        <v>350</v>
      </c>
      <c r="B10" s="395" t="s">
        <v>792</v>
      </c>
      <c r="C10" s="860" t="s">
        <v>737</v>
      </c>
      <c r="D10" s="397" t="s">
        <v>791</v>
      </c>
      <c r="E10" s="398" t="s">
        <v>793</v>
      </c>
    </row>
    <row r="11" spans="1:8" s="407" customFormat="1" ht="45" customHeight="1" x14ac:dyDescent="0.2">
      <c r="A11" s="859" t="s">
        <v>630</v>
      </c>
      <c r="B11" s="874" t="s">
        <v>740</v>
      </c>
      <c r="C11" s="879" t="s">
        <v>741</v>
      </c>
      <c r="D11" s="397" t="s">
        <v>631</v>
      </c>
      <c r="E11" s="398"/>
    </row>
    <row r="12" spans="1:8" s="407" customFormat="1" ht="45" customHeight="1" x14ac:dyDescent="0.2">
      <c r="A12" s="859" t="s">
        <v>630</v>
      </c>
      <c r="B12" s="873" t="s">
        <v>742</v>
      </c>
      <c r="C12" s="880" t="s">
        <v>743</v>
      </c>
      <c r="D12" s="397" t="s">
        <v>744</v>
      </c>
      <c r="E12" s="398"/>
    </row>
    <row r="13" spans="1:8" s="407" customFormat="1" ht="45" customHeight="1" x14ac:dyDescent="0.2">
      <c r="A13" s="859" t="s">
        <v>630</v>
      </c>
      <c r="B13" s="873" t="s">
        <v>745</v>
      </c>
      <c r="C13" s="880" t="s">
        <v>746</v>
      </c>
      <c r="D13" s="397" t="s">
        <v>747</v>
      </c>
      <c r="E13" s="398"/>
    </row>
    <row r="14" spans="1:8" s="407" customFormat="1" ht="45" customHeight="1" x14ac:dyDescent="0.2">
      <c r="A14" s="859" t="s">
        <v>630</v>
      </c>
      <c r="B14" s="873" t="s">
        <v>748</v>
      </c>
      <c r="C14" s="880" t="s">
        <v>749</v>
      </c>
      <c r="D14" s="397" t="s">
        <v>631</v>
      </c>
      <c r="E14" s="398"/>
    </row>
    <row r="15" spans="1:8" s="407" customFormat="1" ht="45" customHeight="1" x14ac:dyDescent="0.2">
      <c r="A15" s="859" t="s">
        <v>630</v>
      </c>
      <c r="B15" s="873" t="s">
        <v>750</v>
      </c>
      <c r="C15" s="880" t="s">
        <v>751</v>
      </c>
      <c r="D15" s="397" t="s">
        <v>794</v>
      </c>
      <c r="E15" s="398"/>
    </row>
    <row r="16" spans="1:8" s="407" customFormat="1" ht="45" customHeight="1" x14ac:dyDescent="0.2">
      <c r="A16" s="859" t="s">
        <v>630</v>
      </c>
      <c r="B16" s="873" t="s">
        <v>795</v>
      </c>
      <c r="C16" s="880" t="s">
        <v>752</v>
      </c>
      <c r="D16" s="397" t="s">
        <v>794</v>
      </c>
      <c r="E16" s="398"/>
    </row>
    <row r="17" spans="1:5" s="407" customFormat="1" ht="45" customHeight="1" x14ac:dyDescent="0.2">
      <c r="A17" s="859" t="s">
        <v>630</v>
      </c>
      <c r="B17" s="873" t="s">
        <v>753</v>
      </c>
      <c r="C17" s="880" t="s">
        <v>752</v>
      </c>
      <c r="D17" s="397" t="s">
        <v>754</v>
      </c>
      <c r="E17" s="398"/>
    </row>
    <row r="18" spans="1:5" s="407" customFormat="1" ht="45" customHeight="1" x14ac:dyDescent="0.2">
      <c r="A18" s="859" t="s">
        <v>630</v>
      </c>
      <c r="B18" s="873" t="s">
        <v>755</v>
      </c>
      <c r="C18" s="880" t="s">
        <v>756</v>
      </c>
      <c r="D18" s="397" t="s">
        <v>747</v>
      </c>
      <c r="E18" s="398"/>
    </row>
    <row r="19" spans="1:5" s="407" customFormat="1" ht="45" customHeight="1" x14ac:dyDescent="0.2">
      <c r="A19" s="859" t="s">
        <v>630</v>
      </c>
      <c r="B19" s="873" t="s">
        <v>757</v>
      </c>
      <c r="C19" s="880" t="s">
        <v>758</v>
      </c>
      <c r="D19" s="397" t="s">
        <v>631</v>
      </c>
      <c r="E19" s="398"/>
    </row>
    <row r="20" spans="1:5" s="407" customFormat="1" ht="45" customHeight="1" x14ac:dyDescent="0.2">
      <c r="A20" s="859" t="s">
        <v>630</v>
      </c>
      <c r="B20" s="873" t="s">
        <v>759</v>
      </c>
      <c r="C20" s="880" t="s">
        <v>760</v>
      </c>
      <c r="D20" s="397" t="s">
        <v>747</v>
      </c>
      <c r="E20" s="398"/>
    </row>
    <row r="21" spans="1:5" s="407" customFormat="1" ht="45" customHeight="1" x14ac:dyDescent="0.2">
      <c r="A21" s="859" t="s">
        <v>630</v>
      </c>
      <c r="B21" s="873" t="s">
        <v>761</v>
      </c>
      <c r="C21" s="880" t="s">
        <v>762</v>
      </c>
      <c r="D21" s="397" t="s">
        <v>747</v>
      </c>
      <c r="E21" s="398"/>
    </row>
    <row r="22" spans="1:5" s="407" customFormat="1" ht="45" customHeight="1" x14ac:dyDescent="0.2">
      <c r="A22" s="859" t="s">
        <v>630</v>
      </c>
      <c r="B22" s="873" t="s">
        <v>763</v>
      </c>
      <c r="C22" s="880" t="s">
        <v>760</v>
      </c>
      <c r="D22" s="397" t="s">
        <v>631</v>
      </c>
      <c r="E22" s="398"/>
    </row>
    <row r="23" spans="1:5" s="407" customFormat="1" ht="45" customHeight="1" x14ac:dyDescent="0.2">
      <c r="A23" s="859" t="s">
        <v>630</v>
      </c>
      <c r="B23" s="873" t="s">
        <v>764</v>
      </c>
      <c r="C23" s="880" t="s">
        <v>743</v>
      </c>
      <c r="D23" s="397" t="s">
        <v>631</v>
      </c>
      <c r="E23" s="398"/>
    </row>
    <row r="24" spans="1:5" s="407" customFormat="1" ht="45" customHeight="1" x14ac:dyDescent="0.2">
      <c r="A24" s="859" t="s">
        <v>630</v>
      </c>
      <c r="B24" s="873" t="s">
        <v>765</v>
      </c>
      <c r="C24" s="880" t="s">
        <v>766</v>
      </c>
      <c r="D24" s="397" t="s">
        <v>631</v>
      </c>
      <c r="E24" s="398"/>
    </row>
    <row r="25" spans="1:5" s="407" customFormat="1" ht="45" customHeight="1" x14ac:dyDescent="0.2">
      <c r="A25" s="859" t="s">
        <v>630</v>
      </c>
      <c r="B25" s="253" t="s">
        <v>767</v>
      </c>
      <c r="C25" s="880" t="s">
        <v>768</v>
      </c>
      <c r="D25" s="397" t="s">
        <v>631</v>
      </c>
      <c r="E25" s="398"/>
    </row>
    <row r="26" spans="1:5" s="407" customFormat="1" ht="45" customHeight="1" x14ac:dyDescent="0.2">
      <c r="A26" s="859" t="s">
        <v>630</v>
      </c>
      <c r="B26" s="871" t="s">
        <v>769</v>
      </c>
      <c r="C26" s="880" t="s">
        <v>741</v>
      </c>
      <c r="D26" s="397" t="s">
        <v>631</v>
      </c>
      <c r="E26" s="398"/>
    </row>
    <row r="27" spans="1:5" s="407" customFormat="1" ht="45" customHeight="1" x14ac:dyDescent="0.2">
      <c r="A27" s="859" t="s">
        <v>630</v>
      </c>
      <c r="B27" s="875" t="s">
        <v>770</v>
      </c>
      <c r="C27" s="880" t="s">
        <v>741</v>
      </c>
      <c r="D27" s="397" t="s">
        <v>631</v>
      </c>
      <c r="E27" s="398"/>
    </row>
    <row r="28" spans="1:5" s="407" customFormat="1" ht="28.5" customHeight="1" x14ac:dyDescent="0.2">
      <c r="A28" s="859" t="s">
        <v>630</v>
      </c>
      <c r="B28" s="873" t="s">
        <v>796</v>
      </c>
      <c r="C28" s="880" t="s">
        <v>743</v>
      </c>
      <c r="D28" s="397" t="s">
        <v>631</v>
      </c>
      <c r="E28" s="398"/>
    </row>
    <row r="29" spans="1:5" s="407" customFormat="1" ht="28.5" customHeight="1" x14ac:dyDescent="0.2">
      <c r="A29" s="859" t="s">
        <v>630</v>
      </c>
      <c r="B29" s="873" t="s">
        <v>771</v>
      </c>
      <c r="C29" s="880" t="s">
        <v>743</v>
      </c>
      <c r="D29" s="397" t="s">
        <v>631</v>
      </c>
      <c r="E29" s="398"/>
    </row>
    <row r="30" spans="1:5" s="407" customFormat="1" ht="28.5" customHeight="1" x14ac:dyDescent="0.2">
      <c r="A30" s="859" t="s">
        <v>630</v>
      </c>
      <c r="B30" s="873" t="s">
        <v>772</v>
      </c>
      <c r="C30" s="880" t="s">
        <v>773</v>
      </c>
      <c r="D30" s="397" t="s">
        <v>631</v>
      </c>
      <c r="E30" s="398"/>
    </row>
    <row r="31" spans="1:5" s="407" customFormat="1" ht="28.5" x14ac:dyDescent="0.2">
      <c r="A31" s="859" t="s">
        <v>630</v>
      </c>
      <c r="B31" s="873" t="s">
        <v>774</v>
      </c>
      <c r="C31" s="880" t="s">
        <v>760</v>
      </c>
      <c r="D31" s="397" t="s">
        <v>631</v>
      </c>
      <c r="E31" s="398"/>
    </row>
    <row r="32" spans="1:5" s="407" customFormat="1" ht="31.5" customHeight="1" x14ac:dyDescent="0.2">
      <c r="A32" s="859" t="s">
        <v>630</v>
      </c>
      <c r="B32" s="876" t="s">
        <v>775</v>
      </c>
      <c r="C32" s="880" t="s">
        <v>776</v>
      </c>
      <c r="D32" s="397" t="s">
        <v>631</v>
      </c>
      <c r="E32" s="398"/>
    </row>
    <row r="33" spans="1:7" s="14" customFormat="1" ht="31.5" customHeight="1" x14ac:dyDescent="0.2">
      <c r="A33" s="859" t="s">
        <v>630</v>
      </c>
      <c r="B33" s="876" t="s">
        <v>777</v>
      </c>
      <c r="C33" s="880" t="s">
        <v>741</v>
      </c>
      <c r="D33" s="397" t="s">
        <v>778</v>
      </c>
      <c r="E33" s="398"/>
      <c r="F33" s="253"/>
      <c r="G33" s="253"/>
    </row>
    <row r="34" spans="1:7" s="14" customFormat="1" ht="28.5" x14ac:dyDescent="0.2">
      <c r="A34" s="859" t="s">
        <v>630</v>
      </c>
      <c r="B34" s="873" t="s">
        <v>779</v>
      </c>
      <c r="C34" s="880" t="s">
        <v>780</v>
      </c>
      <c r="D34" s="397" t="s">
        <v>632</v>
      </c>
      <c r="E34" s="398"/>
      <c r="F34" s="878"/>
      <c r="G34" s="878"/>
    </row>
    <row r="35" spans="1:7" ht="45" customHeight="1" x14ac:dyDescent="0.2">
      <c r="A35" s="399" t="s">
        <v>356</v>
      </c>
      <c r="B35" s="399" t="s">
        <v>357</v>
      </c>
      <c r="C35" s="396" t="s">
        <v>633</v>
      </c>
      <c r="D35" s="201" t="s">
        <v>349</v>
      </c>
      <c r="E35" s="401" t="s">
        <v>634</v>
      </c>
    </row>
    <row r="36" spans="1:7" ht="57" x14ac:dyDescent="0.2">
      <c r="A36" s="399" t="s">
        <v>351</v>
      </c>
      <c r="B36" s="399" t="s">
        <v>354</v>
      </c>
      <c r="C36" s="396" t="s">
        <v>633</v>
      </c>
      <c r="D36" s="201" t="s">
        <v>349</v>
      </c>
      <c r="E36" s="400" t="s">
        <v>355</v>
      </c>
    </row>
    <row r="37" spans="1:7" ht="45" customHeight="1" x14ac:dyDescent="0.2">
      <c r="A37" s="395" t="s">
        <v>351</v>
      </c>
      <c r="B37" s="395" t="s">
        <v>352</v>
      </c>
      <c r="C37" s="396" t="s">
        <v>633</v>
      </c>
      <c r="D37" s="201" t="s">
        <v>349</v>
      </c>
      <c r="E37" s="398" t="s">
        <v>353</v>
      </c>
    </row>
    <row r="38" spans="1:7" ht="45" customHeight="1" x14ac:dyDescent="0.2">
      <c r="A38" s="399" t="s">
        <v>351</v>
      </c>
      <c r="B38" s="399" t="s">
        <v>797</v>
      </c>
      <c r="C38" s="254" t="s">
        <v>633</v>
      </c>
      <c r="D38" s="201" t="s">
        <v>349</v>
      </c>
      <c r="E38" s="398" t="s">
        <v>353</v>
      </c>
    </row>
    <row r="39" spans="1:7" ht="24" customHeight="1" x14ac:dyDescent="0.2">
      <c r="B39" s="47"/>
    </row>
    <row r="40" spans="1:7" ht="32.25" customHeight="1" x14ac:dyDescent="0.2">
      <c r="A40" s="974" t="s">
        <v>798</v>
      </c>
      <c r="B40" s="975"/>
      <c r="C40" s="975"/>
      <c r="D40" s="975"/>
      <c r="E40" s="975"/>
    </row>
    <row r="41" spans="1:7" ht="45" customHeight="1" x14ac:dyDescent="0.2">
      <c r="A41" s="882"/>
      <c r="B41" s="882"/>
      <c r="C41" s="882"/>
      <c r="D41" s="882"/>
      <c r="E41" s="882"/>
    </row>
    <row r="42" spans="1:7" ht="45" customHeight="1" x14ac:dyDescent="0.2">
      <c r="A42" s="882"/>
      <c r="B42" s="882"/>
      <c r="C42" s="882"/>
      <c r="D42" s="882"/>
      <c r="E42" s="882"/>
    </row>
    <row r="43" spans="1:7" ht="45" customHeight="1" x14ac:dyDescent="0.2">
      <c r="A43" s="882"/>
      <c r="B43" s="882"/>
      <c r="C43" s="882"/>
      <c r="D43" s="882"/>
      <c r="E43" s="882"/>
    </row>
    <row r="44" spans="1:7" ht="45" customHeight="1" x14ac:dyDescent="0.2">
      <c r="B44" s="47"/>
    </row>
    <row r="45" spans="1:7" ht="45" customHeight="1" x14ac:dyDescent="0.2"/>
    <row r="46" spans="1:7" ht="45" customHeight="1" x14ac:dyDescent="0.2"/>
    <row r="47" spans="1:7" ht="45" customHeight="1" x14ac:dyDescent="0.2"/>
    <row r="48" spans="1:7" ht="45" customHeight="1" x14ac:dyDescent="0.2"/>
    <row r="49" ht="45" customHeight="1" x14ac:dyDescent="0.2"/>
    <row r="50" ht="45" customHeight="1" x14ac:dyDescent="0.2"/>
    <row r="51" ht="45" customHeight="1" x14ac:dyDescent="0.2"/>
  </sheetData>
  <mergeCells count="7">
    <mergeCell ref="A40:E40"/>
    <mergeCell ref="A7:A8"/>
    <mergeCell ref="B7:B8"/>
    <mergeCell ref="A3:E3"/>
    <mergeCell ref="A6:E6"/>
    <mergeCell ref="C7:E7"/>
    <mergeCell ref="C8:E8"/>
  </mergeCells>
  <phoneticPr fontId="5" type="noConversion"/>
  <printOptions horizontalCentered="1"/>
  <pageMargins left="0.75" right="0.75" top="1" bottom="1" header="0.5" footer="0.5"/>
  <pageSetup scale="4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H29"/>
  <sheetViews>
    <sheetView zoomScaleNormal="100" workbookViewId="0">
      <selection sqref="A1:F1"/>
    </sheetView>
  </sheetViews>
  <sheetFormatPr defaultColWidth="9.140625" defaultRowHeight="14.25" x14ac:dyDescent="0.2"/>
  <cols>
    <col min="1" max="1" width="22.7109375" style="10" customWidth="1"/>
    <col min="2" max="2" width="32.140625" style="10" customWidth="1"/>
    <col min="3" max="3" width="19.42578125" style="10" customWidth="1"/>
    <col min="4" max="4" width="14.42578125" style="10" customWidth="1"/>
    <col min="5" max="5" width="27.85546875" style="10" customWidth="1"/>
    <col min="6" max="6" width="27.5703125" style="10" customWidth="1"/>
    <col min="7" max="7" width="24" style="10" customWidth="1"/>
    <col min="8" max="8" width="17.85546875" style="10" customWidth="1"/>
    <col min="9" max="16384" width="9.140625" style="10"/>
  </cols>
  <sheetData>
    <row r="1" spans="1:7" ht="15" x14ac:dyDescent="0.25">
      <c r="A1" s="972" t="s">
        <v>655</v>
      </c>
      <c r="B1" s="972"/>
      <c r="C1" s="972"/>
      <c r="D1" s="972"/>
      <c r="E1" s="972"/>
      <c r="F1" s="972"/>
      <c r="G1" s="205"/>
    </row>
    <row r="2" spans="1:7" ht="15" x14ac:dyDescent="0.25">
      <c r="A2" s="993" t="s">
        <v>662</v>
      </c>
      <c r="B2" s="993"/>
      <c r="C2" s="993"/>
      <c r="D2" s="993"/>
      <c r="E2" s="993"/>
      <c r="F2" s="993"/>
      <c r="G2" s="205"/>
    </row>
    <row r="3" spans="1:7" ht="15" x14ac:dyDescent="0.2">
      <c r="A3" s="993" t="s">
        <v>94</v>
      </c>
      <c r="B3" s="993"/>
      <c r="C3" s="993"/>
      <c r="D3" s="993"/>
      <c r="E3" s="993"/>
      <c r="F3" s="993"/>
      <c r="G3" s="762"/>
    </row>
    <row r="4" spans="1:7" ht="15.75" thickBot="1" x14ac:dyDescent="0.25">
      <c r="A4" s="994" t="s">
        <v>470</v>
      </c>
      <c r="B4" s="994"/>
      <c r="C4" s="994"/>
      <c r="D4" s="994"/>
      <c r="E4" s="994"/>
      <c r="F4" s="994"/>
      <c r="G4" s="762"/>
    </row>
    <row r="5" spans="1:7" ht="18" thickBot="1" x14ac:dyDescent="0.3">
      <c r="A5" s="998" t="s">
        <v>609</v>
      </c>
      <c r="B5" s="999"/>
      <c r="C5" s="999"/>
      <c r="D5" s="999"/>
      <c r="E5" s="999"/>
      <c r="F5" s="1000"/>
    </row>
    <row r="6" spans="1:7" ht="15" thickBot="1" x14ac:dyDescent="0.25">
      <c r="A6" s="995" t="s">
        <v>365</v>
      </c>
      <c r="B6" s="996"/>
      <c r="C6" s="996"/>
      <c r="D6" s="996"/>
      <c r="E6" s="996"/>
      <c r="F6" s="997"/>
    </row>
    <row r="7" spans="1:7" ht="90.75" thickBot="1" x14ac:dyDescent="0.3">
      <c r="A7" s="207" t="s">
        <v>585</v>
      </c>
      <c r="B7" s="24" t="s">
        <v>243</v>
      </c>
      <c r="C7" s="24" t="s">
        <v>586</v>
      </c>
      <c r="D7" s="24" t="s">
        <v>587</v>
      </c>
      <c r="E7" s="24" t="s">
        <v>588</v>
      </c>
      <c r="F7" s="208" t="s">
        <v>244</v>
      </c>
    </row>
    <row r="8" spans="1:7" x14ac:dyDescent="0.2">
      <c r="A8" s="209"/>
      <c r="B8" s="210"/>
      <c r="C8" s="210"/>
      <c r="D8" s="210"/>
      <c r="E8" s="210"/>
      <c r="F8" s="211"/>
    </row>
    <row r="9" spans="1:7" x14ac:dyDescent="0.2">
      <c r="A9" s="212"/>
      <c r="B9" s="29"/>
      <c r="C9" s="29"/>
      <c r="D9" s="29"/>
      <c r="E9" s="29"/>
      <c r="F9" s="213"/>
    </row>
    <row r="10" spans="1:7" x14ac:dyDescent="0.2">
      <c r="A10" s="212"/>
      <c r="B10" s="29"/>
      <c r="C10" s="29"/>
      <c r="D10" s="29"/>
      <c r="E10" s="29"/>
      <c r="F10" s="213"/>
    </row>
    <row r="11" spans="1:7" x14ac:dyDescent="0.2">
      <c r="A11" s="212"/>
      <c r="B11" s="29"/>
      <c r="C11" s="29"/>
      <c r="D11" s="29"/>
      <c r="E11" s="29"/>
      <c r="F11" s="213"/>
    </row>
    <row r="12" spans="1:7" x14ac:dyDescent="0.2">
      <c r="A12" s="212"/>
      <c r="B12" s="29"/>
      <c r="C12" s="29"/>
      <c r="D12" s="29"/>
      <c r="E12" s="29"/>
      <c r="F12" s="213"/>
    </row>
    <row r="13" spans="1:7" ht="15" thickBot="1" x14ac:dyDescent="0.25">
      <c r="A13" s="214"/>
      <c r="B13" s="215"/>
      <c r="C13" s="215"/>
      <c r="D13" s="215"/>
      <c r="E13" s="215"/>
      <c r="F13" s="216"/>
    </row>
    <row r="16" spans="1:7" x14ac:dyDescent="0.2">
      <c r="A16" s="10" t="s">
        <v>589</v>
      </c>
    </row>
    <row r="17" spans="1:8" x14ac:dyDescent="0.2">
      <c r="A17" s="14" t="s">
        <v>712</v>
      </c>
      <c r="B17" s="14"/>
      <c r="C17" s="14"/>
      <c r="D17" s="14"/>
      <c r="E17" s="14"/>
    </row>
    <row r="18" spans="1:8" x14ac:dyDescent="0.2">
      <c r="A18" s="10" t="s">
        <v>713</v>
      </c>
    </row>
    <row r="20" spans="1:8" ht="15" x14ac:dyDescent="0.25">
      <c r="A20" s="205"/>
      <c r="B20" s="205"/>
      <c r="C20" s="205"/>
      <c r="D20" s="205"/>
      <c r="E20" s="205"/>
      <c r="F20" s="205"/>
      <c r="G20" s="205"/>
      <c r="H20" s="205"/>
    </row>
    <row r="21" spans="1:8" ht="15" x14ac:dyDescent="0.2">
      <c r="A21" s="217"/>
      <c r="B21" s="4"/>
      <c r="C21" s="4"/>
      <c r="D21" s="22"/>
      <c r="E21" s="4"/>
      <c r="F21" s="4"/>
      <c r="G21" s="4"/>
      <c r="H21" s="4"/>
    </row>
    <row r="22" spans="1:8" x14ac:dyDescent="0.2">
      <c r="B22" s="4"/>
      <c r="C22" s="4"/>
      <c r="D22" s="4"/>
      <c r="E22" s="4"/>
      <c r="F22" s="4"/>
      <c r="G22" s="4"/>
      <c r="H22" s="4"/>
    </row>
    <row r="23" spans="1:8" ht="15" x14ac:dyDescent="0.2">
      <c r="B23" s="217"/>
      <c r="C23" s="217"/>
      <c r="D23" s="217"/>
      <c r="E23" s="217"/>
      <c r="F23" s="217"/>
      <c r="G23" s="217"/>
      <c r="H23" s="217"/>
    </row>
    <row r="24" spans="1:8" ht="15" thickBot="1" x14ac:dyDescent="0.25"/>
    <row r="25" spans="1:8" ht="43.5" thickBot="1" x14ac:dyDescent="0.25">
      <c r="A25" s="218" t="s">
        <v>509</v>
      </c>
      <c r="B25" s="219" t="s">
        <v>608</v>
      </c>
      <c r="C25" s="219" t="s">
        <v>22</v>
      </c>
      <c r="D25" s="219" t="s">
        <v>23</v>
      </c>
      <c r="E25" s="219" t="s">
        <v>24</v>
      </c>
    </row>
    <row r="26" spans="1:8" ht="15" thickBot="1" x14ac:dyDescent="0.25">
      <c r="A26" s="220"/>
      <c r="B26" s="221"/>
      <c r="C26" s="221"/>
      <c r="D26" s="221"/>
      <c r="E26" s="221"/>
    </row>
    <row r="27" spans="1:8" x14ac:dyDescent="0.2">
      <c r="A27" s="222">
        <v>2012</v>
      </c>
      <c r="B27" s="223"/>
      <c r="C27" s="223"/>
      <c r="D27" s="223"/>
      <c r="E27" s="223"/>
    </row>
    <row r="28" spans="1:8" x14ac:dyDescent="0.2">
      <c r="A28" s="212">
        <v>2013</v>
      </c>
      <c r="B28" s="29"/>
      <c r="C28" s="29"/>
      <c r="D28" s="29"/>
      <c r="E28" s="29"/>
    </row>
    <row r="29" spans="1:8" ht="15" thickBot="1" x14ac:dyDescent="0.25">
      <c r="A29" s="214">
        <v>2014</v>
      </c>
      <c r="B29" s="215"/>
      <c r="C29" s="215"/>
      <c r="D29" s="215"/>
      <c r="E29" s="215"/>
    </row>
  </sheetData>
  <mergeCells count="6">
    <mergeCell ref="A1:F1"/>
    <mergeCell ref="A3:F3"/>
    <mergeCell ref="A4:F4"/>
    <mergeCell ref="A6:F6"/>
    <mergeCell ref="A5:F5"/>
    <mergeCell ref="A2:F2"/>
  </mergeCells>
  <phoneticPr fontId="5" type="noConversion"/>
  <pageMargins left="0.75" right="0.75" top="1" bottom="1" header="0.5" footer="0.5"/>
  <pageSetup scale="8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M21"/>
  <sheetViews>
    <sheetView zoomScale="75" zoomScaleNormal="75" workbookViewId="0">
      <selection sqref="A1:M1"/>
    </sheetView>
  </sheetViews>
  <sheetFormatPr defaultColWidth="9.140625" defaultRowHeight="14.25" x14ac:dyDescent="0.2"/>
  <cols>
    <col min="1" max="1" width="27.140625" style="10" customWidth="1"/>
    <col min="2" max="3" width="11.42578125" style="10" bestFit="1" customWidth="1"/>
    <col min="4" max="4" width="11.42578125" style="10" customWidth="1"/>
    <col min="5" max="5" width="12.7109375" style="10" customWidth="1"/>
    <col min="6" max="6" width="12.5703125" style="10" customWidth="1"/>
    <col min="7" max="7" width="12.42578125" style="10" customWidth="1"/>
    <col min="8" max="8" width="12.7109375" style="10" customWidth="1"/>
    <col min="9" max="9" width="13.42578125" style="10" customWidth="1"/>
    <col min="10" max="10" width="17.85546875" style="126" customWidth="1"/>
    <col min="11" max="11" width="20" style="126" customWidth="1"/>
    <col min="12" max="12" width="14.5703125" style="126" customWidth="1"/>
    <col min="13" max="13" width="23.42578125" style="126" customWidth="1"/>
    <col min="14" max="16384" width="9.140625" style="10"/>
  </cols>
  <sheetData>
    <row r="1" spans="1:13" s="38" customFormat="1" ht="64.5" customHeight="1" thickBot="1" x14ac:dyDescent="0.3">
      <c r="A1" s="939" t="s">
        <v>663</v>
      </c>
      <c r="B1" s="939"/>
      <c r="C1" s="939"/>
      <c r="D1" s="939"/>
      <c r="E1" s="939"/>
      <c r="F1" s="939"/>
      <c r="G1" s="939"/>
      <c r="H1" s="939"/>
      <c r="I1" s="939"/>
      <c r="J1" s="939"/>
      <c r="K1" s="939"/>
      <c r="L1" s="939"/>
      <c r="M1" s="939"/>
    </row>
    <row r="2" spans="1:13" ht="30" x14ac:dyDescent="0.25">
      <c r="A2" s="224"/>
      <c r="B2" s="1001" t="s">
        <v>26</v>
      </c>
      <c r="C2" s="1002"/>
      <c r="D2" s="1002"/>
      <c r="E2" s="1003"/>
      <c r="F2" s="1001" t="s">
        <v>27</v>
      </c>
      <c r="G2" s="1002"/>
      <c r="H2" s="1002"/>
      <c r="I2" s="1003"/>
      <c r="J2" s="225" t="s">
        <v>28</v>
      </c>
      <c r="K2" s="226" t="s">
        <v>29</v>
      </c>
      <c r="L2" s="226" t="s">
        <v>158</v>
      </c>
      <c r="M2" s="226" t="s">
        <v>30</v>
      </c>
    </row>
    <row r="3" spans="1:13" ht="15" x14ac:dyDescent="0.25">
      <c r="A3" s="227"/>
      <c r="B3" s="228">
        <v>2012</v>
      </c>
      <c r="C3" s="34">
        <v>2013</v>
      </c>
      <c r="D3" s="34">
        <v>2014</v>
      </c>
      <c r="E3" s="229" t="s">
        <v>554</v>
      </c>
      <c r="F3" s="228">
        <v>2012</v>
      </c>
      <c r="G3" s="34">
        <v>2013</v>
      </c>
      <c r="H3" s="34">
        <v>2014</v>
      </c>
      <c r="I3" s="229" t="s">
        <v>554</v>
      </c>
      <c r="J3" s="228"/>
      <c r="K3" s="34"/>
      <c r="L3" s="34"/>
      <c r="M3" s="34"/>
    </row>
    <row r="4" spans="1:13" ht="15" x14ac:dyDescent="0.2">
      <c r="A4" s="230" t="s">
        <v>25</v>
      </c>
      <c r="B4" s="231"/>
      <c r="C4" s="232"/>
      <c r="D4" s="232"/>
      <c r="E4" s="233"/>
      <c r="F4" s="231"/>
      <c r="G4" s="232"/>
      <c r="H4" s="232"/>
      <c r="I4" s="233"/>
      <c r="J4" s="234"/>
      <c r="K4" s="235"/>
      <c r="L4" s="235"/>
      <c r="M4" s="235"/>
    </row>
    <row r="5" spans="1:13" x14ac:dyDescent="0.2">
      <c r="A5" s="236" t="s">
        <v>474</v>
      </c>
      <c r="B5" s="237">
        <v>150000</v>
      </c>
      <c r="C5" s="60">
        <v>0</v>
      </c>
      <c r="D5" s="60">
        <v>0</v>
      </c>
      <c r="E5" s="238">
        <f>SUM(B5:D5)</f>
        <v>150000</v>
      </c>
      <c r="F5" s="237">
        <v>0</v>
      </c>
      <c r="G5" s="60">
        <v>0</v>
      </c>
      <c r="H5" s="60">
        <v>0</v>
      </c>
      <c r="I5" s="238">
        <f>SUM(F5:H5)</f>
        <v>0</v>
      </c>
      <c r="J5" s="239">
        <f>I5/E5</f>
        <v>0</v>
      </c>
      <c r="K5" s="373">
        <v>0</v>
      </c>
      <c r="L5" s="373" t="s">
        <v>360</v>
      </c>
      <c r="M5" s="373" t="s">
        <v>799</v>
      </c>
    </row>
    <row r="6" spans="1:13" x14ac:dyDescent="0.2">
      <c r="A6" s="236" t="s">
        <v>664</v>
      </c>
      <c r="B6" s="237">
        <v>175000</v>
      </c>
      <c r="C6" s="60">
        <v>0</v>
      </c>
      <c r="D6" s="60">
        <v>0</v>
      </c>
      <c r="E6" s="238">
        <f>SUM(B6:D6)</f>
        <v>175000</v>
      </c>
      <c r="F6" s="237">
        <v>0</v>
      </c>
      <c r="G6" s="60">
        <v>0</v>
      </c>
      <c r="H6" s="60">
        <v>0</v>
      </c>
      <c r="I6" s="238">
        <f t="shared" ref="I6:I8" si="0">SUM(F6:H6)</f>
        <v>0</v>
      </c>
      <c r="J6" s="239">
        <f>I6/E6</f>
        <v>0</v>
      </c>
      <c r="K6" s="373">
        <v>0</v>
      </c>
      <c r="L6" s="373" t="s">
        <v>360</v>
      </c>
      <c r="M6" s="373" t="s">
        <v>799</v>
      </c>
    </row>
    <row r="7" spans="1:13" x14ac:dyDescent="0.2">
      <c r="A7" s="28" t="s">
        <v>665</v>
      </c>
      <c r="B7" s="237">
        <v>100000</v>
      </c>
      <c r="C7" s="60"/>
      <c r="D7" s="60">
        <v>0</v>
      </c>
      <c r="E7" s="238">
        <f>SUM(B7:D7)</f>
        <v>100000</v>
      </c>
      <c r="F7" s="237">
        <v>0</v>
      </c>
      <c r="G7" s="60">
        <v>0</v>
      </c>
      <c r="H7" s="60">
        <v>0</v>
      </c>
      <c r="I7" s="238">
        <f t="shared" si="0"/>
        <v>0</v>
      </c>
      <c r="J7" s="239">
        <f>I7/E7</f>
        <v>0</v>
      </c>
      <c r="K7" s="373">
        <v>0</v>
      </c>
      <c r="L7" s="373" t="s">
        <v>360</v>
      </c>
      <c r="M7" s="373" t="s">
        <v>799</v>
      </c>
    </row>
    <row r="8" spans="1:13" x14ac:dyDescent="0.2">
      <c r="A8" s="236" t="s">
        <v>666</v>
      </c>
      <c r="B8" s="237">
        <v>75000</v>
      </c>
      <c r="C8" s="60">
        <v>0</v>
      </c>
      <c r="D8" s="60">
        <v>0</v>
      </c>
      <c r="E8" s="238">
        <f>SUM(B8:D8)</f>
        <v>75000</v>
      </c>
      <c r="F8" s="237">
        <v>0</v>
      </c>
      <c r="G8" s="60">
        <v>0</v>
      </c>
      <c r="H8" s="60">
        <v>0</v>
      </c>
      <c r="I8" s="238">
        <f t="shared" si="0"/>
        <v>0</v>
      </c>
      <c r="J8" s="239">
        <f>I8/E8</f>
        <v>0</v>
      </c>
      <c r="K8" s="373">
        <v>0</v>
      </c>
      <c r="L8" s="373" t="s">
        <v>360</v>
      </c>
      <c r="M8" s="373" t="s">
        <v>799</v>
      </c>
    </row>
    <row r="9" spans="1:13" ht="15" x14ac:dyDescent="0.2">
      <c r="A9" s="240"/>
      <c r="B9" s="237"/>
      <c r="C9" s="60"/>
      <c r="D9" s="60"/>
      <c r="E9" s="238"/>
      <c r="F9" s="237"/>
      <c r="G9" s="60"/>
      <c r="H9" s="60"/>
      <c r="I9" s="238"/>
      <c r="J9" s="239"/>
      <c r="K9" s="373"/>
      <c r="L9" s="373"/>
      <c r="M9" s="627"/>
    </row>
    <row r="10" spans="1:13" ht="15" x14ac:dyDescent="0.2">
      <c r="A10" s="241" t="s">
        <v>526</v>
      </c>
      <c r="B10" s="242"/>
      <c r="C10" s="243"/>
      <c r="D10" s="243"/>
      <c r="E10" s="244"/>
      <c r="F10" s="242"/>
      <c r="G10" s="243"/>
      <c r="H10" s="243"/>
      <c r="I10" s="244"/>
      <c r="J10" s="628"/>
      <c r="K10" s="168"/>
      <c r="L10" s="629"/>
      <c r="M10" s="168"/>
    </row>
    <row r="11" spans="1:13" x14ac:dyDescent="0.2">
      <c r="A11" s="236" t="s">
        <v>472</v>
      </c>
      <c r="B11" s="237"/>
      <c r="C11" s="60"/>
      <c r="D11" s="60"/>
      <c r="E11" s="238"/>
      <c r="F11" s="421"/>
      <c r="G11" s="370"/>
      <c r="H11" s="370"/>
      <c r="I11" s="422"/>
      <c r="J11" s="423"/>
      <c r="K11" s="373"/>
      <c r="L11" s="373"/>
      <c r="M11" s="373"/>
    </row>
    <row r="12" spans="1:13" ht="17.25" customHeight="1" x14ac:dyDescent="0.2">
      <c r="A12" s="236"/>
      <c r="B12" s="237"/>
      <c r="C12" s="60"/>
      <c r="D12" s="60"/>
      <c r="E12" s="238"/>
      <c r="F12" s="237"/>
      <c r="G12" s="60"/>
      <c r="H12" s="60"/>
      <c r="I12" s="238"/>
      <c r="J12" s="239"/>
      <c r="K12" s="373"/>
      <c r="L12" s="373"/>
      <c r="M12" s="627"/>
    </row>
    <row r="13" spans="1:13" ht="15" thickBot="1" x14ac:dyDescent="0.25">
      <c r="A13" s="245"/>
      <c r="B13" s="246"/>
      <c r="C13" s="247"/>
      <c r="D13" s="247"/>
      <c r="E13" s="248"/>
      <c r="F13" s="246"/>
      <c r="G13" s="247"/>
      <c r="H13" s="247"/>
      <c r="I13" s="248"/>
      <c r="J13" s="249"/>
      <c r="K13" s="250"/>
      <c r="L13" s="250"/>
      <c r="M13" s="250"/>
    </row>
    <row r="14" spans="1:13" x14ac:dyDescent="0.2">
      <c r="A14" s="763"/>
    </row>
    <row r="15" spans="1:13" x14ac:dyDescent="0.2">
      <c r="A15" s="707"/>
      <c r="B15" s="707"/>
      <c r="C15" s="707"/>
      <c r="D15" s="707"/>
      <c r="E15" s="707"/>
      <c r="I15" s="387"/>
    </row>
    <row r="16" spans="1:13" ht="15.75" customHeight="1" x14ac:dyDescent="0.2">
      <c r="A16" s="764"/>
      <c r="B16" s="706"/>
      <c r="C16" s="706"/>
      <c r="D16" s="706"/>
      <c r="E16" s="706"/>
      <c r="F16" s="706"/>
      <c r="G16" s="706"/>
      <c r="H16" s="706"/>
      <c r="I16" s="706"/>
      <c r="J16" s="706"/>
      <c r="K16" s="706"/>
      <c r="L16" s="706"/>
    </row>
    <row r="17" spans="1:10" ht="15" x14ac:dyDescent="0.25">
      <c r="A17" s="765"/>
      <c r="B17" s="704"/>
      <c r="C17" s="704"/>
      <c r="D17" s="704"/>
      <c r="E17" s="704"/>
      <c r="F17" s="704"/>
      <c r="G17" s="704"/>
      <c r="H17" s="704"/>
      <c r="I17" s="704"/>
      <c r="J17" s="704"/>
    </row>
    <row r="18" spans="1:10" x14ac:dyDescent="0.2">
      <c r="A18" s="32"/>
    </row>
    <row r="19" spans="1:10" x14ac:dyDescent="0.2">
      <c r="A19" s="32"/>
    </row>
    <row r="20" spans="1:10" x14ac:dyDescent="0.2">
      <c r="A20" s="32"/>
    </row>
    <row r="21" spans="1:10" x14ac:dyDescent="0.2">
      <c r="A21" s="32"/>
    </row>
  </sheetData>
  <mergeCells count="3">
    <mergeCell ref="A1:M1"/>
    <mergeCell ref="B2:E2"/>
    <mergeCell ref="F2:I2"/>
  </mergeCells>
  <phoneticPr fontId="5" type="noConversion"/>
  <pageMargins left="0.75" right="0.75" top="1" bottom="1" header="0.5" footer="0.5"/>
  <pageSetup scale="61"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J122"/>
  <sheetViews>
    <sheetView zoomScale="75" zoomScaleNormal="75" workbookViewId="0"/>
  </sheetViews>
  <sheetFormatPr defaultColWidth="9.140625" defaultRowHeight="14.25" x14ac:dyDescent="0.2"/>
  <cols>
    <col min="1" max="1" width="37.42578125" style="251" customWidth="1"/>
    <col min="2" max="2" width="16.140625" style="14" customWidth="1"/>
    <col min="3" max="3" width="20.42578125" style="252" customWidth="1"/>
    <col min="4" max="4" width="27.85546875" style="252" bestFit="1" customWidth="1"/>
    <col min="5" max="5" width="28" style="252" customWidth="1"/>
    <col min="6" max="6" width="15.42578125" style="14" customWidth="1"/>
    <col min="7" max="8" width="19.85546875" style="14" customWidth="1"/>
    <col min="9" max="9" width="14.42578125" style="14" customWidth="1"/>
    <col min="10" max="10" width="16.28515625" style="14" customWidth="1"/>
    <col min="11" max="16384" width="9.140625" style="14"/>
  </cols>
  <sheetData>
    <row r="1" spans="1:10" s="11" customFormat="1" ht="15" x14ac:dyDescent="0.25">
      <c r="A1" s="275" t="s">
        <v>655</v>
      </c>
      <c r="B1" s="276"/>
      <c r="C1" s="277"/>
      <c r="D1" s="277"/>
      <c r="E1" s="277"/>
      <c r="F1" s="276"/>
      <c r="G1" s="276"/>
      <c r="H1" s="276"/>
      <c r="I1" s="889"/>
      <c r="J1" s="889"/>
    </row>
    <row r="2" spans="1:10" s="11" customFormat="1" ht="15" x14ac:dyDescent="0.25">
      <c r="A2" s="275" t="s">
        <v>667</v>
      </c>
      <c r="B2" s="276"/>
      <c r="C2" s="277"/>
      <c r="D2" s="277"/>
      <c r="E2" s="277"/>
      <c r="F2" s="276"/>
      <c r="G2" s="276"/>
      <c r="H2" s="276"/>
      <c r="I2" s="889"/>
      <c r="J2" s="889"/>
    </row>
    <row r="3" spans="1:10" s="11" customFormat="1" ht="15" x14ac:dyDescent="0.25">
      <c r="A3" s="275" t="s">
        <v>159</v>
      </c>
      <c r="B3" s="276"/>
      <c r="C3" s="277"/>
      <c r="D3" s="277"/>
      <c r="E3" s="277"/>
      <c r="F3" s="276"/>
      <c r="G3" s="276"/>
      <c r="H3" s="276"/>
      <c r="I3" s="889"/>
      <c r="J3" s="889"/>
    </row>
    <row r="4" spans="1:10" s="11" customFormat="1" ht="15" x14ac:dyDescent="0.25">
      <c r="A4" s="350" t="s">
        <v>471</v>
      </c>
      <c r="B4" s="350"/>
      <c r="C4" s="350"/>
      <c r="D4" s="350"/>
      <c r="E4" s="349"/>
      <c r="F4" s="349"/>
      <c r="G4" s="349"/>
      <c r="H4" s="349"/>
      <c r="I4" s="889"/>
      <c r="J4" s="889"/>
    </row>
    <row r="5" spans="1:10" ht="15" x14ac:dyDescent="0.25">
      <c r="A5" s="348"/>
      <c r="B5" s="351"/>
      <c r="C5" s="352"/>
      <c r="D5" s="352"/>
      <c r="E5" s="352"/>
      <c r="F5" s="348"/>
      <c r="G5" s="348"/>
      <c r="H5" s="348"/>
    </row>
    <row r="6" spans="1:10" ht="15" x14ac:dyDescent="0.25">
      <c r="A6" s="406"/>
      <c r="B6" s="769"/>
      <c r="C6" s="769"/>
      <c r="D6" s="792"/>
      <c r="E6" s="1004" t="s">
        <v>511</v>
      </c>
      <c r="F6" s="1004"/>
      <c r="G6" s="1004"/>
      <c r="H6" s="793"/>
      <c r="I6" s="793"/>
      <c r="J6" s="793"/>
    </row>
    <row r="7" spans="1:10" ht="60" x14ac:dyDescent="0.2">
      <c r="A7" s="794" t="s">
        <v>581</v>
      </c>
      <c r="B7" s="794" t="s">
        <v>717</v>
      </c>
      <c r="C7" s="794" t="s">
        <v>718</v>
      </c>
      <c r="D7" s="795" t="s">
        <v>569</v>
      </c>
      <c r="E7" s="796" t="s">
        <v>582</v>
      </c>
      <c r="F7" s="796" t="s">
        <v>583</v>
      </c>
      <c r="G7" s="796" t="s">
        <v>584</v>
      </c>
      <c r="H7" s="797" t="s">
        <v>160</v>
      </c>
      <c r="I7" s="797" t="s">
        <v>245</v>
      </c>
      <c r="J7" s="797" t="s">
        <v>719</v>
      </c>
    </row>
    <row r="8" spans="1:10" s="864" customFormat="1" ht="12.75" x14ac:dyDescent="0.2">
      <c r="A8" s="798" t="s">
        <v>720</v>
      </c>
      <c r="B8" s="799" t="s">
        <v>165</v>
      </c>
      <c r="C8" s="799" t="s">
        <v>721</v>
      </c>
      <c r="D8" s="800">
        <v>4</v>
      </c>
      <c r="E8" s="861">
        <v>4.6309766209169489E-2</v>
      </c>
      <c r="F8" s="861">
        <v>0.2675076991467048</v>
      </c>
      <c r="G8" s="861">
        <v>3.2046015537779339E-2</v>
      </c>
      <c r="H8" s="862">
        <v>115</v>
      </c>
      <c r="I8" s="862">
        <v>10668.82</v>
      </c>
      <c r="J8" s="863">
        <v>209.98009535380044</v>
      </c>
    </row>
    <row r="9" spans="1:10" s="864" customFormat="1" ht="12.75" x14ac:dyDescent="0.2">
      <c r="A9" s="798" t="s">
        <v>720</v>
      </c>
      <c r="B9" s="799" t="s">
        <v>165</v>
      </c>
      <c r="C9" s="799" t="s">
        <v>721</v>
      </c>
      <c r="D9" s="800">
        <v>5</v>
      </c>
      <c r="E9" s="861">
        <v>4.2006218565128602E-2</v>
      </c>
      <c r="F9" s="861">
        <v>0.24255377209245688</v>
      </c>
      <c r="G9" s="861">
        <v>2.9067992413119286E-2</v>
      </c>
      <c r="H9" s="862">
        <v>95</v>
      </c>
      <c r="I9" s="862">
        <v>11385.169999999996</v>
      </c>
      <c r="J9" s="863">
        <v>202.37212088445983</v>
      </c>
    </row>
    <row r="10" spans="1:10" s="864" customFormat="1" ht="12.75" x14ac:dyDescent="0.2">
      <c r="A10" s="798" t="s">
        <v>720</v>
      </c>
      <c r="B10" s="799" t="s">
        <v>165</v>
      </c>
      <c r="C10" s="799" t="s">
        <v>721</v>
      </c>
      <c r="D10" s="800">
        <v>6</v>
      </c>
      <c r="E10" s="861">
        <v>1.8050676977222353E-2</v>
      </c>
      <c r="F10" s="861">
        <v>0.10400327298919976</v>
      </c>
      <c r="G10" s="861">
        <v>1.2490934898413891E-2</v>
      </c>
      <c r="H10" s="862">
        <v>211</v>
      </c>
      <c r="I10" s="862">
        <v>33209.89999999998</v>
      </c>
      <c r="J10" s="863">
        <v>247.67217458190498</v>
      </c>
    </row>
    <row r="11" spans="1:10" s="864" customFormat="1" ht="12.75" x14ac:dyDescent="0.2">
      <c r="A11" s="798" t="s">
        <v>720</v>
      </c>
      <c r="B11" s="799" t="s">
        <v>165</v>
      </c>
      <c r="C11" s="799" t="s">
        <v>721</v>
      </c>
      <c r="D11" s="800">
        <v>7</v>
      </c>
      <c r="E11" s="861" t="s">
        <v>472</v>
      </c>
      <c r="F11" s="861" t="s">
        <v>472</v>
      </c>
      <c r="G11" s="861" t="s">
        <v>472</v>
      </c>
      <c r="H11" s="862">
        <v>0</v>
      </c>
      <c r="I11" s="862">
        <v>0</v>
      </c>
      <c r="J11" s="863">
        <v>0</v>
      </c>
    </row>
    <row r="12" spans="1:10" s="864" customFormat="1" ht="12.75" x14ac:dyDescent="0.2">
      <c r="A12" s="798" t="s">
        <v>720</v>
      </c>
      <c r="B12" s="799" t="s">
        <v>165</v>
      </c>
      <c r="C12" s="799" t="s">
        <v>721</v>
      </c>
      <c r="D12" s="800">
        <v>8</v>
      </c>
      <c r="E12" s="861">
        <v>1.5022097304808461E-2</v>
      </c>
      <c r="F12" s="861">
        <v>8.6529714481403078E-2</v>
      </c>
      <c r="G12" s="861">
        <v>1.0395180175722992E-2</v>
      </c>
      <c r="H12" s="862">
        <v>5450</v>
      </c>
      <c r="I12" s="862">
        <v>1033807.1100000738</v>
      </c>
      <c r="J12" s="863">
        <v>6397.2196752198197</v>
      </c>
    </row>
    <row r="13" spans="1:10" s="864" customFormat="1" ht="12.75" x14ac:dyDescent="0.2">
      <c r="A13" s="798" t="s">
        <v>720</v>
      </c>
      <c r="B13" s="799" t="s">
        <v>165</v>
      </c>
      <c r="C13" s="799" t="s">
        <v>721</v>
      </c>
      <c r="D13" s="800">
        <v>9</v>
      </c>
      <c r="E13" s="861">
        <v>1.6714661628365921E-2</v>
      </c>
      <c r="F13" s="861">
        <v>9.6293879743854505E-2</v>
      </c>
      <c r="G13" s="861">
        <v>1.1566422163135004E-2</v>
      </c>
      <c r="H13" s="862">
        <v>7466</v>
      </c>
      <c r="I13" s="862">
        <v>1270693.3000000038</v>
      </c>
      <c r="J13" s="863">
        <v>8763.6040541635193</v>
      </c>
    </row>
    <row r="14" spans="1:10" s="864" customFormat="1" ht="12.75" x14ac:dyDescent="0.2">
      <c r="A14" s="798" t="s">
        <v>720</v>
      </c>
      <c r="B14" s="799" t="s">
        <v>165</v>
      </c>
      <c r="C14" s="799" t="s">
        <v>721</v>
      </c>
      <c r="D14" s="800">
        <v>10</v>
      </c>
      <c r="E14" s="861">
        <v>1.5702046781641738E-2</v>
      </c>
      <c r="F14" s="861">
        <v>9.0451888503045447E-2</v>
      </c>
      <c r="G14" s="861">
        <v>1.086570018226083E-2</v>
      </c>
      <c r="H14" s="862">
        <v>1100</v>
      </c>
      <c r="I14" s="862">
        <v>206877.78999999567</v>
      </c>
      <c r="J14" s="863">
        <v>1339.003506603945</v>
      </c>
    </row>
    <row r="15" spans="1:10" s="864" customFormat="1" ht="12.75" x14ac:dyDescent="0.2">
      <c r="A15" s="798" t="s">
        <v>720</v>
      </c>
      <c r="B15" s="799" t="s">
        <v>165</v>
      </c>
      <c r="C15" s="799" t="s">
        <v>721</v>
      </c>
      <c r="D15" s="800">
        <v>13</v>
      </c>
      <c r="E15" s="861">
        <v>2.6569581510917147E-2</v>
      </c>
      <c r="F15" s="861">
        <v>0.15320488067553706</v>
      </c>
      <c r="G15" s="861">
        <v>1.8385953798284473E-2</v>
      </c>
      <c r="H15" s="862">
        <v>676</v>
      </c>
      <c r="I15" s="862">
        <v>122115.63000000005</v>
      </c>
      <c r="J15" s="863">
        <v>1351.8718519920865</v>
      </c>
    </row>
    <row r="16" spans="1:10" s="864" customFormat="1" ht="12.75" x14ac:dyDescent="0.2">
      <c r="A16" s="798" t="s">
        <v>720</v>
      </c>
      <c r="B16" s="799" t="s">
        <v>165</v>
      </c>
      <c r="C16" s="799" t="s">
        <v>721</v>
      </c>
      <c r="D16" s="800">
        <v>14</v>
      </c>
      <c r="E16" s="861">
        <v>2.7893754790268673E-2</v>
      </c>
      <c r="F16" s="861">
        <v>0.16085955530021559</v>
      </c>
      <c r="G16" s="861">
        <v>1.9302271909093876E-2</v>
      </c>
      <c r="H16" s="862">
        <v>30</v>
      </c>
      <c r="I16" s="862">
        <v>5267.3399999999974</v>
      </c>
      <c r="J16" s="863">
        <v>61.298537152972798</v>
      </c>
    </row>
    <row r="17" spans="1:10" s="864" customFormat="1" ht="12.75" x14ac:dyDescent="0.2">
      <c r="A17" s="798" t="s">
        <v>720</v>
      </c>
      <c r="B17" s="799" t="s">
        <v>165</v>
      </c>
      <c r="C17" s="799" t="s">
        <v>721</v>
      </c>
      <c r="D17" s="800">
        <v>15</v>
      </c>
      <c r="E17" s="861">
        <v>1.943295928118784E-2</v>
      </c>
      <c r="F17" s="861">
        <v>0.11198160590484424</v>
      </c>
      <c r="G17" s="861">
        <v>1.3447464024266062E-2</v>
      </c>
      <c r="H17" s="862">
        <v>311</v>
      </c>
      <c r="I17" s="862">
        <v>50450.470000000074</v>
      </c>
      <c r="J17" s="863">
        <v>405.61372456541568</v>
      </c>
    </row>
    <row r="18" spans="1:10" s="864" customFormat="1" ht="12.75" x14ac:dyDescent="0.2">
      <c r="A18" s="798" t="s">
        <v>720</v>
      </c>
      <c r="B18" s="799" t="s">
        <v>165</v>
      </c>
      <c r="C18" s="799" t="s">
        <v>721</v>
      </c>
      <c r="D18" s="800">
        <v>16</v>
      </c>
      <c r="E18" s="861">
        <v>2.5610839216295134E-2</v>
      </c>
      <c r="F18" s="861">
        <v>0.14766380400859319</v>
      </c>
      <c r="G18" s="861">
        <v>1.772251122482359E-2</v>
      </c>
      <c r="H18" s="862">
        <v>184</v>
      </c>
      <c r="I18" s="862">
        <v>25511.630000000067</v>
      </c>
      <c r="J18" s="863">
        <v>271.97421874397008</v>
      </c>
    </row>
    <row r="19" spans="1:10" s="864" customFormat="1" ht="12.75" x14ac:dyDescent="0.2">
      <c r="A19" s="798" t="s">
        <v>720</v>
      </c>
      <c r="B19" s="799" t="s">
        <v>165</v>
      </c>
      <c r="C19" s="799" t="s">
        <v>722</v>
      </c>
      <c r="D19" s="800">
        <v>4</v>
      </c>
      <c r="E19" s="861">
        <v>0.31417524840594968</v>
      </c>
      <c r="F19" s="861">
        <v>1.8599548564568855</v>
      </c>
      <c r="G19" s="861">
        <v>0.2174069470903362</v>
      </c>
      <c r="H19" s="862">
        <v>7</v>
      </c>
      <c r="I19" s="862">
        <v>1054.04</v>
      </c>
      <c r="J19" s="863">
        <v>193.2425515212511</v>
      </c>
    </row>
    <row r="20" spans="1:10" s="864" customFormat="1" ht="12.75" x14ac:dyDescent="0.2">
      <c r="A20" s="798" t="s">
        <v>720</v>
      </c>
      <c r="B20" s="799" t="s">
        <v>165</v>
      </c>
      <c r="C20" s="799" t="s">
        <v>722</v>
      </c>
      <c r="D20" s="800">
        <v>5</v>
      </c>
      <c r="E20" s="861">
        <v>0.39717310773102593</v>
      </c>
      <c r="F20" s="861">
        <v>2.3695682861468224</v>
      </c>
      <c r="G20" s="861">
        <v>0.27484085158297383</v>
      </c>
      <c r="H20" s="862">
        <v>105</v>
      </c>
      <c r="I20" s="862">
        <v>12628.729999999994</v>
      </c>
      <c r="J20" s="863">
        <v>3309.4688941631589</v>
      </c>
    </row>
    <row r="21" spans="1:10" s="864" customFormat="1" ht="12.75" x14ac:dyDescent="0.2">
      <c r="A21" s="798" t="s">
        <v>720</v>
      </c>
      <c r="B21" s="799" t="s">
        <v>165</v>
      </c>
      <c r="C21" s="799" t="s">
        <v>722</v>
      </c>
      <c r="D21" s="800">
        <v>6</v>
      </c>
      <c r="E21" s="861">
        <v>0.27740006070459217</v>
      </c>
      <c r="F21" s="861">
        <v>1.6366542654831555</v>
      </c>
      <c r="G21" s="861">
        <v>0.19195878932682089</v>
      </c>
      <c r="H21" s="862">
        <v>731</v>
      </c>
      <c r="I21" s="862">
        <v>84407.889999999592</v>
      </c>
      <c r="J21" s="863">
        <v>12997.854850679896</v>
      </c>
    </row>
    <row r="22" spans="1:10" s="864" customFormat="1" ht="12.75" x14ac:dyDescent="0.2">
      <c r="A22" s="798" t="s">
        <v>720</v>
      </c>
      <c r="B22" s="799" t="s">
        <v>165</v>
      </c>
      <c r="C22" s="799" t="s">
        <v>722</v>
      </c>
      <c r="D22" s="800">
        <v>7</v>
      </c>
      <c r="E22" s="861" t="s">
        <v>472</v>
      </c>
      <c r="F22" s="861" t="s">
        <v>472</v>
      </c>
      <c r="G22" s="861" t="s">
        <v>472</v>
      </c>
      <c r="H22" s="862">
        <v>0</v>
      </c>
      <c r="I22" s="862">
        <v>0</v>
      </c>
      <c r="J22" s="863">
        <v>0</v>
      </c>
    </row>
    <row r="23" spans="1:10" s="864" customFormat="1" ht="12.75" x14ac:dyDescent="0.2">
      <c r="A23" s="798" t="s">
        <v>720</v>
      </c>
      <c r="B23" s="799" t="s">
        <v>165</v>
      </c>
      <c r="C23" s="799" t="s">
        <v>722</v>
      </c>
      <c r="D23" s="800">
        <v>8</v>
      </c>
      <c r="E23" s="861">
        <v>0.22705618153083298</v>
      </c>
      <c r="F23" s="861">
        <v>1.3334162600878674</v>
      </c>
      <c r="G23" s="861">
        <v>0.15712119746882247</v>
      </c>
      <c r="H23" s="862">
        <v>1185</v>
      </c>
      <c r="I23" s="862">
        <v>178319.08999999837</v>
      </c>
      <c r="J23" s="863">
        <v>21070.393978188338</v>
      </c>
    </row>
    <row r="24" spans="1:10" s="864" customFormat="1" ht="12.75" x14ac:dyDescent="0.2">
      <c r="A24" s="798" t="s">
        <v>720</v>
      </c>
      <c r="B24" s="799" t="s">
        <v>165</v>
      </c>
      <c r="C24" s="799" t="s">
        <v>722</v>
      </c>
      <c r="D24" s="800">
        <v>9</v>
      </c>
      <c r="E24" s="861">
        <v>0.19681953544867925</v>
      </c>
      <c r="F24" s="861">
        <v>1.1526384659039615</v>
      </c>
      <c r="G24" s="861">
        <v>0.13619766212246662</v>
      </c>
      <c r="H24" s="862">
        <v>732</v>
      </c>
      <c r="I24" s="862">
        <v>131845.71</v>
      </c>
      <c r="J24" s="863">
        <v>13015.635773868242</v>
      </c>
    </row>
    <row r="25" spans="1:10" s="864" customFormat="1" ht="12.75" x14ac:dyDescent="0.2">
      <c r="A25" s="798" t="s">
        <v>720</v>
      </c>
      <c r="B25" s="799" t="s">
        <v>165</v>
      </c>
      <c r="C25" s="799" t="s">
        <v>722</v>
      </c>
      <c r="D25" s="800">
        <v>10</v>
      </c>
      <c r="E25" s="861">
        <v>0.21789062498815492</v>
      </c>
      <c r="F25" s="861">
        <v>1.278511318547664</v>
      </c>
      <c r="G25" s="861">
        <v>0.15077870016377456</v>
      </c>
      <c r="H25" s="862">
        <v>2568</v>
      </c>
      <c r="I25" s="862">
        <v>412251.39000000485</v>
      </c>
      <c r="J25" s="863">
        <v>46219.618703019391</v>
      </c>
    </row>
    <row r="26" spans="1:10" s="864" customFormat="1" ht="12.75" x14ac:dyDescent="0.2">
      <c r="A26" s="798" t="s">
        <v>720</v>
      </c>
      <c r="B26" s="799" t="s">
        <v>165</v>
      </c>
      <c r="C26" s="799" t="s">
        <v>722</v>
      </c>
      <c r="D26" s="800">
        <v>13</v>
      </c>
      <c r="E26" s="861">
        <v>0.24678593165529839</v>
      </c>
      <c r="F26" s="861">
        <v>1.4519195178962834</v>
      </c>
      <c r="G26" s="861">
        <v>0.17077403856046963</v>
      </c>
      <c r="H26" s="862">
        <v>427</v>
      </c>
      <c r="I26" s="862">
        <v>97713.780000000246</v>
      </c>
      <c r="J26" s="863">
        <v>12864.476189697398</v>
      </c>
    </row>
    <row r="27" spans="1:10" s="864" customFormat="1" ht="12.75" x14ac:dyDescent="0.2">
      <c r="A27" s="798" t="s">
        <v>720</v>
      </c>
      <c r="B27" s="799" t="s">
        <v>165</v>
      </c>
      <c r="C27" s="799" t="s">
        <v>722</v>
      </c>
      <c r="D27" s="800">
        <v>14</v>
      </c>
      <c r="E27" s="861">
        <v>0.29050362458724455</v>
      </c>
      <c r="F27" s="861">
        <v>1.7160452424968313</v>
      </c>
      <c r="G27" s="861">
        <v>0.20102635857100803</v>
      </c>
      <c r="H27" s="862">
        <v>324</v>
      </c>
      <c r="I27" s="862">
        <v>60252.360000000044</v>
      </c>
      <c r="J27" s="863">
        <v>9888.1061548718826</v>
      </c>
    </row>
    <row r="28" spans="1:10" s="864" customFormat="1" ht="12.75" x14ac:dyDescent="0.2">
      <c r="A28" s="798" t="s">
        <v>720</v>
      </c>
      <c r="B28" s="799" t="s">
        <v>165</v>
      </c>
      <c r="C28" s="799" t="s">
        <v>722</v>
      </c>
      <c r="D28" s="800">
        <v>15</v>
      </c>
      <c r="E28" s="861">
        <v>0.21482159529488332</v>
      </c>
      <c r="F28" s="861">
        <v>1.260147428401575</v>
      </c>
      <c r="G28" s="861">
        <v>0.14865495432596867</v>
      </c>
      <c r="H28" s="862">
        <v>703</v>
      </c>
      <c r="I28" s="862">
        <v>124890.34999999985</v>
      </c>
      <c r="J28" s="863">
        <v>13753.044133576557</v>
      </c>
    </row>
    <row r="29" spans="1:10" s="864" customFormat="1" ht="12.75" x14ac:dyDescent="0.2">
      <c r="A29" s="798" t="s">
        <v>720</v>
      </c>
      <c r="B29" s="799" t="s">
        <v>165</v>
      </c>
      <c r="C29" s="799" t="s">
        <v>722</v>
      </c>
      <c r="D29" s="800">
        <v>16</v>
      </c>
      <c r="E29" s="861">
        <v>0.29793298932348278</v>
      </c>
      <c r="F29" s="861">
        <v>1.7611434349317348</v>
      </c>
      <c r="G29" s="861">
        <v>0.20616742399332019</v>
      </c>
      <c r="H29" s="862">
        <v>163</v>
      </c>
      <c r="I29" s="862">
        <v>21340.790000000008</v>
      </c>
      <c r="J29" s="863">
        <v>3628.1778132187928</v>
      </c>
    </row>
    <row r="30" spans="1:10" s="864" customFormat="1" ht="12.75" x14ac:dyDescent="0.2">
      <c r="A30" s="798" t="s">
        <v>720</v>
      </c>
      <c r="B30" s="799" t="s">
        <v>165</v>
      </c>
      <c r="C30" s="799" t="s">
        <v>723</v>
      </c>
      <c r="D30" s="800">
        <v>4</v>
      </c>
      <c r="E30" s="861">
        <v>0.23110983122766784</v>
      </c>
      <c r="F30" s="861">
        <v>1.3577286320668036</v>
      </c>
      <c r="G30" s="861">
        <v>0.15992629306318901</v>
      </c>
      <c r="H30" s="862">
        <v>199</v>
      </c>
      <c r="I30" s="862">
        <v>41009.72</v>
      </c>
      <c r="J30" s="863">
        <v>4957.2257418028576</v>
      </c>
    </row>
    <row r="31" spans="1:10" s="864" customFormat="1" ht="12.75" x14ac:dyDescent="0.2">
      <c r="A31" s="798" t="s">
        <v>720</v>
      </c>
      <c r="B31" s="799" t="s">
        <v>165</v>
      </c>
      <c r="C31" s="799" t="s">
        <v>723</v>
      </c>
      <c r="D31" s="800">
        <v>5</v>
      </c>
      <c r="E31" s="861">
        <v>0.20596136140003657</v>
      </c>
      <c r="F31" s="861">
        <v>1.2071893297636</v>
      </c>
      <c r="G31" s="861">
        <v>0.14252373803392013</v>
      </c>
      <c r="H31" s="862">
        <v>1054</v>
      </c>
      <c r="I31" s="862">
        <v>286915.33999999985</v>
      </c>
      <c r="J31" s="863">
        <v>29967.420167474178</v>
      </c>
    </row>
    <row r="32" spans="1:10" s="864" customFormat="1" ht="12.75" x14ac:dyDescent="0.2">
      <c r="A32" s="798" t="s">
        <v>720</v>
      </c>
      <c r="B32" s="799" t="s">
        <v>165</v>
      </c>
      <c r="C32" s="799" t="s">
        <v>723</v>
      </c>
      <c r="D32" s="800">
        <v>6</v>
      </c>
      <c r="E32" s="861">
        <v>0.13058798731299809</v>
      </c>
      <c r="F32" s="861">
        <v>0.76014217502719139</v>
      </c>
      <c r="G32" s="861">
        <v>9.0365920907004266E-2</v>
      </c>
      <c r="H32" s="862">
        <v>2135</v>
      </c>
      <c r="I32" s="862">
        <v>564358.58999999845</v>
      </c>
      <c r="J32" s="863">
        <v>34249.579466077492</v>
      </c>
    </row>
    <row r="33" spans="1:10" s="864" customFormat="1" ht="12.75" x14ac:dyDescent="0.2">
      <c r="A33" s="798" t="s">
        <v>720</v>
      </c>
      <c r="B33" s="799" t="s">
        <v>165</v>
      </c>
      <c r="C33" s="799" t="s">
        <v>723</v>
      </c>
      <c r="D33" s="800">
        <v>7</v>
      </c>
      <c r="E33" s="861" t="s">
        <v>472</v>
      </c>
      <c r="F33" s="861" t="s">
        <v>472</v>
      </c>
      <c r="G33" s="861" t="s">
        <v>472</v>
      </c>
      <c r="H33" s="862">
        <v>0</v>
      </c>
      <c r="I33" s="862">
        <v>0</v>
      </c>
      <c r="J33" s="863">
        <v>0</v>
      </c>
    </row>
    <row r="34" spans="1:10" s="864" customFormat="1" ht="12.75" x14ac:dyDescent="0.2">
      <c r="A34" s="798" t="s">
        <v>720</v>
      </c>
      <c r="B34" s="799" t="s">
        <v>165</v>
      </c>
      <c r="C34" s="799" t="s">
        <v>723</v>
      </c>
      <c r="D34" s="800">
        <v>8</v>
      </c>
      <c r="E34" s="861">
        <v>0.11838218338557178</v>
      </c>
      <c r="F34" s="861">
        <v>0.68832634569820084</v>
      </c>
      <c r="G34" s="861">
        <v>8.1919594908667806E-2</v>
      </c>
      <c r="H34" s="862">
        <v>19640</v>
      </c>
      <c r="I34" s="862">
        <v>5804373.8699998464</v>
      </c>
      <c r="J34" s="863">
        <v>315064.04717272217</v>
      </c>
    </row>
    <row r="35" spans="1:10" s="864" customFormat="1" ht="12.75" x14ac:dyDescent="0.2">
      <c r="A35" s="798" t="s">
        <v>720</v>
      </c>
      <c r="B35" s="799" t="s">
        <v>165</v>
      </c>
      <c r="C35" s="799" t="s">
        <v>723</v>
      </c>
      <c r="D35" s="800">
        <v>9</v>
      </c>
      <c r="E35" s="861">
        <v>0.11582971647094886</v>
      </c>
      <c r="F35" s="861">
        <v>0.67332848532978218</v>
      </c>
      <c r="G35" s="861">
        <v>8.0153306691270632E-2</v>
      </c>
      <c r="H35" s="862">
        <v>13506</v>
      </c>
      <c r="I35" s="862">
        <v>4090894.9899999378</v>
      </c>
      <c r="J35" s="863">
        <v>216662.67928283024</v>
      </c>
    </row>
    <row r="36" spans="1:10" s="864" customFormat="1" ht="12.75" x14ac:dyDescent="0.2">
      <c r="A36" s="798" t="s">
        <v>720</v>
      </c>
      <c r="B36" s="799" t="s">
        <v>165</v>
      </c>
      <c r="C36" s="799" t="s">
        <v>723</v>
      </c>
      <c r="D36" s="800">
        <v>10</v>
      </c>
      <c r="E36" s="861">
        <v>0.1272711829964166</v>
      </c>
      <c r="F36" s="861">
        <v>0.74061111833816751</v>
      </c>
      <c r="G36" s="861">
        <v>8.8070716863328957E-2</v>
      </c>
      <c r="H36" s="862">
        <v>15431</v>
      </c>
      <c r="I36" s="862">
        <v>4246211.519999885</v>
      </c>
      <c r="J36" s="863">
        <v>250226.84546042993</v>
      </c>
    </row>
    <row r="37" spans="1:10" s="864" customFormat="1" ht="12.75" x14ac:dyDescent="0.2">
      <c r="A37" s="798" t="s">
        <v>720</v>
      </c>
      <c r="B37" s="799" t="s">
        <v>165</v>
      </c>
      <c r="C37" s="799" t="s">
        <v>723</v>
      </c>
      <c r="D37" s="800">
        <v>13</v>
      </c>
      <c r="E37" s="861">
        <v>0.14733669221441803</v>
      </c>
      <c r="F37" s="861">
        <v>0.85894809856228815</v>
      </c>
      <c r="G37" s="861">
        <v>0.10195590076318223</v>
      </c>
      <c r="H37" s="862">
        <v>11613</v>
      </c>
      <c r="I37" s="862">
        <v>4522768.9600000763</v>
      </c>
      <c r="J37" s="863">
        <v>315540.74111590115</v>
      </c>
    </row>
    <row r="38" spans="1:10" s="864" customFormat="1" ht="12.75" x14ac:dyDescent="0.2">
      <c r="A38" s="798" t="s">
        <v>720</v>
      </c>
      <c r="B38" s="799" t="s">
        <v>165</v>
      </c>
      <c r="C38" s="799" t="s">
        <v>723</v>
      </c>
      <c r="D38" s="800">
        <v>14</v>
      </c>
      <c r="E38" s="861">
        <v>0.21159918604051561</v>
      </c>
      <c r="F38" s="861">
        <v>1.2408769286967252</v>
      </c>
      <c r="G38" s="861">
        <v>0.14642507096684895</v>
      </c>
      <c r="H38" s="862">
        <v>2763</v>
      </c>
      <c r="I38" s="862">
        <v>703749.83999999752</v>
      </c>
      <c r="J38" s="863">
        <v>76035.357596644826</v>
      </c>
    </row>
    <row r="39" spans="1:10" s="864" customFormat="1" ht="12.75" x14ac:dyDescent="0.2">
      <c r="A39" s="798" t="s">
        <v>720</v>
      </c>
      <c r="B39" s="799" t="s">
        <v>165</v>
      </c>
      <c r="C39" s="799" t="s">
        <v>723</v>
      </c>
      <c r="D39" s="800">
        <v>15</v>
      </c>
      <c r="E39" s="861">
        <v>0.14852663072859273</v>
      </c>
      <c r="F39" s="861">
        <v>0.86597943568974123</v>
      </c>
      <c r="G39" s="861">
        <v>0.10277932940978794</v>
      </c>
      <c r="H39" s="862">
        <v>1752</v>
      </c>
      <c r="I39" s="862">
        <v>439098.83000000089</v>
      </c>
      <c r="J39" s="863">
        <v>30923.677347060551</v>
      </c>
    </row>
    <row r="40" spans="1:10" s="864" customFormat="1" ht="12.75" x14ac:dyDescent="0.2">
      <c r="A40" s="798" t="s">
        <v>720</v>
      </c>
      <c r="B40" s="799" t="s">
        <v>165</v>
      </c>
      <c r="C40" s="799" t="s">
        <v>723</v>
      </c>
      <c r="D40" s="800">
        <v>16</v>
      </c>
      <c r="E40" s="861">
        <v>0.14591201697104575</v>
      </c>
      <c r="F40" s="861">
        <v>0.85053171576754472</v>
      </c>
      <c r="G40" s="861">
        <v>0.10097003603695613</v>
      </c>
      <c r="H40" s="862">
        <v>1734</v>
      </c>
      <c r="I40" s="862">
        <v>504881.59000000142</v>
      </c>
      <c r="J40" s="863">
        <v>34827.4812067686</v>
      </c>
    </row>
    <row r="41" spans="1:10" s="864" customFormat="1" ht="12.75" x14ac:dyDescent="0.2">
      <c r="A41" s="798" t="s">
        <v>724</v>
      </c>
      <c r="B41" s="799" t="s">
        <v>165</v>
      </c>
      <c r="C41" s="799" t="s">
        <v>721</v>
      </c>
      <c r="D41" s="800">
        <v>4</v>
      </c>
      <c r="E41" s="861" t="s">
        <v>472</v>
      </c>
      <c r="F41" s="861" t="s">
        <v>472</v>
      </c>
      <c r="G41" s="861" t="s">
        <v>472</v>
      </c>
      <c r="H41" s="862">
        <v>0</v>
      </c>
      <c r="I41" s="862">
        <v>0</v>
      </c>
      <c r="J41" s="863">
        <v>0</v>
      </c>
    </row>
    <row r="42" spans="1:10" s="864" customFormat="1" ht="12.75" x14ac:dyDescent="0.2">
      <c r="A42" s="798" t="s">
        <v>724</v>
      </c>
      <c r="B42" s="799" t="s">
        <v>165</v>
      </c>
      <c r="C42" s="799" t="s">
        <v>721</v>
      </c>
      <c r="D42" s="800">
        <v>6</v>
      </c>
      <c r="E42" s="861">
        <v>5.4164502082454699E-2</v>
      </c>
      <c r="F42" s="861">
        <v>4.9421253176758509E-2</v>
      </c>
      <c r="G42" s="861">
        <v>3.6851650813942934E-2</v>
      </c>
      <c r="H42" s="862">
        <v>7</v>
      </c>
      <c r="I42" s="862">
        <v>5956.6200000000008</v>
      </c>
      <c r="J42" s="863">
        <v>143.30667304612706</v>
      </c>
    </row>
    <row r="43" spans="1:10" s="864" customFormat="1" ht="12.75" x14ac:dyDescent="0.2">
      <c r="A43" s="798" t="s">
        <v>724</v>
      </c>
      <c r="B43" s="799" t="s">
        <v>165</v>
      </c>
      <c r="C43" s="799" t="s">
        <v>721</v>
      </c>
      <c r="D43" s="800">
        <v>7</v>
      </c>
      <c r="E43" s="861" t="s">
        <v>472</v>
      </c>
      <c r="F43" s="861" t="s">
        <v>472</v>
      </c>
      <c r="G43" s="861" t="s">
        <v>472</v>
      </c>
      <c r="H43" s="862">
        <v>0</v>
      </c>
      <c r="I43" s="862">
        <v>0</v>
      </c>
      <c r="J43" s="863">
        <v>0</v>
      </c>
    </row>
    <row r="44" spans="1:10" s="864" customFormat="1" ht="12.75" x14ac:dyDescent="0.2">
      <c r="A44" s="798" t="s">
        <v>724</v>
      </c>
      <c r="B44" s="799" t="s">
        <v>165</v>
      </c>
      <c r="C44" s="799" t="s">
        <v>721</v>
      </c>
      <c r="D44" s="800">
        <v>8</v>
      </c>
      <c r="E44" s="861">
        <v>5.9849143523595522E-2</v>
      </c>
      <c r="F44" s="861">
        <v>5.4620765475370009E-2</v>
      </c>
      <c r="G44" s="861">
        <v>4.0719283919338906E-2</v>
      </c>
      <c r="H44" s="862">
        <v>118</v>
      </c>
      <c r="I44" s="862">
        <v>90355.4</v>
      </c>
      <c r="J44" s="863">
        <v>2415.7410599204277</v>
      </c>
    </row>
    <row r="45" spans="1:10" s="864" customFormat="1" ht="12.75" x14ac:dyDescent="0.2">
      <c r="A45" s="798" t="s">
        <v>724</v>
      </c>
      <c r="B45" s="799" t="s">
        <v>165</v>
      </c>
      <c r="C45" s="799" t="s">
        <v>721</v>
      </c>
      <c r="D45" s="800">
        <v>9</v>
      </c>
      <c r="E45" s="861">
        <v>6.0491233588494231E-2</v>
      </c>
      <c r="F45" s="861">
        <v>5.5208211161698453E-2</v>
      </c>
      <c r="G45" s="861">
        <v>4.1156139755781904E-2</v>
      </c>
      <c r="H45" s="862">
        <v>128</v>
      </c>
      <c r="I45" s="862">
        <v>96909.380000000034</v>
      </c>
      <c r="J45" s="863">
        <v>2620.4648785577524</v>
      </c>
    </row>
    <row r="46" spans="1:10" s="864" customFormat="1" ht="12.75" x14ac:dyDescent="0.2">
      <c r="A46" s="798" t="s">
        <v>724</v>
      </c>
      <c r="B46" s="799" t="s">
        <v>165</v>
      </c>
      <c r="C46" s="799" t="s">
        <v>721</v>
      </c>
      <c r="D46" s="800">
        <v>10</v>
      </c>
      <c r="E46" s="861">
        <v>5.6713334148677033E-2</v>
      </c>
      <c r="F46" s="861">
        <v>5.1752268476245145E-2</v>
      </c>
      <c r="G46" s="861">
        <v>3.858578785345302E-2</v>
      </c>
      <c r="H46" s="862">
        <v>17</v>
      </c>
      <c r="I46" s="862">
        <v>13940.81</v>
      </c>
      <c r="J46" s="863">
        <v>352.07735786581719</v>
      </c>
    </row>
    <row r="47" spans="1:10" s="864" customFormat="1" ht="12.75" x14ac:dyDescent="0.2">
      <c r="A47" s="798" t="s">
        <v>724</v>
      </c>
      <c r="B47" s="799" t="s">
        <v>165</v>
      </c>
      <c r="C47" s="799" t="s">
        <v>721</v>
      </c>
      <c r="D47" s="800">
        <v>15</v>
      </c>
      <c r="E47" s="861" t="s">
        <v>472</v>
      </c>
      <c r="F47" s="861" t="s">
        <v>472</v>
      </c>
      <c r="G47" s="861" t="s">
        <v>472</v>
      </c>
      <c r="H47" s="862">
        <v>0</v>
      </c>
      <c r="I47" s="862">
        <v>0</v>
      </c>
      <c r="J47" s="863">
        <v>0</v>
      </c>
    </row>
    <row r="48" spans="1:10" s="864" customFormat="1" ht="12.75" x14ac:dyDescent="0.2">
      <c r="A48" s="798" t="s">
        <v>724</v>
      </c>
      <c r="B48" s="799" t="s">
        <v>165</v>
      </c>
      <c r="C48" s="799" t="s">
        <v>721</v>
      </c>
      <c r="D48" s="800">
        <v>16</v>
      </c>
      <c r="E48" s="861">
        <v>8.3680382739250464E-2</v>
      </c>
      <c r="F48" s="861">
        <v>7.6444547622955938E-2</v>
      </c>
      <c r="G48" s="861">
        <v>5.6933233503920017E-2</v>
      </c>
      <c r="H48" s="862">
        <v>3</v>
      </c>
      <c r="I48" s="862">
        <v>2715.86</v>
      </c>
      <c r="J48" s="863">
        <v>104.02826598198925</v>
      </c>
    </row>
    <row r="49" spans="1:10" s="864" customFormat="1" ht="12.75" x14ac:dyDescent="0.2">
      <c r="A49" s="798" t="s">
        <v>724</v>
      </c>
      <c r="B49" s="799" t="s">
        <v>165</v>
      </c>
      <c r="C49" s="799" t="s">
        <v>723</v>
      </c>
      <c r="D49" s="800">
        <v>4</v>
      </c>
      <c r="E49" s="861">
        <v>0.14246799949088823</v>
      </c>
      <c r="F49" s="861">
        <v>0.13046242702731936</v>
      </c>
      <c r="G49" s="861">
        <v>9.693029138174028E-2</v>
      </c>
      <c r="H49" s="862">
        <v>10</v>
      </c>
      <c r="I49" s="862">
        <v>12021.650000000001</v>
      </c>
      <c r="J49" s="863">
        <v>834.76533800955497</v>
      </c>
    </row>
    <row r="50" spans="1:10" s="864" customFormat="1" ht="12.75" x14ac:dyDescent="0.2">
      <c r="A50" s="798" t="s">
        <v>724</v>
      </c>
      <c r="B50" s="799" t="s">
        <v>165</v>
      </c>
      <c r="C50" s="799" t="s">
        <v>723</v>
      </c>
      <c r="D50" s="800">
        <v>5</v>
      </c>
      <c r="E50" s="861">
        <v>0.15243613940800937</v>
      </c>
      <c r="F50" s="861">
        <v>0.13964762582316859</v>
      </c>
      <c r="G50" s="861">
        <v>0.10371226845837009</v>
      </c>
      <c r="H50" s="862">
        <v>130</v>
      </c>
      <c r="I50" s="862">
        <v>164917.52000000002</v>
      </c>
      <c r="J50" s="863">
        <v>12388.965040250174</v>
      </c>
    </row>
    <row r="51" spans="1:10" s="864" customFormat="1" ht="12.75" x14ac:dyDescent="0.2">
      <c r="A51" s="798" t="s">
        <v>724</v>
      </c>
      <c r="B51" s="799" t="s">
        <v>165</v>
      </c>
      <c r="C51" s="799" t="s">
        <v>723</v>
      </c>
      <c r="D51" s="800">
        <v>6</v>
      </c>
      <c r="E51" s="861">
        <v>0.11741894106116559</v>
      </c>
      <c r="F51" s="861">
        <v>0.10741392729245741</v>
      </c>
      <c r="G51" s="861">
        <v>7.9887779792416388E-2</v>
      </c>
      <c r="H51" s="862">
        <v>355</v>
      </c>
      <c r="I51" s="862">
        <v>342935.05999999994</v>
      </c>
      <c r="J51" s="863">
        <v>19098.827871247133</v>
      </c>
    </row>
    <row r="52" spans="1:10" s="864" customFormat="1" ht="12.75" x14ac:dyDescent="0.2">
      <c r="A52" s="798" t="s">
        <v>724</v>
      </c>
      <c r="B52" s="799" t="s">
        <v>165</v>
      </c>
      <c r="C52" s="799" t="s">
        <v>723</v>
      </c>
      <c r="D52" s="800">
        <v>7</v>
      </c>
      <c r="E52" s="861" t="s">
        <v>472</v>
      </c>
      <c r="F52" s="861" t="s">
        <v>472</v>
      </c>
      <c r="G52" s="861" t="s">
        <v>472</v>
      </c>
      <c r="H52" s="862">
        <v>0</v>
      </c>
      <c r="I52" s="862">
        <v>0</v>
      </c>
      <c r="J52" s="863">
        <v>0</v>
      </c>
    </row>
    <row r="53" spans="1:10" s="864" customFormat="1" ht="12.75" x14ac:dyDescent="0.2">
      <c r="A53" s="798" t="s">
        <v>724</v>
      </c>
      <c r="B53" s="799" t="s">
        <v>165</v>
      </c>
      <c r="C53" s="799" t="s">
        <v>723</v>
      </c>
      <c r="D53" s="800">
        <v>8</v>
      </c>
      <c r="E53" s="861">
        <v>0.11127215677560541</v>
      </c>
      <c r="F53" s="861">
        <v>0.10176528284889962</v>
      </c>
      <c r="G53" s="861">
        <v>7.5705720705539437E-2</v>
      </c>
      <c r="H53" s="862">
        <v>2023</v>
      </c>
      <c r="I53" s="862">
        <v>2075795.5699999989</v>
      </c>
      <c r="J53" s="863">
        <v>108836.41910854353</v>
      </c>
    </row>
    <row r="54" spans="1:10" s="864" customFormat="1" ht="12.75" x14ac:dyDescent="0.2">
      <c r="A54" s="798" t="s">
        <v>724</v>
      </c>
      <c r="B54" s="799" t="s">
        <v>165</v>
      </c>
      <c r="C54" s="799" t="s">
        <v>723</v>
      </c>
      <c r="D54" s="800">
        <v>9</v>
      </c>
      <c r="E54" s="861">
        <v>0.10503311043365017</v>
      </c>
      <c r="F54" s="861">
        <v>9.6034759729830152E-2</v>
      </c>
      <c r="G54" s="861">
        <v>7.1460889711695244E-2</v>
      </c>
      <c r="H54" s="862">
        <v>1502</v>
      </c>
      <c r="I54" s="862">
        <v>1643600.2700000012</v>
      </c>
      <c r="J54" s="863">
        <v>80806.871725670993</v>
      </c>
    </row>
    <row r="55" spans="1:10" s="864" customFormat="1" ht="12.75" x14ac:dyDescent="0.2">
      <c r="A55" s="798" t="s">
        <v>724</v>
      </c>
      <c r="B55" s="799" t="s">
        <v>165</v>
      </c>
      <c r="C55" s="799" t="s">
        <v>723</v>
      </c>
      <c r="D55" s="800">
        <v>10</v>
      </c>
      <c r="E55" s="861">
        <v>0.10092752102621436</v>
      </c>
      <c r="F55" s="861">
        <v>9.2265399083805974E-2</v>
      </c>
      <c r="G55" s="861">
        <v>6.8667588907453989E-2</v>
      </c>
      <c r="H55" s="862">
        <v>866</v>
      </c>
      <c r="I55" s="862">
        <v>1000701.8700000006</v>
      </c>
      <c r="J55" s="863">
        <v>47071.401726297365</v>
      </c>
    </row>
    <row r="56" spans="1:10" s="864" customFormat="1" ht="12.75" x14ac:dyDescent="0.2">
      <c r="A56" s="798" t="s">
        <v>724</v>
      </c>
      <c r="B56" s="799" t="s">
        <v>165</v>
      </c>
      <c r="C56" s="799" t="s">
        <v>723</v>
      </c>
      <c r="D56" s="800">
        <v>13</v>
      </c>
      <c r="E56" s="861">
        <v>0.14993071104513789</v>
      </c>
      <c r="F56" s="861">
        <v>0.13733827828844897</v>
      </c>
      <c r="G56" s="861">
        <v>0.10200766179499976</v>
      </c>
      <c r="H56" s="862">
        <v>706</v>
      </c>
      <c r="I56" s="862">
        <v>872840.98</v>
      </c>
      <c r="J56" s="863">
        <v>64312.479968886713</v>
      </c>
    </row>
    <row r="57" spans="1:10" s="864" customFormat="1" ht="12.75" x14ac:dyDescent="0.2">
      <c r="A57" s="798" t="s">
        <v>724</v>
      </c>
      <c r="B57" s="799" t="s">
        <v>165</v>
      </c>
      <c r="C57" s="799" t="s">
        <v>723</v>
      </c>
      <c r="D57" s="800">
        <v>14</v>
      </c>
      <c r="E57" s="861">
        <v>0.16949906287089592</v>
      </c>
      <c r="F57" s="861">
        <v>0.15538779325741228</v>
      </c>
      <c r="G57" s="861">
        <v>0.11532129047729513</v>
      </c>
      <c r="H57" s="862">
        <v>43</v>
      </c>
      <c r="I57" s="862">
        <v>46602.85</v>
      </c>
      <c r="J57" s="863">
        <v>3968.2300179201384</v>
      </c>
    </row>
    <row r="58" spans="1:10" s="864" customFormat="1" ht="12.75" x14ac:dyDescent="0.2">
      <c r="A58" s="798" t="s">
        <v>724</v>
      </c>
      <c r="B58" s="799" t="s">
        <v>165</v>
      </c>
      <c r="C58" s="799" t="s">
        <v>723</v>
      </c>
      <c r="D58" s="800">
        <v>15</v>
      </c>
      <c r="E58" s="861">
        <v>0.10797067610067809</v>
      </c>
      <c r="F58" s="861">
        <v>9.8732529896591537E-2</v>
      </c>
      <c r="G58" s="861">
        <v>7.345950762642367E-2</v>
      </c>
      <c r="H58" s="862">
        <v>57</v>
      </c>
      <c r="I58" s="862">
        <v>66465.419999999984</v>
      </c>
      <c r="J58" s="863">
        <v>3369.6112241992164</v>
      </c>
    </row>
    <row r="59" spans="1:10" s="864" customFormat="1" ht="12.75" x14ac:dyDescent="0.2">
      <c r="A59" s="798" t="s">
        <v>724</v>
      </c>
      <c r="B59" s="799" t="s">
        <v>165</v>
      </c>
      <c r="C59" s="799" t="s">
        <v>723</v>
      </c>
      <c r="D59" s="800">
        <v>16</v>
      </c>
      <c r="E59" s="861">
        <v>0.12723427564418302</v>
      </c>
      <c r="F59" s="861">
        <v>0.11643971802851323</v>
      </c>
      <c r="G59" s="861">
        <v>8.6565793413306766E-2</v>
      </c>
      <c r="H59" s="862">
        <v>166</v>
      </c>
      <c r="I59" s="862">
        <v>183361.38</v>
      </c>
      <c r="J59" s="863">
        <v>11183.157618539795</v>
      </c>
    </row>
    <row r="60" spans="1:10" s="864" customFormat="1" ht="12.75" x14ac:dyDescent="0.2">
      <c r="A60" s="798" t="s">
        <v>725</v>
      </c>
      <c r="B60" s="799" t="s">
        <v>165</v>
      </c>
      <c r="C60" s="799" t="s">
        <v>722</v>
      </c>
      <c r="D60" s="800">
        <v>4</v>
      </c>
      <c r="E60" s="861" t="s">
        <v>472</v>
      </c>
      <c r="F60" s="861" t="s">
        <v>472</v>
      </c>
      <c r="G60" s="861" t="s">
        <v>472</v>
      </c>
      <c r="H60" s="862">
        <v>0</v>
      </c>
      <c r="I60" s="862">
        <v>0</v>
      </c>
      <c r="J60" s="863">
        <v>0</v>
      </c>
    </row>
    <row r="61" spans="1:10" s="864" customFormat="1" ht="12.75" x14ac:dyDescent="0.2">
      <c r="A61" s="798" t="s">
        <v>725</v>
      </c>
      <c r="B61" s="799" t="s">
        <v>165</v>
      </c>
      <c r="C61" s="799" t="s">
        <v>722</v>
      </c>
      <c r="D61" s="800">
        <v>5</v>
      </c>
      <c r="E61" s="861">
        <v>0</v>
      </c>
      <c r="F61" s="861">
        <v>0</v>
      </c>
      <c r="G61" s="861">
        <v>0</v>
      </c>
      <c r="H61" s="862">
        <v>6</v>
      </c>
      <c r="I61" s="862">
        <v>9597</v>
      </c>
      <c r="J61" s="863">
        <v>0</v>
      </c>
    </row>
    <row r="62" spans="1:10" s="864" customFormat="1" ht="12.75" x14ac:dyDescent="0.2">
      <c r="A62" s="798" t="s">
        <v>725</v>
      </c>
      <c r="B62" s="799" t="s">
        <v>165</v>
      </c>
      <c r="C62" s="799" t="s">
        <v>722</v>
      </c>
      <c r="D62" s="800">
        <v>6</v>
      </c>
      <c r="E62" s="861">
        <v>0</v>
      </c>
      <c r="F62" s="861">
        <v>0</v>
      </c>
      <c r="G62" s="861">
        <v>0</v>
      </c>
      <c r="H62" s="862">
        <v>5</v>
      </c>
      <c r="I62" s="862">
        <v>1872</v>
      </c>
      <c r="J62" s="863">
        <v>0</v>
      </c>
    </row>
    <row r="63" spans="1:10" s="864" customFormat="1" ht="12.75" x14ac:dyDescent="0.2">
      <c r="A63" s="798" t="s">
        <v>725</v>
      </c>
      <c r="B63" s="799" t="s">
        <v>165</v>
      </c>
      <c r="C63" s="799" t="s">
        <v>722</v>
      </c>
      <c r="D63" s="800">
        <v>7</v>
      </c>
      <c r="E63" s="861" t="s">
        <v>472</v>
      </c>
      <c r="F63" s="861" t="s">
        <v>472</v>
      </c>
      <c r="G63" s="861" t="s">
        <v>472</v>
      </c>
      <c r="H63" s="862">
        <v>0</v>
      </c>
      <c r="I63" s="862">
        <v>0</v>
      </c>
      <c r="J63" s="863">
        <v>0</v>
      </c>
    </row>
    <row r="64" spans="1:10" s="864" customFormat="1" ht="12.75" x14ac:dyDescent="0.2">
      <c r="A64" s="798" t="s">
        <v>725</v>
      </c>
      <c r="B64" s="799" t="s">
        <v>165</v>
      </c>
      <c r="C64" s="799" t="s">
        <v>722</v>
      </c>
      <c r="D64" s="800">
        <v>8</v>
      </c>
      <c r="E64" s="861">
        <v>0</v>
      </c>
      <c r="F64" s="861">
        <v>0</v>
      </c>
      <c r="G64" s="861">
        <v>0</v>
      </c>
      <c r="H64" s="862">
        <v>7</v>
      </c>
      <c r="I64" s="862">
        <v>2954</v>
      </c>
      <c r="J64" s="863">
        <v>0</v>
      </c>
    </row>
    <row r="65" spans="1:10" s="864" customFormat="1" ht="12.75" x14ac:dyDescent="0.2">
      <c r="A65" s="798" t="s">
        <v>725</v>
      </c>
      <c r="B65" s="799" t="s">
        <v>165</v>
      </c>
      <c r="C65" s="799" t="s">
        <v>722</v>
      </c>
      <c r="D65" s="800">
        <v>9</v>
      </c>
      <c r="E65" s="861">
        <v>0</v>
      </c>
      <c r="F65" s="861">
        <v>0</v>
      </c>
      <c r="G65" s="861">
        <v>0</v>
      </c>
      <c r="H65" s="862">
        <v>13</v>
      </c>
      <c r="I65" s="862">
        <v>8591</v>
      </c>
      <c r="J65" s="863">
        <v>0</v>
      </c>
    </row>
    <row r="66" spans="1:10" s="864" customFormat="1" ht="12.75" x14ac:dyDescent="0.2">
      <c r="A66" s="798" t="s">
        <v>725</v>
      </c>
      <c r="B66" s="799" t="s">
        <v>165</v>
      </c>
      <c r="C66" s="799" t="s">
        <v>722</v>
      </c>
      <c r="D66" s="800">
        <v>10</v>
      </c>
      <c r="E66" s="861">
        <v>0</v>
      </c>
      <c r="F66" s="861">
        <v>0</v>
      </c>
      <c r="G66" s="861">
        <v>0</v>
      </c>
      <c r="H66" s="862">
        <v>40</v>
      </c>
      <c r="I66" s="862">
        <v>25174</v>
      </c>
      <c r="J66" s="863">
        <v>0</v>
      </c>
    </row>
    <row r="67" spans="1:10" s="864" customFormat="1" ht="12.75" x14ac:dyDescent="0.2">
      <c r="A67" s="798" t="s">
        <v>725</v>
      </c>
      <c r="B67" s="799" t="s">
        <v>165</v>
      </c>
      <c r="C67" s="799" t="s">
        <v>722</v>
      </c>
      <c r="D67" s="800">
        <v>13</v>
      </c>
      <c r="E67" s="861" t="s">
        <v>472</v>
      </c>
      <c r="F67" s="861" t="s">
        <v>472</v>
      </c>
      <c r="G67" s="861" t="s">
        <v>472</v>
      </c>
      <c r="H67" s="862">
        <v>0</v>
      </c>
      <c r="I67" s="862">
        <v>0</v>
      </c>
      <c r="J67" s="863">
        <v>0</v>
      </c>
    </row>
    <row r="68" spans="1:10" s="864" customFormat="1" ht="12.75" x14ac:dyDescent="0.2">
      <c r="A68" s="798" t="s">
        <v>725</v>
      </c>
      <c r="B68" s="799" t="s">
        <v>165</v>
      </c>
      <c r="C68" s="799" t="s">
        <v>722</v>
      </c>
      <c r="D68" s="800">
        <v>14</v>
      </c>
      <c r="E68" s="861">
        <v>0</v>
      </c>
      <c r="F68" s="861">
        <v>0</v>
      </c>
      <c r="G68" s="861">
        <v>0</v>
      </c>
      <c r="H68" s="862">
        <v>13</v>
      </c>
      <c r="I68" s="862">
        <v>4877</v>
      </c>
      <c r="J68" s="863">
        <v>0</v>
      </c>
    </row>
    <row r="69" spans="1:10" s="864" customFormat="1" ht="12.75" x14ac:dyDescent="0.2">
      <c r="A69" s="798" t="s">
        <v>725</v>
      </c>
      <c r="B69" s="799" t="s">
        <v>165</v>
      </c>
      <c r="C69" s="799" t="s">
        <v>722</v>
      </c>
      <c r="D69" s="800">
        <v>15</v>
      </c>
      <c r="E69" s="861">
        <v>0</v>
      </c>
      <c r="F69" s="861">
        <v>0</v>
      </c>
      <c r="G69" s="861">
        <v>0</v>
      </c>
      <c r="H69" s="862">
        <v>21</v>
      </c>
      <c r="I69" s="862">
        <v>9149</v>
      </c>
      <c r="J69" s="863">
        <v>0</v>
      </c>
    </row>
    <row r="70" spans="1:10" s="864" customFormat="1" ht="12.75" x14ac:dyDescent="0.2">
      <c r="A70" s="798" t="s">
        <v>725</v>
      </c>
      <c r="B70" s="799" t="s">
        <v>165</v>
      </c>
      <c r="C70" s="799" t="s">
        <v>722</v>
      </c>
      <c r="D70" s="800">
        <v>16</v>
      </c>
      <c r="E70" s="861">
        <v>0</v>
      </c>
      <c r="F70" s="861">
        <v>0</v>
      </c>
      <c r="G70" s="861">
        <v>0</v>
      </c>
      <c r="H70" s="862">
        <v>3</v>
      </c>
      <c r="I70" s="862">
        <v>1476</v>
      </c>
      <c r="J70" s="863">
        <v>0</v>
      </c>
    </row>
    <row r="71" spans="1:10" s="864" customFormat="1" ht="12.75" x14ac:dyDescent="0.2">
      <c r="A71" s="798" t="s">
        <v>725</v>
      </c>
      <c r="B71" s="799" t="s">
        <v>165</v>
      </c>
      <c r="C71" s="799" t="s">
        <v>723</v>
      </c>
      <c r="D71" s="800">
        <v>4</v>
      </c>
      <c r="E71" s="861" t="s">
        <v>472</v>
      </c>
      <c r="F71" s="861" t="s">
        <v>472</v>
      </c>
      <c r="G71" s="861" t="s">
        <v>472</v>
      </c>
      <c r="H71" s="862">
        <v>0</v>
      </c>
      <c r="I71" s="862">
        <v>0</v>
      </c>
      <c r="J71" s="863">
        <v>0</v>
      </c>
    </row>
    <row r="72" spans="1:10" s="864" customFormat="1" ht="12.75" x14ac:dyDescent="0.2">
      <c r="A72" s="798" t="s">
        <v>725</v>
      </c>
      <c r="B72" s="799" t="s">
        <v>165</v>
      </c>
      <c r="C72" s="799" t="s">
        <v>723</v>
      </c>
      <c r="D72" s="800">
        <v>5</v>
      </c>
      <c r="E72" s="861">
        <v>0</v>
      </c>
      <c r="F72" s="861">
        <v>0</v>
      </c>
      <c r="G72" s="861">
        <v>0</v>
      </c>
      <c r="H72" s="862">
        <v>11</v>
      </c>
      <c r="I72" s="862">
        <v>56910</v>
      </c>
      <c r="J72" s="863">
        <v>0</v>
      </c>
    </row>
    <row r="73" spans="1:10" s="864" customFormat="1" ht="12.75" x14ac:dyDescent="0.2">
      <c r="A73" s="798" t="s">
        <v>725</v>
      </c>
      <c r="B73" s="799" t="s">
        <v>165</v>
      </c>
      <c r="C73" s="799" t="s">
        <v>723</v>
      </c>
      <c r="D73" s="800">
        <v>6</v>
      </c>
      <c r="E73" s="861">
        <v>0</v>
      </c>
      <c r="F73" s="861">
        <v>0</v>
      </c>
      <c r="G73" s="861">
        <v>0</v>
      </c>
      <c r="H73" s="862">
        <v>37</v>
      </c>
      <c r="I73" s="862">
        <v>25847</v>
      </c>
      <c r="J73" s="863">
        <v>0</v>
      </c>
    </row>
    <row r="74" spans="1:10" s="864" customFormat="1" ht="12.75" x14ac:dyDescent="0.2">
      <c r="A74" s="798" t="s">
        <v>725</v>
      </c>
      <c r="B74" s="799" t="s">
        <v>165</v>
      </c>
      <c r="C74" s="799" t="s">
        <v>723</v>
      </c>
      <c r="D74" s="800">
        <v>7</v>
      </c>
      <c r="E74" s="861" t="s">
        <v>472</v>
      </c>
      <c r="F74" s="861" t="s">
        <v>472</v>
      </c>
      <c r="G74" s="861" t="s">
        <v>472</v>
      </c>
      <c r="H74" s="862">
        <v>0</v>
      </c>
      <c r="I74" s="862">
        <v>0</v>
      </c>
      <c r="J74" s="863">
        <v>0</v>
      </c>
    </row>
    <row r="75" spans="1:10" s="864" customFormat="1" ht="12.75" x14ac:dyDescent="0.2">
      <c r="A75" s="798" t="s">
        <v>725</v>
      </c>
      <c r="B75" s="799" t="s">
        <v>165</v>
      </c>
      <c r="C75" s="799" t="s">
        <v>723</v>
      </c>
      <c r="D75" s="800">
        <v>8</v>
      </c>
      <c r="E75" s="861">
        <v>0</v>
      </c>
      <c r="F75" s="861">
        <v>0</v>
      </c>
      <c r="G75" s="861">
        <v>0</v>
      </c>
      <c r="H75" s="862">
        <v>159</v>
      </c>
      <c r="I75" s="862">
        <v>157976</v>
      </c>
      <c r="J75" s="863">
        <v>0</v>
      </c>
    </row>
    <row r="76" spans="1:10" s="864" customFormat="1" ht="12.75" x14ac:dyDescent="0.2">
      <c r="A76" s="798" t="s">
        <v>725</v>
      </c>
      <c r="B76" s="799" t="s">
        <v>165</v>
      </c>
      <c r="C76" s="799" t="s">
        <v>723</v>
      </c>
      <c r="D76" s="800">
        <v>9</v>
      </c>
      <c r="E76" s="861">
        <v>0</v>
      </c>
      <c r="F76" s="861">
        <v>0</v>
      </c>
      <c r="G76" s="861">
        <v>0</v>
      </c>
      <c r="H76" s="862">
        <v>461</v>
      </c>
      <c r="I76" s="862">
        <v>303247</v>
      </c>
      <c r="J76" s="863">
        <v>0</v>
      </c>
    </row>
    <row r="77" spans="1:10" s="864" customFormat="1" ht="12.75" x14ac:dyDescent="0.2">
      <c r="A77" s="798" t="s">
        <v>725</v>
      </c>
      <c r="B77" s="799" t="s">
        <v>165</v>
      </c>
      <c r="C77" s="799" t="s">
        <v>723</v>
      </c>
      <c r="D77" s="800">
        <v>10</v>
      </c>
      <c r="E77" s="861">
        <v>0</v>
      </c>
      <c r="F77" s="861">
        <v>0</v>
      </c>
      <c r="G77" s="861">
        <v>0</v>
      </c>
      <c r="H77" s="862">
        <v>1177</v>
      </c>
      <c r="I77" s="862">
        <v>926949</v>
      </c>
      <c r="J77" s="863">
        <v>0</v>
      </c>
    </row>
    <row r="78" spans="1:10" s="864" customFormat="1" ht="12.75" x14ac:dyDescent="0.2">
      <c r="A78" s="798" t="s">
        <v>725</v>
      </c>
      <c r="B78" s="799" t="s">
        <v>165</v>
      </c>
      <c r="C78" s="799" t="s">
        <v>723</v>
      </c>
      <c r="D78" s="800">
        <v>13</v>
      </c>
      <c r="E78" s="861">
        <v>0</v>
      </c>
      <c r="F78" s="861">
        <v>0</v>
      </c>
      <c r="G78" s="861">
        <v>0</v>
      </c>
      <c r="H78" s="862">
        <v>96</v>
      </c>
      <c r="I78" s="862">
        <v>738150</v>
      </c>
      <c r="J78" s="863">
        <v>0</v>
      </c>
    </row>
    <row r="79" spans="1:10" s="864" customFormat="1" ht="12.75" x14ac:dyDescent="0.2">
      <c r="A79" s="798" t="s">
        <v>725</v>
      </c>
      <c r="B79" s="799" t="s">
        <v>165</v>
      </c>
      <c r="C79" s="799" t="s">
        <v>723</v>
      </c>
      <c r="D79" s="800">
        <v>14</v>
      </c>
      <c r="E79" s="861">
        <v>0</v>
      </c>
      <c r="F79" s="861">
        <v>0</v>
      </c>
      <c r="G79" s="861">
        <v>0</v>
      </c>
      <c r="H79" s="862">
        <v>122</v>
      </c>
      <c r="I79" s="862">
        <v>96580</v>
      </c>
      <c r="J79" s="863">
        <v>0</v>
      </c>
    </row>
    <row r="80" spans="1:10" s="864" customFormat="1" ht="12.75" x14ac:dyDescent="0.2">
      <c r="A80" s="798" t="s">
        <v>725</v>
      </c>
      <c r="B80" s="799" t="s">
        <v>165</v>
      </c>
      <c r="C80" s="799" t="s">
        <v>723</v>
      </c>
      <c r="D80" s="800">
        <v>15</v>
      </c>
      <c r="E80" s="861">
        <v>0</v>
      </c>
      <c r="F80" s="861">
        <v>0</v>
      </c>
      <c r="G80" s="861">
        <v>0</v>
      </c>
      <c r="H80" s="862">
        <v>178</v>
      </c>
      <c r="I80" s="862">
        <v>173028</v>
      </c>
      <c r="J80" s="863">
        <v>0</v>
      </c>
    </row>
    <row r="81" spans="1:10" s="864" customFormat="1" ht="12.75" x14ac:dyDescent="0.2">
      <c r="A81" s="798" t="s">
        <v>725</v>
      </c>
      <c r="B81" s="799" t="s">
        <v>165</v>
      </c>
      <c r="C81" s="799" t="s">
        <v>723</v>
      </c>
      <c r="D81" s="800">
        <v>16</v>
      </c>
      <c r="E81" s="861">
        <v>0</v>
      </c>
      <c r="F81" s="861">
        <v>0</v>
      </c>
      <c r="G81" s="861">
        <v>0</v>
      </c>
      <c r="H81" s="862">
        <v>69</v>
      </c>
      <c r="I81" s="862">
        <v>61577</v>
      </c>
      <c r="J81" s="863">
        <v>0</v>
      </c>
    </row>
    <row r="82" spans="1:10" s="864" customFormat="1" ht="15.75" x14ac:dyDescent="0.2">
      <c r="A82" s="798" t="s">
        <v>738</v>
      </c>
      <c r="B82" s="799" t="s">
        <v>165</v>
      </c>
      <c r="C82" s="799" t="s">
        <v>721</v>
      </c>
      <c r="D82" s="800">
        <v>4</v>
      </c>
      <c r="E82" s="861" t="s">
        <v>472</v>
      </c>
      <c r="F82" s="861" t="s">
        <v>472</v>
      </c>
      <c r="G82" s="861" t="s">
        <v>472</v>
      </c>
      <c r="H82" s="862">
        <v>0</v>
      </c>
      <c r="I82" s="862">
        <v>0</v>
      </c>
      <c r="J82" s="863">
        <v>0</v>
      </c>
    </row>
    <row r="83" spans="1:10" s="864" customFormat="1" ht="15.75" x14ac:dyDescent="0.2">
      <c r="A83" s="798" t="s">
        <v>738</v>
      </c>
      <c r="B83" s="799" t="s">
        <v>165</v>
      </c>
      <c r="C83" s="799" t="s">
        <v>721</v>
      </c>
      <c r="D83" s="800">
        <v>5</v>
      </c>
      <c r="E83" s="861" t="s">
        <v>472</v>
      </c>
      <c r="F83" s="861" t="s">
        <v>472</v>
      </c>
      <c r="G83" s="861" t="s">
        <v>472</v>
      </c>
      <c r="H83" s="862">
        <v>0</v>
      </c>
      <c r="I83" s="862">
        <v>0</v>
      </c>
      <c r="J83" s="863">
        <v>0</v>
      </c>
    </row>
    <row r="84" spans="1:10" s="864" customFormat="1" ht="15.75" x14ac:dyDescent="0.2">
      <c r="A84" s="798" t="s">
        <v>738</v>
      </c>
      <c r="B84" s="799" t="s">
        <v>165</v>
      </c>
      <c r="C84" s="799" t="s">
        <v>721</v>
      </c>
      <c r="D84" s="800">
        <v>6</v>
      </c>
      <c r="E84" s="861" t="s">
        <v>472</v>
      </c>
      <c r="F84" s="861" t="s">
        <v>472</v>
      </c>
      <c r="G84" s="861" t="s">
        <v>472</v>
      </c>
      <c r="H84" s="862">
        <v>0</v>
      </c>
      <c r="I84" s="862">
        <v>0</v>
      </c>
      <c r="J84" s="863">
        <v>0</v>
      </c>
    </row>
    <row r="85" spans="1:10" s="864" customFormat="1" ht="15.75" x14ac:dyDescent="0.2">
      <c r="A85" s="798" t="s">
        <v>738</v>
      </c>
      <c r="B85" s="799" t="s">
        <v>165</v>
      </c>
      <c r="C85" s="799" t="s">
        <v>721</v>
      </c>
      <c r="D85" s="800">
        <v>7</v>
      </c>
      <c r="E85" s="861" t="s">
        <v>472</v>
      </c>
      <c r="F85" s="861" t="s">
        <v>472</v>
      </c>
      <c r="G85" s="861" t="s">
        <v>472</v>
      </c>
      <c r="H85" s="862">
        <v>0</v>
      </c>
      <c r="I85" s="862">
        <v>0</v>
      </c>
      <c r="J85" s="863">
        <v>0</v>
      </c>
    </row>
    <row r="86" spans="1:10" s="864" customFormat="1" ht="15.75" x14ac:dyDescent="0.2">
      <c r="A86" s="798" t="s">
        <v>738</v>
      </c>
      <c r="B86" s="799" t="s">
        <v>165</v>
      </c>
      <c r="C86" s="799" t="s">
        <v>721</v>
      </c>
      <c r="D86" s="800">
        <v>8</v>
      </c>
      <c r="E86" s="861">
        <v>0</v>
      </c>
      <c r="F86" s="861">
        <v>0</v>
      </c>
      <c r="G86" s="861">
        <v>0</v>
      </c>
      <c r="H86" s="862">
        <v>4</v>
      </c>
      <c r="I86" s="862">
        <v>4539.8745035233824</v>
      </c>
      <c r="J86" s="863">
        <v>0</v>
      </c>
    </row>
    <row r="87" spans="1:10" s="864" customFormat="1" ht="15.75" x14ac:dyDescent="0.2">
      <c r="A87" s="798" t="s">
        <v>738</v>
      </c>
      <c r="B87" s="799" t="s">
        <v>165</v>
      </c>
      <c r="C87" s="799" t="s">
        <v>721</v>
      </c>
      <c r="D87" s="800">
        <v>9</v>
      </c>
      <c r="E87" s="861">
        <v>0</v>
      </c>
      <c r="F87" s="861">
        <v>0</v>
      </c>
      <c r="G87" s="861">
        <v>0</v>
      </c>
      <c r="H87" s="862">
        <v>2</v>
      </c>
      <c r="I87" s="862">
        <v>975.34999999999991</v>
      </c>
      <c r="J87" s="863">
        <v>0</v>
      </c>
    </row>
    <row r="88" spans="1:10" s="864" customFormat="1" ht="15.75" x14ac:dyDescent="0.2">
      <c r="A88" s="798" t="s">
        <v>738</v>
      </c>
      <c r="B88" s="799" t="s">
        <v>165</v>
      </c>
      <c r="C88" s="799" t="s">
        <v>721</v>
      </c>
      <c r="D88" s="800">
        <v>10</v>
      </c>
      <c r="E88" s="861">
        <v>0</v>
      </c>
      <c r="F88" s="861">
        <v>0</v>
      </c>
      <c r="G88" s="861">
        <v>0</v>
      </c>
      <c r="H88" s="862">
        <v>1</v>
      </c>
      <c r="I88" s="862">
        <v>1741.7745035233825</v>
      </c>
      <c r="J88" s="863">
        <v>0</v>
      </c>
    </row>
    <row r="89" spans="1:10" s="864" customFormat="1" ht="15.75" x14ac:dyDescent="0.2">
      <c r="A89" s="798" t="s">
        <v>738</v>
      </c>
      <c r="B89" s="799" t="s">
        <v>165</v>
      </c>
      <c r="C89" s="799" t="s">
        <v>721</v>
      </c>
      <c r="D89" s="800">
        <v>13</v>
      </c>
      <c r="E89" s="861" t="s">
        <v>472</v>
      </c>
      <c r="F89" s="861" t="s">
        <v>472</v>
      </c>
      <c r="G89" s="861" t="s">
        <v>472</v>
      </c>
      <c r="H89" s="862">
        <v>0</v>
      </c>
      <c r="I89" s="862">
        <v>0</v>
      </c>
      <c r="J89" s="863">
        <v>0</v>
      </c>
    </row>
    <row r="90" spans="1:10" s="864" customFormat="1" ht="15.75" x14ac:dyDescent="0.2">
      <c r="A90" s="798" t="s">
        <v>738</v>
      </c>
      <c r="B90" s="799" t="s">
        <v>165</v>
      </c>
      <c r="C90" s="799" t="s">
        <v>721</v>
      </c>
      <c r="D90" s="800">
        <v>14</v>
      </c>
      <c r="E90" s="861" t="s">
        <v>472</v>
      </c>
      <c r="F90" s="861" t="s">
        <v>472</v>
      </c>
      <c r="G90" s="861" t="s">
        <v>472</v>
      </c>
      <c r="H90" s="862">
        <v>0</v>
      </c>
      <c r="I90" s="862">
        <v>0</v>
      </c>
      <c r="J90" s="863">
        <v>0</v>
      </c>
    </row>
    <row r="91" spans="1:10" s="864" customFormat="1" ht="15.75" x14ac:dyDescent="0.2">
      <c r="A91" s="798" t="s">
        <v>738</v>
      </c>
      <c r="B91" s="799" t="s">
        <v>165</v>
      </c>
      <c r="C91" s="799" t="s">
        <v>721</v>
      </c>
      <c r="D91" s="800">
        <v>15</v>
      </c>
      <c r="E91" s="861" t="s">
        <v>472</v>
      </c>
      <c r="F91" s="861" t="s">
        <v>472</v>
      </c>
      <c r="G91" s="861" t="s">
        <v>472</v>
      </c>
      <c r="H91" s="862">
        <v>0</v>
      </c>
      <c r="I91" s="862">
        <v>0</v>
      </c>
      <c r="J91" s="863">
        <v>0</v>
      </c>
    </row>
    <row r="92" spans="1:10" s="864" customFormat="1" ht="15.75" x14ac:dyDescent="0.2">
      <c r="A92" s="798" t="s">
        <v>738</v>
      </c>
      <c r="B92" s="799" t="s">
        <v>165</v>
      </c>
      <c r="C92" s="799" t="s">
        <v>721</v>
      </c>
      <c r="D92" s="800">
        <v>16</v>
      </c>
      <c r="E92" s="861" t="s">
        <v>472</v>
      </c>
      <c r="F92" s="861" t="s">
        <v>472</v>
      </c>
      <c r="G92" s="861" t="s">
        <v>472</v>
      </c>
      <c r="H92" s="862">
        <v>0</v>
      </c>
      <c r="I92" s="862">
        <v>0</v>
      </c>
      <c r="J92" s="863">
        <v>0</v>
      </c>
    </row>
    <row r="93" spans="1:10" s="864" customFormat="1" ht="15.75" x14ac:dyDescent="0.2">
      <c r="A93" s="798" t="s">
        <v>738</v>
      </c>
      <c r="B93" s="799" t="s">
        <v>165</v>
      </c>
      <c r="C93" s="799" t="s">
        <v>722</v>
      </c>
      <c r="D93" s="800">
        <v>4</v>
      </c>
      <c r="E93" s="861" t="s">
        <v>472</v>
      </c>
      <c r="F93" s="861" t="s">
        <v>472</v>
      </c>
      <c r="G93" s="861" t="s">
        <v>472</v>
      </c>
      <c r="H93" s="862">
        <v>0</v>
      </c>
      <c r="I93" s="862">
        <v>0</v>
      </c>
      <c r="J93" s="863">
        <v>0</v>
      </c>
    </row>
    <row r="94" spans="1:10" s="864" customFormat="1" ht="15.75" x14ac:dyDescent="0.2">
      <c r="A94" s="798" t="s">
        <v>738</v>
      </c>
      <c r="B94" s="799" t="s">
        <v>165</v>
      </c>
      <c r="C94" s="799" t="s">
        <v>722</v>
      </c>
      <c r="D94" s="800">
        <v>5</v>
      </c>
      <c r="E94" s="861">
        <v>0</v>
      </c>
      <c r="F94" s="861">
        <v>0</v>
      </c>
      <c r="G94" s="861">
        <v>0</v>
      </c>
      <c r="H94" s="862">
        <v>5</v>
      </c>
      <c r="I94" s="862">
        <v>4034.7745035233825</v>
      </c>
      <c r="J94" s="863">
        <v>0</v>
      </c>
    </row>
    <row r="95" spans="1:10" s="864" customFormat="1" ht="15.75" x14ac:dyDescent="0.2">
      <c r="A95" s="798" t="s">
        <v>738</v>
      </c>
      <c r="B95" s="799" t="s">
        <v>165</v>
      </c>
      <c r="C95" s="799" t="s">
        <v>722</v>
      </c>
      <c r="D95" s="800">
        <v>6</v>
      </c>
      <c r="E95" s="861">
        <v>0</v>
      </c>
      <c r="F95" s="861">
        <v>0</v>
      </c>
      <c r="G95" s="861">
        <v>0</v>
      </c>
      <c r="H95" s="862">
        <v>93</v>
      </c>
      <c r="I95" s="862">
        <v>112658.30464445868</v>
      </c>
      <c r="J95" s="863">
        <v>0</v>
      </c>
    </row>
    <row r="96" spans="1:10" s="864" customFormat="1" ht="15.75" x14ac:dyDescent="0.2">
      <c r="A96" s="798" t="s">
        <v>738</v>
      </c>
      <c r="B96" s="799" t="s">
        <v>165</v>
      </c>
      <c r="C96" s="799" t="s">
        <v>722</v>
      </c>
      <c r="D96" s="800">
        <v>7</v>
      </c>
      <c r="E96" s="861" t="s">
        <v>472</v>
      </c>
      <c r="F96" s="861" t="s">
        <v>472</v>
      </c>
      <c r="G96" s="861" t="s">
        <v>472</v>
      </c>
      <c r="H96" s="862">
        <v>0</v>
      </c>
      <c r="I96" s="862">
        <v>0</v>
      </c>
      <c r="J96" s="863">
        <v>0</v>
      </c>
    </row>
    <row r="97" spans="1:10" s="864" customFormat="1" ht="15.75" x14ac:dyDescent="0.2">
      <c r="A97" s="798" t="s">
        <v>738</v>
      </c>
      <c r="B97" s="799" t="s">
        <v>165</v>
      </c>
      <c r="C97" s="799" t="s">
        <v>722</v>
      </c>
      <c r="D97" s="800">
        <v>8</v>
      </c>
      <c r="E97" s="861">
        <v>0</v>
      </c>
      <c r="F97" s="861">
        <v>0</v>
      </c>
      <c r="G97" s="861">
        <v>0</v>
      </c>
      <c r="H97" s="862">
        <v>194</v>
      </c>
      <c r="I97" s="862">
        <v>202952.2507431134</v>
      </c>
      <c r="J97" s="863">
        <v>0</v>
      </c>
    </row>
    <row r="98" spans="1:10" s="864" customFormat="1" ht="15.75" x14ac:dyDescent="0.2">
      <c r="A98" s="798" t="s">
        <v>738</v>
      </c>
      <c r="B98" s="799" t="s">
        <v>165</v>
      </c>
      <c r="C98" s="799" t="s">
        <v>722</v>
      </c>
      <c r="D98" s="800">
        <v>9</v>
      </c>
      <c r="E98" s="861">
        <v>0</v>
      </c>
      <c r="F98" s="861">
        <v>0</v>
      </c>
      <c r="G98" s="861">
        <v>0</v>
      </c>
      <c r="H98" s="862">
        <v>90</v>
      </c>
      <c r="I98" s="862">
        <v>125636.33716207561</v>
      </c>
      <c r="J98" s="863">
        <v>0</v>
      </c>
    </row>
    <row r="99" spans="1:10" s="864" customFormat="1" ht="15.75" x14ac:dyDescent="0.2">
      <c r="A99" s="798" t="s">
        <v>738</v>
      </c>
      <c r="B99" s="799" t="s">
        <v>165</v>
      </c>
      <c r="C99" s="799" t="s">
        <v>722</v>
      </c>
      <c r="D99" s="800">
        <v>10</v>
      </c>
      <c r="E99" s="861">
        <v>0</v>
      </c>
      <c r="F99" s="861">
        <v>0</v>
      </c>
      <c r="G99" s="861">
        <v>0</v>
      </c>
      <c r="H99" s="862">
        <v>236</v>
      </c>
      <c r="I99" s="862">
        <v>295930.20538757206</v>
      </c>
      <c r="J99" s="863">
        <v>0</v>
      </c>
    </row>
    <row r="100" spans="1:10" s="864" customFormat="1" ht="15.75" x14ac:dyDescent="0.2">
      <c r="A100" s="798" t="s">
        <v>738</v>
      </c>
      <c r="B100" s="799" t="s">
        <v>165</v>
      </c>
      <c r="C100" s="799" t="s">
        <v>722</v>
      </c>
      <c r="D100" s="800">
        <v>13</v>
      </c>
      <c r="E100" s="861">
        <v>0</v>
      </c>
      <c r="F100" s="861">
        <v>0</v>
      </c>
      <c r="G100" s="861">
        <v>0</v>
      </c>
      <c r="H100" s="862">
        <v>35</v>
      </c>
      <c r="I100" s="862">
        <v>23128.851524663678</v>
      </c>
      <c r="J100" s="863">
        <v>0</v>
      </c>
    </row>
    <row r="101" spans="1:10" s="864" customFormat="1" ht="15.75" x14ac:dyDescent="0.2">
      <c r="A101" s="798" t="s">
        <v>738</v>
      </c>
      <c r="B101" s="799" t="s">
        <v>165</v>
      </c>
      <c r="C101" s="799" t="s">
        <v>722</v>
      </c>
      <c r="D101" s="800">
        <v>14</v>
      </c>
      <c r="E101" s="861">
        <v>0</v>
      </c>
      <c r="F101" s="861">
        <v>0</v>
      </c>
      <c r="G101" s="861">
        <v>0</v>
      </c>
      <c r="H101" s="862">
        <v>47</v>
      </c>
      <c r="I101" s="862">
        <v>75248.68709160795</v>
      </c>
      <c r="J101" s="863">
        <v>0</v>
      </c>
    </row>
    <row r="102" spans="1:10" s="864" customFormat="1" ht="15.75" x14ac:dyDescent="0.2">
      <c r="A102" s="798" t="s">
        <v>738</v>
      </c>
      <c r="B102" s="799" t="s">
        <v>165</v>
      </c>
      <c r="C102" s="799" t="s">
        <v>722</v>
      </c>
      <c r="D102" s="800">
        <v>15</v>
      </c>
      <c r="E102" s="861">
        <v>0</v>
      </c>
      <c r="F102" s="861">
        <v>0</v>
      </c>
      <c r="G102" s="861">
        <v>0</v>
      </c>
      <c r="H102" s="862">
        <v>72</v>
      </c>
      <c r="I102" s="862">
        <v>73018.487091607938</v>
      </c>
      <c r="J102" s="863">
        <v>0</v>
      </c>
    </row>
    <row r="103" spans="1:10" s="864" customFormat="1" ht="15.75" x14ac:dyDescent="0.2">
      <c r="A103" s="798" t="s">
        <v>738</v>
      </c>
      <c r="B103" s="799" t="s">
        <v>165</v>
      </c>
      <c r="C103" s="799" t="s">
        <v>722</v>
      </c>
      <c r="D103" s="800">
        <v>16</v>
      </c>
      <c r="E103" s="861">
        <v>0</v>
      </c>
      <c r="F103" s="861">
        <v>0</v>
      </c>
      <c r="G103" s="861">
        <v>0</v>
      </c>
      <c r="H103" s="862">
        <v>17</v>
      </c>
      <c r="I103" s="862">
        <v>21045.097021140296</v>
      </c>
      <c r="J103" s="863">
        <v>0</v>
      </c>
    </row>
    <row r="104" spans="1:10" s="864" customFormat="1" ht="15.75" x14ac:dyDescent="0.2">
      <c r="A104" s="798" t="s">
        <v>738</v>
      </c>
      <c r="B104" s="799" t="s">
        <v>165</v>
      </c>
      <c r="C104" s="799" t="s">
        <v>723</v>
      </c>
      <c r="D104" s="800">
        <v>4</v>
      </c>
      <c r="E104" s="861">
        <v>0</v>
      </c>
      <c r="F104" s="861">
        <v>0</v>
      </c>
      <c r="G104" s="861">
        <v>0</v>
      </c>
      <c r="H104" s="862">
        <v>2</v>
      </c>
      <c r="I104" s="862">
        <v>3896.7845035233827</v>
      </c>
      <c r="J104" s="863">
        <v>0</v>
      </c>
    </row>
    <row r="105" spans="1:10" s="864" customFormat="1" ht="15.75" x14ac:dyDescent="0.2">
      <c r="A105" s="798" t="s">
        <v>738</v>
      </c>
      <c r="B105" s="799" t="s">
        <v>165</v>
      </c>
      <c r="C105" s="799" t="s">
        <v>723</v>
      </c>
      <c r="D105" s="800">
        <v>5</v>
      </c>
      <c r="E105" s="861">
        <v>0</v>
      </c>
      <c r="F105" s="861">
        <v>0</v>
      </c>
      <c r="G105" s="861">
        <v>0</v>
      </c>
      <c r="H105" s="862">
        <v>54</v>
      </c>
      <c r="I105" s="862">
        <v>84640.16311979499</v>
      </c>
      <c r="J105" s="863">
        <v>0</v>
      </c>
    </row>
    <row r="106" spans="1:10" s="864" customFormat="1" ht="15.75" x14ac:dyDescent="0.2">
      <c r="A106" s="798" t="s">
        <v>738</v>
      </c>
      <c r="B106" s="799" t="s">
        <v>165</v>
      </c>
      <c r="C106" s="799" t="s">
        <v>723</v>
      </c>
      <c r="D106" s="800">
        <v>6</v>
      </c>
      <c r="E106" s="861">
        <v>0</v>
      </c>
      <c r="F106" s="861">
        <v>0</v>
      </c>
      <c r="G106" s="861">
        <v>0</v>
      </c>
      <c r="H106" s="862">
        <v>372</v>
      </c>
      <c r="I106" s="862">
        <v>428876.12010249781</v>
      </c>
      <c r="J106" s="863">
        <v>0</v>
      </c>
    </row>
    <row r="107" spans="1:10" s="864" customFormat="1" ht="15.75" x14ac:dyDescent="0.2">
      <c r="A107" s="798" t="s">
        <v>738</v>
      </c>
      <c r="B107" s="799" t="s">
        <v>165</v>
      </c>
      <c r="C107" s="799" t="s">
        <v>723</v>
      </c>
      <c r="D107" s="800">
        <v>7</v>
      </c>
      <c r="E107" s="861" t="s">
        <v>472</v>
      </c>
      <c r="F107" s="861" t="s">
        <v>472</v>
      </c>
      <c r="G107" s="861" t="s">
        <v>472</v>
      </c>
      <c r="H107" s="862">
        <v>0</v>
      </c>
      <c r="I107" s="862">
        <v>0</v>
      </c>
      <c r="J107" s="863">
        <v>0</v>
      </c>
    </row>
    <row r="108" spans="1:10" s="864" customFormat="1" ht="15.75" x14ac:dyDescent="0.2">
      <c r="A108" s="798" t="s">
        <v>738</v>
      </c>
      <c r="B108" s="799" t="s">
        <v>165</v>
      </c>
      <c r="C108" s="799" t="s">
        <v>723</v>
      </c>
      <c r="D108" s="800">
        <v>8</v>
      </c>
      <c r="E108" s="861">
        <v>0</v>
      </c>
      <c r="F108" s="861">
        <v>0</v>
      </c>
      <c r="G108" s="861">
        <v>0</v>
      </c>
      <c r="H108" s="862">
        <v>4386</v>
      </c>
      <c r="I108" s="862">
        <v>5204824.0714797508</v>
      </c>
      <c r="J108" s="863">
        <v>0</v>
      </c>
    </row>
    <row r="109" spans="1:10" s="864" customFormat="1" ht="15.75" x14ac:dyDescent="0.2">
      <c r="A109" s="798" t="s">
        <v>738</v>
      </c>
      <c r="B109" s="799" t="s">
        <v>165</v>
      </c>
      <c r="C109" s="799" t="s">
        <v>723</v>
      </c>
      <c r="D109" s="800">
        <v>9</v>
      </c>
      <c r="E109" s="861">
        <v>0</v>
      </c>
      <c r="F109" s="861">
        <v>0</v>
      </c>
      <c r="G109" s="861">
        <v>0</v>
      </c>
      <c r="H109" s="862">
        <v>2160</v>
      </c>
      <c r="I109" s="862">
        <v>2468105.2432415057</v>
      </c>
      <c r="J109" s="863">
        <v>0</v>
      </c>
    </row>
    <row r="110" spans="1:10" s="864" customFormat="1" ht="15.75" x14ac:dyDescent="0.2">
      <c r="A110" s="798" t="s">
        <v>738</v>
      </c>
      <c r="B110" s="799" t="s">
        <v>165</v>
      </c>
      <c r="C110" s="799" t="s">
        <v>723</v>
      </c>
      <c r="D110" s="800">
        <v>10</v>
      </c>
      <c r="E110" s="861">
        <v>0</v>
      </c>
      <c r="F110" s="861">
        <v>0</v>
      </c>
      <c r="G110" s="861">
        <v>0</v>
      </c>
      <c r="H110" s="862">
        <v>2131</v>
      </c>
      <c r="I110" s="862">
        <v>2166156.7252658578</v>
      </c>
      <c r="J110" s="863">
        <v>0</v>
      </c>
    </row>
    <row r="111" spans="1:10" s="864" customFormat="1" ht="15.75" x14ac:dyDescent="0.2">
      <c r="A111" s="798" t="s">
        <v>738</v>
      </c>
      <c r="B111" s="799" t="s">
        <v>165</v>
      </c>
      <c r="C111" s="799" t="s">
        <v>723</v>
      </c>
      <c r="D111" s="800">
        <v>13</v>
      </c>
      <c r="E111" s="861">
        <v>0</v>
      </c>
      <c r="F111" s="861">
        <v>0</v>
      </c>
      <c r="G111" s="861">
        <v>0</v>
      </c>
      <c r="H111" s="862">
        <v>626</v>
      </c>
      <c r="I111" s="862">
        <v>520977.3785073671</v>
      </c>
      <c r="J111" s="863">
        <v>0</v>
      </c>
    </row>
    <row r="112" spans="1:10" s="864" customFormat="1" ht="15.75" x14ac:dyDescent="0.2">
      <c r="A112" s="798" t="s">
        <v>738</v>
      </c>
      <c r="B112" s="799" t="s">
        <v>165</v>
      </c>
      <c r="C112" s="799" t="s">
        <v>723</v>
      </c>
      <c r="D112" s="800">
        <v>14</v>
      </c>
      <c r="E112" s="861">
        <v>0</v>
      </c>
      <c r="F112" s="861">
        <v>0</v>
      </c>
      <c r="G112" s="861">
        <v>0</v>
      </c>
      <c r="H112" s="862">
        <v>337</v>
      </c>
      <c r="I112" s="862">
        <v>473990.10758488131</v>
      </c>
      <c r="J112" s="863">
        <v>0</v>
      </c>
    </row>
    <row r="113" spans="1:10" s="864" customFormat="1" ht="15.75" x14ac:dyDescent="0.2">
      <c r="A113" s="798" t="s">
        <v>738</v>
      </c>
      <c r="B113" s="799" t="s">
        <v>165</v>
      </c>
      <c r="C113" s="799" t="s">
        <v>723</v>
      </c>
      <c r="D113" s="800">
        <v>15</v>
      </c>
      <c r="E113" s="861">
        <v>0</v>
      </c>
      <c r="F113" s="861">
        <v>0</v>
      </c>
      <c r="G113" s="861">
        <v>0</v>
      </c>
      <c r="H113" s="862">
        <v>95</v>
      </c>
      <c r="I113" s="862">
        <v>95985.592126841744</v>
      </c>
      <c r="J113" s="863">
        <v>0</v>
      </c>
    </row>
    <row r="114" spans="1:10" s="864" customFormat="1" ht="15.75" x14ac:dyDescent="0.2">
      <c r="A114" s="798" t="s">
        <v>738</v>
      </c>
      <c r="B114" s="799" t="s">
        <v>165</v>
      </c>
      <c r="C114" s="799" t="s">
        <v>723</v>
      </c>
      <c r="D114" s="800">
        <v>16</v>
      </c>
      <c r="E114" s="861">
        <v>0</v>
      </c>
      <c r="F114" s="861">
        <v>0</v>
      </c>
      <c r="G114" s="861">
        <v>0</v>
      </c>
      <c r="H114" s="862">
        <v>258</v>
      </c>
      <c r="I114" s="862">
        <v>286578.70989109529</v>
      </c>
      <c r="J114" s="863">
        <v>0</v>
      </c>
    </row>
    <row r="115" spans="1:10" s="864" customFormat="1" ht="12.75" x14ac:dyDescent="0.2">
      <c r="A115" s="798" t="s">
        <v>726</v>
      </c>
      <c r="B115" s="799" t="s">
        <v>165</v>
      </c>
      <c r="C115" s="799" t="s">
        <v>721</v>
      </c>
      <c r="D115" s="800" t="s">
        <v>373</v>
      </c>
      <c r="E115" s="861">
        <v>2.9134266425575251E-2</v>
      </c>
      <c r="F115" s="861">
        <v>3.0767295423198098E-2</v>
      </c>
      <c r="G115" s="861">
        <v>1.5683422383065252E-2</v>
      </c>
      <c r="H115" s="862">
        <v>48</v>
      </c>
      <c r="I115" s="862">
        <v>14603.23</v>
      </c>
      <c r="J115" s="863">
        <v>144.67032884446292</v>
      </c>
    </row>
    <row r="116" spans="1:10" s="864" customFormat="1" ht="12.75" x14ac:dyDescent="0.2">
      <c r="A116" s="798" t="s">
        <v>727</v>
      </c>
      <c r="B116" s="799" t="s">
        <v>165</v>
      </c>
      <c r="C116" s="799" t="s">
        <v>721</v>
      </c>
      <c r="D116" s="800" t="s">
        <v>373</v>
      </c>
      <c r="E116" s="861">
        <v>1.8704411508961651E-2</v>
      </c>
      <c r="F116" s="861">
        <v>1.9757103168571329E-2</v>
      </c>
      <c r="G116" s="861">
        <v>1.006887154241847E-2</v>
      </c>
      <c r="H116" s="862">
        <v>36</v>
      </c>
      <c r="I116" s="862">
        <v>8512.23</v>
      </c>
      <c r="J116" s="863">
        <v>53.416736804109384</v>
      </c>
    </row>
    <row r="117" spans="1:10" s="864" customFormat="1" ht="12.75" x14ac:dyDescent="0.2">
      <c r="A117" s="798" t="s">
        <v>728</v>
      </c>
      <c r="B117" s="799" t="s">
        <v>165</v>
      </c>
      <c r="C117" s="799" t="s">
        <v>721</v>
      </c>
      <c r="D117" s="800" t="s">
        <v>373</v>
      </c>
      <c r="E117" s="861">
        <v>4.3637372934769894E-2</v>
      </c>
      <c r="F117" s="861">
        <v>4.6069465727944056E-2</v>
      </c>
      <c r="G117" s="861">
        <v>2.349066701822141E-2</v>
      </c>
      <c r="H117" s="862">
        <v>12324</v>
      </c>
      <c r="I117" s="862">
        <v>207828.79</v>
      </c>
      <c r="J117" s="863">
        <v>3142.9628941459573</v>
      </c>
    </row>
    <row r="118" spans="1:10" s="864" customFormat="1" ht="15.75" x14ac:dyDescent="0.2">
      <c r="A118" s="798" t="s">
        <v>739</v>
      </c>
      <c r="B118" s="799" t="s">
        <v>165</v>
      </c>
      <c r="C118" s="799" t="s">
        <v>721</v>
      </c>
      <c r="D118" s="800" t="s">
        <v>373</v>
      </c>
      <c r="E118" s="861">
        <v>0</v>
      </c>
      <c r="F118" s="861">
        <v>0</v>
      </c>
      <c r="G118" s="861">
        <v>0</v>
      </c>
      <c r="H118" s="862">
        <v>1</v>
      </c>
      <c r="I118" s="862">
        <v>1034.9000000000001</v>
      </c>
      <c r="J118" s="863">
        <v>0</v>
      </c>
    </row>
    <row r="119" spans="1:10" s="864" customFormat="1" ht="15.75" x14ac:dyDescent="0.2">
      <c r="A119" s="798" t="s">
        <v>739</v>
      </c>
      <c r="B119" s="799" t="s">
        <v>165</v>
      </c>
      <c r="C119" s="799" t="s">
        <v>722</v>
      </c>
      <c r="D119" s="800" t="s">
        <v>373</v>
      </c>
      <c r="E119" s="861">
        <v>0</v>
      </c>
      <c r="F119" s="861">
        <v>0</v>
      </c>
      <c r="G119" s="861">
        <v>0</v>
      </c>
      <c r="H119" s="862">
        <v>124</v>
      </c>
      <c r="I119" s="862">
        <v>127440.80000000003</v>
      </c>
      <c r="J119" s="863">
        <v>0</v>
      </c>
    </row>
    <row r="120" spans="1:10" s="864" customFormat="1" ht="15.75" x14ac:dyDescent="0.2">
      <c r="A120" s="798" t="s">
        <v>739</v>
      </c>
      <c r="B120" s="799" t="s">
        <v>165</v>
      </c>
      <c r="C120" s="799" t="s">
        <v>723</v>
      </c>
      <c r="D120" s="800" t="s">
        <v>373</v>
      </c>
      <c r="E120" s="861">
        <v>0</v>
      </c>
      <c r="F120" s="861">
        <v>0</v>
      </c>
      <c r="G120" s="861">
        <v>0</v>
      </c>
      <c r="H120" s="862">
        <v>1014</v>
      </c>
      <c r="I120" s="862">
        <v>1064838.9999999979</v>
      </c>
      <c r="J120" s="863">
        <v>0</v>
      </c>
    </row>
    <row r="122" spans="1:10" s="870" customFormat="1" ht="12.75" x14ac:dyDescent="0.2">
      <c r="A122" s="888" t="s">
        <v>800</v>
      </c>
      <c r="B122" s="865"/>
      <c r="C122" s="865"/>
      <c r="D122" s="866"/>
      <c r="E122" s="867"/>
      <c r="F122" s="867"/>
      <c r="G122" s="867"/>
      <c r="H122" s="868"/>
      <c r="I122" s="868"/>
      <c r="J122" s="869"/>
    </row>
  </sheetData>
  <mergeCells count="1">
    <mergeCell ref="E6:G6"/>
  </mergeCells>
  <phoneticPr fontId="5" type="noConversion"/>
  <printOptions horizontalCentered="1"/>
  <pageMargins left="0.75" right="0.75" top="1" bottom="1" header="0.5" footer="0.5"/>
  <pageSetup scale="37"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FFFF00"/>
    <pageSetUpPr fitToPage="1"/>
  </sheetPr>
  <dimension ref="A1:I33"/>
  <sheetViews>
    <sheetView zoomScale="75" zoomScaleNormal="80" workbookViewId="0">
      <selection activeCell="C9" sqref="C9"/>
    </sheetView>
  </sheetViews>
  <sheetFormatPr defaultColWidth="31.5703125" defaultRowHeight="14.25" x14ac:dyDescent="0.2"/>
  <cols>
    <col min="1" max="1" width="34.140625" style="10" customWidth="1"/>
    <col min="2" max="2" width="16.7109375" style="10" customWidth="1"/>
    <col min="3" max="3" width="16.42578125" style="10" customWidth="1"/>
    <col min="4" max="4" width="14.5703125" style="10" customWidth="1"/>
    <col min="5" max="5" width="24.85546875" style="10" customWidth="1"/>
    <col min="6" max="6" width="11.85546875" style="10" customWidth="1"/>
    <col min="7" max="7" width="54.42578125" style="10" customWidth="1"/>
    <col min="8" max="8" width="32.28515625" style="10" customWidth="1"/>
    <col min="9" max="16384" width="31.5703125" style="10"/>
  </cols>
  <sheetData>
    <row r="1" spans="1:9" s="38" customFormat="1" ht="31.15" customHeight="1" x14ac:dyDescent="0.25">
      <c r="A1" s="890" t="s">
        <v>655</v>
      </c>
      <c r="B1" s="274"/>
      <c r="C1" s="274"/>
      <c r="D1" s="274"/>
      <c r="E1" s="274"/>
      <c r="F1" s="274"/>
      <c r="G1" s="274"/>
      <c r="H1" s="274"/>
      <c r="I1" s="883"/>
    </row>
    <row r="2" spans="1:9" s="38" customFormat="1" ht="15" x14ac:dyDescent="0.25">
      <c r="A2" s="281" t="s">
        <v>668</v>
      </c>
      <c r="B2" s="281"/>
      <c r="C2" s="281"/>
      <c r="D2" s="281"/>
      <c r="E2" s="281"/>
      <c r="F2" s="281"/>
      <c r="G2" s="281"/>
      <c r="H2" s="281"/>
      <c r="I2" s="881"/>
    </row>
    <row r="3" spans="1:9" s="38" customFormat="1" ht="15" x14ac:dyDescent="0.25">
      <c r="A3" s="281" t="s">
        <v>368</v>
      </c>
      <c r="B3" s="281"/>
      <c r="C3" s="281"/>
      <c r="D3" s="281"/>
      <c r="E3" s="281"/>
      <c r="F3" s="281"/>
      <c r="G3" s="281"/>
      <c r="H3" s="281"/>
      <c r="I3" s="885"/>
    </row>
    <row r="4" spans="1:9" s="38" customFormat="1" ht="15" x14ac:dyDescent="0.25">
      <c r="A4" s="281" t="s">
        <v>471</v>
      </c>
      <c r="B4" s="281"/>
      <c r="C4" s="281"/>
      <c r="D4" s="281"/>
      <c r="E4" s="281"/>
      <c r="F4" s="281"/>
      <c r="G4" s="281"/>
      <c r="H4" s="281"/>
      <c r="I4" s="881"/>
    </row>
    <row r="5" spans="1:9" ht="15" customHeight="1" thickBot="1" x14ac:dyDescent="0.25">
      <c r="A5" s="6"/>
      <c r="B5" s="6"/>
      <c r="C5" s="6"/>
      <c r="D5" s="6"/>
      <c r="E5" s="6"/>
      <c r="F5" s="6"/>
      <c r="G5" s="6"/>
      <c r="H5" s="6"/>
    </row>
    <row r="6" spans="1:9" ht="66" customHeight="1" thickBot="1" x14ac:dyDescent="0.3">
      <c r="A6" s="895" t="s">
        <v>669</v>
      </c>
      <c r="B6" s="23" t="s">
        <v>34</v>
      </c>
      <c r="C6" s="24" t="s">
        <v>237</v>
      </c>
      <c r="D6" s="24" t="s">
        <v>35</v>
      </c>
      <c r="E6" s="24" t="s">
        <v>36</v>
      </c>
      <c r="F6" s="24" t="s">
        <v>37</v>
      </c>
      <c r="G6" s="24" t="s">
        <v>38</v>
      </c>
      <c r="H6" s="208" t="s">
        <v>39</v>
      </c>
    </row>
    <row r="7" spans="1:9" ht="15" x14ac:dyDescent="0.25">
      <c r="A7" s="896" t="s">
        <v>635</v>
      </c>
      <c r="B7" s="26" t="s">
        <v>40</v>
      </c>
      <c r="C7" s="587" t="s">
        <v>41</v>
      </c>
      <c r="D7" s="587" t="s">
        <v>42</v>
      </c>
      <c r="E7" s="587" t="s">
        <v>43</v>
      </c>
      <c r="F7" s="587" t="s">
        <v>44</v>
      </c>
      <c r="G7" s="588" t="s">
        <v>45</v>
      </c>
      <c r="H7" s="589" t="s">
        <v>46</v>
      </c>
    </row>
    <row r="8" spans="1:9" x14ac:dyDescent="0.2">
      <c r="A8" s="86" t="s">
        <v>481</v>
      </c>
      <c r="B8" s="377"/>
      <c r="C8" s="377"/>
      <c r="D8" s="29"/>
      <c r="E8" s="29"/>
      <c r="F8" s="29"/>
      <c r="G8" s="29"/>
      <c r="H8" s="213"/>
    </row>
    <row r="9" spans="1:9" ht="189.75" customHeight="1" x14ac:dyDescent="0.2">
      <c r="A9" s="897" t="s">
        <v>482</v>
      </c>
      <c r="B9" s="891">
        <v>25495162</v>
      </c>
      <c r="C9" s="891">
        <v>-3411020</v>
      </c>
      <c r="D9" s="892">
        <f>C9/B9</f>
        <v>-0.13379087373518159</v>
      </c>
      <c r="E9" s="893" t="s">
        <v>681</v>
      </c>
      <c r="F9" s="893" t="s">
        <v>682</v>
      </c>
      <c r="G9" s="154" t="s">
        <v>683</v>
      </c>
      <c r="H9" s="894" t="s">
        <v>801</v>
      </c>
    </row>
    <row r="10" spans="1:9" x14ac:dyDescent="0.2">
      <c r="A10" s="898" t="s">
        <v>483</v>
      </c>
      <c r="B10" s="377"/>
      <c r="C10" s="580"/>
      <c r="D10" s="581"/>
      <c r="E10" s="159"/>
      <c r="F10" s="159"/>
      <c r="G10" s="29"/>
      <c r="H10" s="213"/>
    </row>
    <row r="11" spans="1:9" ht="16.5" customHeight="1" x14ac:dyDescent="0.2">
      <c r="A11" s="898" t="s">
        <v>484</v>
      </c>
      <c r="B11" s="377">
        <v>53550541</v>
      </c>
      <c r="C11" s="412"/>
      <c r="D11" s="45"/>
      <c r="E11" s="29"/>
      <c r="F11" s="29"/>
      <c r="G11" s="594"/>
      <c r="H11" s="710"/>
    </row>
    <row r="12" spans="1:9" x14ac:dyDescent="0.2">
      <c r="A12" s="899" t="s">
        <v>545</v>
      </c>
      <c r="B12" s="377">
        <v>20704408</v>
      </c>
      <c r="C12" s="708"/>
      <c r="D12" s="709"/>
      <c r="E12" s="406"/>
      <c r="F12" s="406"/>
      <c r="G12" s="582"/>
      <c r="H12" s="590"/>
    </row>
    <row r="13" spans="1:9" x14ac:dyDescent="0.2">
      <c r="A13" s="898" t="s">
        <v>485</v>
      </c>
      <c r="B13" s="377">
        <v>2572984</v>
      </c>
      <c r="C13" s="412"/>
      <c r="D13" s="583"/>
      <c r="E13" s="29"/>
      <c r="F13" s="29"/>
      <c r="G13" s="29"/>
      <c r="H13" s="590"/>
    </row>
    <row r="14" spans="1:9" x14ac:dyDescent="0.2">
      <c r="A14" s="166" t="s">
        <v>486</v>
      </c>
      <c r="B14" s="377"/>
      <c r="C14" s="412"/>
      <c r="D14" s="45"/>
      <c r="E14" s="29"/>
      <c r="F14" s="29"/>
      <c r="G14" s="29"/>
      <c r="H14" s="213"/>
    </row>
    <row r="15" spans="1:9" x14ac:dyDescent="0.2">
      <c r="A15" s="898" t="s">
        <v>487</v>
      </c>
      <c r="B15" s="377"/>
      <c r="C15" s="412"/>
      <c r="D15" s="583"/>
      <c r="E15" s="29"/>
      <c r="F15" s="29"/>
      <c r="G15" s="29"/>
      <c r="H15" s="590"/>
    </row>
    <row r="16" spans="1:9" ht="15" x14ac:dyDescent="0.25">
      <c r="A16" s="167" t="s">
        <v>488</v>
      </c>
      <c r="B16" s="592">
        <f>SUM(B9:B15)</f>
        <v>102323095</v>
      </c>
      <c r="C16" s="584">
        <f>SUM(C9:C15)</f>
        <v>-3411020</v>
      </c>
      <c r="D16" s="45"/>
      <c r="E16" s="29"/>
      <c r="F16" s="29"/>
      <c r="G16" s="29"/>
      <c r="H16" s="213"/>
    </row>
    <row r="17" spans="1:8" x14ac:dyDescent="0.2">
      <c r="A17" s="168"/>
      <c r="B17" s="585"/>
      <c r="C17" s="168"/>
      <c r="D17" s="586"/>
      <c r="E17" s="168"/>
      <c r="F17" s="168"/>
      <c r="G17" s="168"/>
      <c r="H17" s="591"/>
    </row>
    <row r="18" spans="1:8" x14ac:dyDescent="0.2">
      <c r="A18" s="898" t="s">
        <v>489</v>
      </c>
      <c r="B18" s="377">
        <v>535360</v>
      </c>
      <c r="C18" s="412"/>
      <c r="D18" s="583"/>
      <c r="E18" s="29"/>
      <c r="F18" s="29"/>
      <c r="G18" s="29"/>
      <c r="H18" s="590"/>
    </row>
    <row r="19" spans="1:8" x14ac:dyDescent="0.2">
      <c r="A19" s="898" t="s">
        <v>490</v>
      </c>
      <c r="B19" s="377">
        <v>2959003</v>
      </c>
      <c r="C19" s="412"/>
      <c r="D19" s="583"/>
      <c r="E19" s="29"/>
      <c r="F19" s="29"/>
      <c r="G19" s="29"/>
      <c r="H19" s="590"/>
    </row>
    <row r="20" spans="1:8" x14ac:dyDescent="0.2">
      <c r="A20" s="898" t="s">
        <v>546</v>
      </c>
      <c r="B20" s="377">
        <v>1173652</v>
      </c>
      <c r="C20" s="412"/>
      <c r="D20" s="583"/>
      <c r="E20" s="29"/>
      <c r="F20" s="29"/>
      <c r="G20" s="29"/>
      <c r="H20" s="590"/>
    </row>
    <row r="21" spans="1:8" x14ac:dyDescent="0.2">
      <c r="A21" s="898" t="s">
        <v>491</v>
      </c>
      <c r="B21" s="377">
        <v>316667</v>
      </c>
      <c r="C21" s="412"/>
      <c r="D21" s="583"/>
      <c r="E21" s="29"/>
      <c r="F21" s="29"/>
      <c r="G21" s="29"/>
      <c r="H21" s="590"/>
    </row>
    <row r="22" spans="1:8" x14ac:dyDescent="0.2">
      <c r="A22" s="166" t="s">
        <v>492</v>
      </c>
      <c r="B22" s="377">
        <v>295333</v>
      </c>
      <c r="C22" s="412"/>
      <c r="D22" s="583"/>
      <c r="E22" s="29"/>
      <c r="F22" s="29"/>
      <c r="G22" s="29"/>
      <c r="H22" s="213"/>
    </row>
    <row r="23" spans="1:8" x14ac:dyDescent="0.2">
      <c r="A23" s="166" t="s">
        <v>547</v>
      </c>
      <c r="B23" s="377">
        <v>5603781</v>
      </c>
      <c r="C23" s="412"/>
      <c r="D23" s="583"/>
      <c r="E23" s="29"/>
      <c r="F23" s="29"/>
      <c r="G23" s="29"/>
      <c r="H23" s="213"/>
    </row>
    <row r="24" spans="1:8" x14ac:dyDescent="0.2">
      <c r="A24" s="166" t="s">
        <v>493</v>
      </c>
      <c r="B24" s="377">
        <v>86000</v>
      </c>
      <c r="C24" s="412"/>
      <c r="D24" s="583"/>
      <c r="E24" s="29"/>
      <c r="F24" s="29"/>
      <c r="G24" s="29"/>
      <c r="H24" s="213"/>
    </row>
    <row r="25" spans="1:8" x14ac:dyDescent="0.2">
      <c r="A25" s="168"/>
      <c r="B25" s="585"/>
      <c r="C25" s="168"/>
      <c r="D25" s="168"/>
      <c r="E25" s="168"/>
      <c r="F25" s="168"/>
      <c r="G25" s="168"/>
      <c r="H25" s="591"/>
    </row>
    <row r="26" spans="1:8" ht="15.75" thickBot="1" x14ac:dyDescent="0.3">
      <c r="A26" s="900" t="s">
        <v>494</v>
      </c>
      <c r="B26" s="593">
        <f>SUM(B16:B24)</f>
        <v>113292891</v>
      </c>
      <c r="C26" s="312">
        <f>SUM(C16:C24)</f>
        <v>-3411020</v>
      </c>
      <c r="D26" s="215"/>
      <c r="E26" s="215"/>
      <c r="F26" s="215"/>
      <c r="G26" s="215"/>
      <c r="H26" s="216"/>
    </row>
    <row r="27" spans="1:8" x14ac:dyDescent="0.2">
      <c r="A27" s="32"/>
      <c r="B27" s="32"/>
      <c r="G27" s="1005"/>
      <c r="H27" s="1005"/>
    </row>
    <row r="28" spans="1:8" x14ac:dyDescent="0.2">
      <c r="A28" s="32" t="s">
        <v>590</v>
      </c>
      <c r="B28" s="32"/>
    </row>
    <row r="29" spans="1:8" x14ac:dyDescent="0.2">
      <c r="C29" s="387"/>
    </row>
    <row r="30" spans="1:8" ht="15" x14ac:dyDescent="0.25">
      <c r="A30" s="43"/>
      <c r="C30" s="387"/>
    </row>
    <row r="31" spans="1:8" ht="15" x14ac:dyDescent="0.25">
      <c r="A31" s="43"/>
      <c r="C31" s="387"/>
    </row>
    <row r="32" spans="1:8" ht="15" x14ac:dyDescent="0.25">
      <c r="A32" s="43"/>
      <c r="C32" s="387"/>
    </row>
    <row r="33" spans="1:3" ht="15" x14ac:dyDescent="0.25">
      <c r="A33" s="43"/>
      <c r="C33" s="387"/>
    </row>
  </sheetData>
  <mergeCells count="1">
    <mergeCell ref="G27:H27"/>
  </mergeCells>
  <phoneticPr fontId="41" type="noConversion"/>
  <printOptions horizontalCentered="1"/>
  <pageMargins left="0.5" right="0.5" top="1" bottom="1" header="0.5" footer="0.5"/>
  <pageSetup paperSize="5"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indexed="10"/>
    <pageSetUpPr fitToPage="1"/>
  </sheetPr>
  <dimension ref="A1:Z170"/>
  <sheetViews>
    <sheetView zoomScale="80" zoomScaleNormal="80" workbookViewId="0">
      <selection sqref="A1:H1"/>
    </sheetView>
  </sheetViews>
  <sheetFormatPr defaultColWidth="9.140625" defaultRowHeight="14.25" x14ac:dyDescent="0.2"/>
  <cols>
    <col min="1" max="1" width="55.140625" style="10" customWidth="1"/>
    <col min="2" max="2" width="15.85546875" style="10" customWidth="1"/>
    <col min="3" max="3" width="11.5703125" style="10" customWidth="1"/>
    <col min="4" max="4" width="12.7109375" style="10" customWidth="1"/>
    <col min="5" max="5" width="21.140625" style="10" customWidth="1"/>
    <col min="6" max="6" width="12.140625" style="10" customWidth="1"/>
    <col min="7" max="7" width="20.85546875" style="162" bestFit="1" customWidth="1"/>
    <col min="8" max="8" width="15.140625" style="111" bestFit="1" customWidth="1"/>
    <col min="9" max="9" width="14" style="10" customWidth="1"/>
    <col min="10" max="10" width="20" style="10" customWidth="1"/>
    <col min="11" max="11" width="17.140625" style="10" customWidth="1"/>
    <col min="12" max="12" width="21.7109375" style="10" customWidth="1"/>
    <col min="13" max="13" width="18" style="10" customWidth="1"/>
    <col min="14" max="14" width="15.28515625" style="10" customWidth="1"/>
    <col min="15" max="15" width="14.5703125" style="10" customWidth="1"/>
    <col min="16" max="16" width="12.7109375" style="10" customWidth="1"/>
    <col min="17" max="17" width="11.28515625" style="10" customWidth="1"/>
    <col min="18" max="18" width="33.85546875" style="10" customWidth="1"/>
    <col min="19" max="16384" width="9.140625" style="14"/>
  </cols>
  <sheetData>
    <row r="1" spans="1:26" s="80" customFormat="1" ht="64.5" customHeight="1" x14ac:dyDescent="0.2">
      <c r="A1" s="920" t="s">
        <v>676</v>
      </c>
      <c r="B1" s="921"/>
      <c r="C1" s="921"/>
      <c r="D1" s="921"/>
      <c r="E1" s="921"/>
      <c r="F1" s="921"/>
      <c r="G1" s="921"/>
      <c r="H1" s="922"/>
      <c r="I1" s="78"/>
      <c r="J1" s="78"/>
      <c r="K1" s="919"/>
      <c r="L1" s="919"/>
      <c r="M1" s="919"/>
      <c r="N1" s="919"/>
      <c r="O1" s="919"/>
      <c r="P1" s="919"/>
      <c r="Q1" s="919"/>
      <c r="R1" s="919"/>
      <c r="S1" s="79"/>
      <c r="T1" s="79"/>
      <c r="U1" s="79"/>
      <c r="V1" s="79"/>
      <c r="W1" s="79"/>
      <c r="X1" s="79"/>
      <c r="Y1" s="79"/>
      <c r="Z1" s="79"/>
    </row>
    <row r="2" spans="1:26" ht="15" x14ac:dyDescent="0.25">
      <c r="A2" s="918" t="s">
        <v>497</v>
      </c>
      <c r="B2" s="918" t="s">
        <v>498</v>
      </c>
      <c r="C2" s="923" t="s">
        <v>572</v>
      </c>
      <c r="D2" s="923"/>
      <c r="E2" s="923"/>
      <c r="F2" s="923"/>
      <c r="G2" s="923"/>
      <c r="H2" s="923"/>
      <c r="I2" s="14"/>
      <c r="J2" s="14"/>
      <c r="K2" s="14"/>
      <c r="L2" s="14"/>
      <c r="M2" s="14"/>
      <c r="N2" s="14"/>
      <c r="O2" s="14"/>
      <c r="P2" s="14"/>
      <c r="Q2" s="14"/>
      <c r="R2" s="14"/>
    </row>
    <row r="3" spans="1:26" ht="30" x14ac:dyDescent="0.25">
      <c r="A3" s="918"/>
      <c r="B3" s="918"/>
      <c r="C3" s="34" t="s">
        <v>548</v>
      </c>
      <c r="D3" s="81" t="s">
        <v>561</v>
      </c>
      <c r="E3" s="81" t="s">
        <v>562</v>
      </c>
      <c r="F3" s="81" t="s">
        <v>552</v>
      </c>
      <c r="G3" s="645" t="s">
        <v>626</v>
      </c>
      <c r="H3" s="82" t="s">
        <v>143</v>
      </c>
      <c r="I3" s="83"/>
      <c r="K3" s="14"/>
      <c r="L3" s="14"/>
      <c r="M3" s="14"/>
      <c r="N3" s="14"/>
      <c r="O3" s="14"/>
      <c r="P3" s="14"/>
      <c r="Q3" s="14"/>
      <c r="R3" s="14"/>
    </row>
    <row r="4" spans="1:26" ht="15" x14ac:dyDescent="0.2">
      <c r="A4" s="84" t="s">
        <v>98</v>
      </c>
      <c r="B4" s="85"/>
      <c r="C4" s="85"/>
      <c r="D4" s="85"/>
      <c r="E4" s="85"/>
      <c r="F4" s="85"/>
      <c r="G4" s="595"/>
      <c r="H4" s="85"/>
      <c r="I4" s="14"/>
      <c r="J4" s="14"/>
      <c r="K4" s="14"/>
      <c r="L4" s="14"/>
      <c r="M4" s="14"/>
      <c r="N4" s="14"/>
      <c r="O4" s="14"/>
      <c r="P4" s="14"/>
      <c r="Q4" s="14"/>
      <c r="R4" s="14"/>
    </row>
    <row r="5" spans="1:26" x14ac:dyDescent="0.2">
      <c r="A5" s="86" t="s">
        <v>499</v>
      </c>
      <c r="B5" s="87" t="s">
        <v>500</v>
      </c>
      <c r="C5" s="519">
        <v>11527</v>
      </c>
      <c r="D5" s="519"/>
      <c r="E5" s="519"/>
      <c r="F5" s="767"/>
      <c r="G5" s="527">
        <v>12676310.189999999</v>
      </c>
      <c r="H5" s="696">
        <f>G5/$G$58</f>
        <v>0.16899434980404585</v>
      </c>
      <c r="I5" s="88"/>
      <c r="J5" s="88"/>
      <c r="K5" s="88"/>
      <c r="L5" s="88"/>
      <c r="M5" s="88"/>
      <c r="N5" s="88"/>
      <c r="O5" s="88"/>
      <c r="P5" s="88"/>
      <c r="Q5" s="88"/>
      <c r="R5" s="88"/>
      <c r="S5" s="88"/>
    </row>
    <row r="6" spans="1:26" ht="15" x14ac:dyDescent="0.2">
      <c r="A6" s="84" t="s">
        <v>99</v>
      </c>
      <c r="B6" s="85"/>
      <c r="C6" s="362"/>
      <c r="D6" s="362"/>
      <c r="E6" s="362"/>
      <c r="F6" s="362"/>
      <c r="G6" s="691"/>
      <c r="H6" s="697"/>
      <c r="I6" s="88"/>
      <c r="J6" s="600"/>
      <c r="K6" s="602"/>
      <c r="L6" s="597"/>
      <c r="M6" s="88"/>
      <c r="N6" s="88"/>
      <c r="O6" s="88"/>
      <c r="P6" s="88"/>
      <c r="Q6" s="88"/>
      <c r="R6" s="88"/>
      <c r="S6" s="88"/>
    </row>
    <row r="7" spans="1:26" x14ac:dyDescent="0.2">
      <c r="A7" s="89" t="s">
        <v>100</v>
      </c>
      <c r="B7" s="90" t="s">
        <v>500</v>
      </c>
      <c r="C7" s="363"/>
      <c r="D7" s="363"/>
      <c r="E7" s="363"/>
      <c r="F7" s="363"/>
      <c r="G7" s="692"/>
      <c r="H7" s="698"/>
      <c r="I7" s="88"/>
      <c r="J7" s="600"/>
      <c r="K7" s="602"/>
      <c r="L7" s="597"/>
      <c r="M7" s="88"/>
      <c r="N7" s="88"/>
      <c r="O7" s="88"/>
      <c r="P7" s="88"/>
      <c r="Q7" s="88"/>
      <c r="R7" s="88"/>
      <c r="S7" s="88"/>
    </row>
    <row r="8" spans="1:26" x14ac:dyDescent="0.2">
      <c r="A8" s="89" t="s">
        <v>101</v>
      </c>
      <c r="B8" s="90" t="s">
        <v>500</v>
      </c>
      <c r="C8" s="363"/>
      <c r="D8" s="363"/>
      <c r="E8" s="363"/>
      <c r="F8" s="363"/>
      <c r="G8" s="692"/>
      <c r="H8" s="698"/>
      <c r="I8" s="88"/>
      <c r="J8" s="600"/>
      <c r="K8" s="602"/>
      <c r="L8" s="597"/>
      <c r="M8" s="88"/>
      <c r="N8" s="88"/>
      <c r="O8" s="88"/>
      <c r="P8" s="88"/>
      <c r="Q8" s="88"/>
      <c r="R8" s="88"/>
      <c r="S8" s="88"/>
    </row>
    <row r="9" spans="1:26" x14ac:dyDescent="0.2">
      <c r="A9" s="86" t="s">
        <v>102</v>
      </c>
      <c r="B9" s="90" t="s">
        <v>500</v>
      </c>
      <c r="C9" s="363"/>
      <c r="D9" s="363"/>
      <c r="E9" s="363"/>
      <c r="F9" s="363"/>
      <c r="G9" s="692"/>
      <c r="H9" s="698"/>
      <c r="I9" s="88"/>
      <c r="J9" s="600"/>
      <c r="K9" s="602"/>
      <c r="L9" s="597"/>
      <c r="M9" s="88"/>
      <c r="N9" s="88"/>
      <c r="O9" s="88"/>
      <c r="P9" s="88"/>
      <c r="Q9" s="88"/>
      <c r="R9" s="88"/>
      <c r="S9" s="88"/>
    </row>
    <row r="10" spans="1:26" x14ac:dyDescent="0.2">
      <c r="A10" s="86" t="s">
        <v>103</v>
      </c>
      <c r="B10" s="90" t="s">
        <v>500</v>
      </c>
      <c r="C10" s="363"/>
      <c r="D10" s="363"/>
      <c r="E10" s="363"/>
      <c r="F10" s="363"/>
      <c r="G10" s="692"/>
      <c r="H10" s="698"/>
      <c r="I10" s="88"/>
      <c r="J10" s="600"/>
      <c r="K10" s="602"/>
      <c r="L10" s="597"/>
      <c r="M10" s="88"/>
      <c r="N10" s="88"/>
      <c r="O10" s="88"/>
      <c r="P10" s="88"/>
      <c r="Q10" s="88"/>
      <c r="R10" s="88"/>
      <c r="S10" s="88"/>
    </row>
    <row r="11" spans="1:26" x14ac:dyDescent="0.2">
      <c r="A11" s="86" t="s">
        <v>104</v>
      </c>
      <c r="B11" s="90" t="s">
        <v>500</v>
      </c>
      <c r="C11" s="363"/>
      <c r="D11" s="363"/>
      <c r="E11" s="363"/>
      <c r="F11" s="363"/>
      <c r="G11" s="692"/>
      <c r="H11" s="698"/>
      <c r="I11" s="88"/>
      <c r="J11" s="600"/>
      <c r="K11" s="602"/>
      <c r="L11" s="597"/>
      <c r="M11" s="88"/>
      <c r="N11" s="88"/>
      <c r="O11" s="88"/>
      <c r="P11" s="88"/>
      <c r="Q11" s="88"/>
      <c r="R11" s="88"/>
      <c r="S11" s="88"/>
    </row>
    <row r="12" spans="1:26" x14ac:dyDescent="0.2">
      <c r="A12" s="86" t="s">
        <v>105</v>
      </c>
      <c r="B12" s="90" t="s">
        <v>500</v>
      </c>
      <c r="C12" s="363"/>
      <c r="D12" s="363"/>
      <c r="E12" s="363"/>
      <c r="F12" s="363"/>
      <c r="G12" s="692"/>
      <c r="H12" s="698"/>
      <c r="I12" s="88"/>
      <c r="J12" s="600"/>
      <c r="K12" s="602"/>
      <c r="L12" s="88"/>
      <c r="M12" s="88"/>
      <c r="N12" s="88"/>
      <c r="O12" s="88"/>
      <c r="P12" s="88"/>
      <c r="Q12" s="88"/>
      <c r="R12" s="88"/>
      <c r="S12" s="88"/>
    </row>
    <row r="13" spans="1:26" x14ac:dyDescent="0.2">
      <c r="A13" s="86" t="s">
        <v>106</v>
      </c>
      <c r="B13" s="90" t="s">
        <v>500</v>
      </c>
      <c r="C13" s="363"/>
      <c r="D13" s="363"/>
      <c r="E13" s="363"/>
      <c r="F13" s="363"/>
      <c r="G13" s="692"/>
      <c r="H13" s="698"/>
      <c r="I13" s="88"/>
      <c r="J13" s="600"/>
      <c r="K13" s="602"/>
      <c r="L13" s="88"/>
      <c r="M13" s="88"/>
      <c r="N13" s="88"/>
      <c r="O13" s="88"/>
      <c r="P13" s="88"/>
      <c r="Q13" s="88"/>
      <c r="R13" s="88"/>
      <c r="S13" s="88"/>
    </row>
    <row r="14" spans="1:26" ht="15" x14ac:dyDescent="0.2">
      <c r="A14" s="84" t="s">
        <v>107</v>
      </c>
      <c r="B14" s="85"/>
      <c r="C14" s="362"/>
      <c r="D14" s="362"/>
      <c r="E14" s="362"/>
      <c r="F14" s="362"/>
      <c r="G14" s="691"/>
      <c r="H14" s="697"/>
      <c r="I14" s="88"/>
      <c r="J14" s="600"/>
      <c r="K14" s="602"/>
      <c r="L14" s="88"/>
      <c r="M14" s="88"/>
      <c r="N14" s="88"/>
      <c r="O14" s="88"/>
      <c r="P14" s="88"/>
      <c r="Q14" s="88"/>
      <c r="R14" s="88"/>
      <c r="S14" s="88"/>
    </row>
    <row r="15" spans="1:26" x14ac:dyDescent="0.2">
      <c r="A15" s="86" t="s">
        <v>137</v>
      </c>
      <c r="B15" s="90" t="s">
        <v>501</v>
      </c>
      <c r="C15" s="625">
        <v>92410</v>
      </c>
      <c r="D15" s="519"/>
      <c r="E15" s="519"/>
      <c r="F15" s="519">
        <v>336900.44</v>
      </c>
      <c r="G15" s="527">
        <v>25098954.539999999</v>
      </c>
      <c r="H15" s="696">
        <f>G15/$G$58</f>
        <v>0.33460695105068305</v>
      </c>
      <c r="I15" s="88"/>
      <c r="J15" s="600"/>
      <c r="K15" s="601"/>
      <c r="L15" s="601"/>
      <c r="M15" s="603"/>
      <c r="N15" s="88"/>
      <c r="O15" s="88"/>
      <c r="P15" s="88"/>
      <c r="Q15" s="88"/>
      <c r="R15" s="88"/>
      <c r="S15" s="88"/>
      <c r="T15" s="88"/>
      <c r="U15" s="88"/>
    </row>
    <row r="16" spans="1:26" x14ac:dyDescent="0.2">
      <c r="A16" s="86" t="s">
        <v>108</v>
      </c>
      <c r="B16" s="90" t="s">
        <v>501</v>
      </c>
      <c r="C16" s="519">
        <v>2418</v>
      </c>
      <c r="D16" s="519"/>
      <c r="E16" s="519"/>
      <c r="F16" s="519"/>
      <c r="G16" s="370">
        <v>2603954</v>
      </c>
      <c r="H16" s="696">
        <f>G16/$G$58</f>
        <v>3.4714637505225361E-2</v>
      </c>
      <c r="I16" s="88"/>
      <c r="J16" s="88"/>
      <c r="K16" s="88"/>
      <c r="L16" s="88"/>
      <c r="M16" s="88"/>
      <c r="N16" s="88"/>
      <c r="O16" s="88"/>
      <c r="P16" s="88"/>
      <c r="Q16" s="88"/>
      <c r="R16" s="88"/>
      <c r="S16" s="88"/>
      <c r="T16" s="88"/>
      <c r="U16" s="88"/>
    </row>
    <row r="17" spans="1:21" x14ac:dyDescent="0.2">
      <c r="A17" s="86" t="s">
        <v>109</v>
      </c>
      <c r="B17" s="90" t="s">
        <v>501</v>
      </c>
      <c r="C17" s="519">
        <v>6153</v>
      </c>
      <c r="D17" s="519"/>
      <c r="E17" s="519"/>
      <c r="F17" s="519">
        <v>45146.74</v>
      </c>
      <c r="G17" s="527">
        <v>6638415.2800000003</v>
      </c>
      <c r="H17" s="696">
        <f>G17/$G$58</f>
        <v>8.8500096412743506E-2</v>
      </c>
      <c r="I17" s="88"/>
      <c r="J17" s="88"/>
      <c r="K17" s="88"/>
      <c r="L17" s="88"/>
      <c r="M17" s="88"/>
      <c r="N17" s="88"/>
      <c r="O17" s="88"/>
      <c r="P17" s="88"/>
      <c r="Q17" s="88"/>
      <c r="R17" s="88"/>
      <c r="S17" s="88"/>
      <c r="T17" s="88"/>
      <c r="U17" s="88"/>
    </row>
    <row r="18" spans="1:21" ht="15" x14ac:dyDescent="0.2">
      <c r="A18" s="84" t="s">
        <v>110</v>
      </c>
      <c r="B18" s="85"/>
      <c r="C18" s="413"/>
      <c r="D18" s="362"/>
      <c r="E18" s="362"/>
      <c r="F18" s="362"/>
      <c r="G18" s="691"/>
      <c r="H18" s="697"/>
      <c r="I18" s="88"/>
      <c r="J18" s="88"/>
      <c r="K18" s="88"/>
      <c r="L18" s="88"/>
      <c r="M18" s="88"/>
      <c r="N18" s="88"/>
      <c r="O18" s="88"/>
      <c r="P18" s="88"/>
      <c r="Q18" s="88"/>
      <c r="R18" s="88"/>
      <c r="S18" s="88"/>
      <c r="T18" s="88"/>
      <c r="U18" s="88"/>
    </row>
    <row r="19" spans="1:21" x14ac:dyDescent="0.2">
      <c r="A19" s="86" t="s">
        <v>138</v>
      </c>
      <c r="B19" s="90" t="s">
        <v>501</v>
      </c>
      <c r="C19" s="519">
        <v>97583</v>
      </c>
      <c r="D19" s="519"/>
      <c r="E19" s="519"/>
      <c r="F19" s="519">
        <v>405349.01</v>
      </c>
      <c r="G19" s="60">
        <v>5448433.2199999997</v>
      </c>
      <c r="H19" s="696">
        <f>G19/$G$58</f>
        <v>7.2635839267409394E-2</v>
      </c>
      <c r="I19" s="88"/>
      <c r="J19" s="88"/>
      <c r="K19" s="88"/>
      <c r="L19" s="88"/>
      <c r="M19" s="88"/>
      <c r="N19" s="88"/>
      <c r="O19" s="88"/>
      <c r="P19" s="88"/>
      <c r="Q19" s="88"/>
      <c r="R19" s="88"/>
      <c r="S19" s="88"/>
      <c r="T19" s="88"/>
      <c r="U19" s="88"/>
    </row>
    <row r="20" spans="1:21" x14ac:dyDescent="0.2">
      <c r="A20" s="86" t="s">
        <v>111</v>
      </c>
      <c r="B20" s="90" t="s">
        <v>500</v>
      </c>
      <c r="C20" s="519">
        <v>1139</v>
      </c>
      <c r="D20" s="519"/>
      <c r="E20" s="519"/>
      <c r="F20" s="519"/>
      <c r="G20" s="60">
        <v>1193314.7</v>
      </c>
      <c r="H20" s="696">
        <f>G20/$G$58</f>
        <v>1.5908686267175513E-2</v>
      </c>
      <c r="I20" s="88"/>
      <c r="J20" s="88"/>
      <c r="K20" s="88"/>
      <c r="L20" s="88"/>
      <c r="M20" s="88"/>
      <c r="N20" s="88"/>
      <c r="O20" s="88"/>
      <c r="P20" s="88"/>
      <c r="Q20" s="88"/>
      <c r="R20" s="88"/>
      <c r="S20" s="88"/>
      <c r="T20" s="88"/>
      <c r="U20" s="88"/>
    </row>
    <row r="21" spans="1:21" x14ac:dyDescent="0.2">
      <c r="A21" s="86" t="s">
        <v>112</v>
      </c>
      <c r="B21" s="90" t="s">
        <v>500</v>
      </c>
      <c r="C21" s="520"/>
      <c r="D21" s="521"/>
      <c r="E21" s="521"/>
      <c r="F21" s="521"/>
      <c r="G21" s="693"/>
      <c r="H21" s="698"/>
      <c r="I21" s="88"/>
      <c r="J21" s="88"/>
      <c r="K21" s="88"/>
      <c r="L21" s="88"/>
      <c r="M21" s="88"/>
      <c r="N21" s="88"/>
      <c r="O21" s="88"/>
      <c r="P21" s="88"/>
      <c r="Q21" s="88"/>
      <c r="R21" s="88"/>
      <c r="S21" s="88"/>
      <c r="T21" s="88"/>
      <c r="U21" s="88"/>
    </row>
    <row r="22" spans="1:21" x14ac:dyDescent="0.2">
      <c r="A22" s="42" t="s">
        <v>113</v>
      </c>
      <c r="B22" s="90" t="s">
        <v>500</v>
      </c>
      <c r="C22" s="520"/>
      <c r="D22" s="521"/>
      <c r="E22" s="521"/>
      <c r="F22" s="521"/>
      <c r="G22" s="693"/>
      <c r="H22" s="698"/>
      <c r="I22" s="88"/>
      <c r="J22" s="88"/>
      <c r="K22" s="88"/>
      <c r="L22" s="88"/>
      <c r="M22" s="88"/>
      <c r="N22" s="88"/>
      <c r="O22" s="88"/>
      <c r="P22" s="88"/>
      <c r="Q22" s="88"/>
      <c r="R22" s="88"/>
      <c r="S22" s="88"/>
      <c r="T22" s="88"/>
      <c r="U22" s="88"/>
    </row>
    <row r="23" spans="1:21" x14ac:dyDescent="0.2">
      <c r="A23" s="42" t="s">
        <v>114</v>
      </c>
      <c r="B23" s="90" t="s">
        <v>500</v>
      </c>
      <c r="C23" s="414"/>
      <c r="D23" s="363"/>
      <c r="E23" s="363"/>
      <c r="F23" s="363"/>
      <c r="G23" s="692"/>
      <c r="H23" s="698"/>
      <c r="I23" s="88"/>
      <c r="J23" s="88"/>
      <c r="K23" s="88"/>
      <c r="L23" s="88"/>
      <c r="M23" s="88"/>
      <c r="N23" s="88"/>
      <c r="O23" s="88"/>
      <c r="P23" s="88"/>
      <c r="Q23" s="88"/>
      <c r="R23" s="88"/>
      <c r="S23" s="88"/>
      <c r="T23" s="88"/>
      <c r="U23" s="88"/>
    </row>
    <row r="24" spans="1:21" ht="15" x14ac:dyDescent="0.2">
      <c r="A24" s="84" t="s">
        <v>502</v>
      </c>
      <c r="B24" s="85"/>
      <c r="C24" s="413"/>
      <c r="D24" s="362"/>
      <c r="E24" s="362"/>
      <c r="F24" s="362"/>
      <c r="G24" s="691"/>
      <c r="H24" s="697"/>
      <c r="I24" s="88"/>
      <c r="J24" s="88"/>
      <c r="K24" s="88"/>
      <c r="L24" s="88"/>
      <c r="M24" s="88"/>
      <c r="N24" s="88"/>
      <c r="O24" s="88"/>
      <c r="P24" s="88"/>
      <c r="Q24" s="88"/>
      <c r="R24" s="88"/>
      <c r="S24" s="88"/>
      <c r="T24" s="88"/>
      <c r="U24" s="88"/>
    </row>
    <row r="25" spans="1:21" x14ac:dyDescent="0.2">
      <c r="A25" s="86" t="s">
        <v>115</v>
      </c>
      <c r="B25" s="90" t="s">
        <v>500</v>
      </c>
      <c r="C25" s="414"/>
      <c r="D25" s="363"/>
      <c r="E25" s="363"/>
      <c r="F25" s="363"/>
      <c r="G25" s="692"/>
      <c r="H25" s="698"/>
      <c r="I25" s="88"/>
      <c r="J25" s="88"/>
      <c r="K25" s="88"/>
      <c r="L25" s="88"/>
      <c r="M25" s="88"/>
      <c r="N25" s="88"/>
      <c r="O25" s="88"/>
      <c r="P25" s="88"/>
      <c r="Q25" s="88"/>
      <c r="R25" s="88"/>
      <c r="S25" s="88"/>
      <c r="T25" s="88"/>
      <c r="U25" s="88"/>
    </row>
    <row r="26" spans="1:21" x14ac:dyDescent="0.2">
      <c r="A26" s="86" t="s">
        <v>116</v>
      </c>
      <c r="B26" s="90" t="s">
        <v>500</v>
      </c>
      <c r="C26" s="414"/>
      <c r="D26" s="363"/>
      <c r="E26" s="363"/>
      <c r="F26" s="363"/>
      <c r="G26" s="692"/>
      <c r="H26" s="698"/>
      <c r="I26" s="88"/>
      <c r="J26" s="88"/>
      <c r="K26" s="88"/>
      <c r="L26" s="88"/>
      <c r="M26" s="88"/>
      <c r="N26" s="88"/>
      <c r="O26" s="88"/>
      <c r="P26" s="88"/>
      <c r="Q26" s="88"/>
      <c r="R26" s="88"/>
      <c r="S26" s="88"/>
      <c r="T26" s="88"/>
      <c r="U26" s="88"/>
    </row>
    <row r="27" spans="1:21" x14ac:dyDescent="0.2">
      <c r="A27" s="86" t="s">
        <v>117</v>
      </c>
      <c r="B27" s="90" t="s">
        <v>500</v>
      </c>
      <c r="C27" s="414"/>
      <c r="D27" s="363"/>
      <c r="E27" s="363"/>
      <c r="F27" s="363"/>
      <c r="G27" s="692"/>
      <c r="H27" s="698"/>
      <c r="I27" s="88"/>
      <c r="J27" s="88"/>
      <c r="K27" s="88"/>
      <c r="L27" s="88"/>
      <c r="M27" s="88"/>
      <c r="N27" s="88"/>
      <c r="O27" s="88"/>
      <c r="P27" s="88"/>
      <c r="Q27" s="88"/>
      <c r="R27" s="88"/>
      <c r="S27" s="88"/>
      <c r="T27" s="88"/>
      <c r="U27" s="88"/>
    </row>
    <row r="28" spans="1:21" x14ac:dyDescent="0.2">
      <c r="A28" s="86" t="s">
        <v>118</v>
      </c>
      <c r="B28" s="90" t="s">
        <v>500</v>
      </c>
      <c r="C28" s="414"/>
      <c r="D28" s="363"/>
      <c r="E28" s="363"/>
      <c r="F28" s="363"/>
      <c r="G28" s="692"/>
      <c r="H28" s="698"/>
      <c r="I28" s="88"/>
      <c r="J28" s="88"/>
      <c r="K28" s="88"/>
      <c r="L28" s="88"/>
      <c r="M28" s="88"/>
      <c r="N28" s="88"/>
      <c r="O28" s="88"/>
      <c r="P28" s="88"/>
      <c r="Q28" s="88"/>
      <c r="R28" s="88"/>
      <c r="S28" s="88"/>
      <c r="T28" s="88"/>
      <c r="U28" s="88"/>
    </row>
    <row r="29" spans="1:21" ht="15" x14ac:dyDescent="0.2">
      <c r="A29" s="84" t="s">
        <v>503</v>
      </c>
      <c r="B29" s="85"/>
      <c r="C29" s="413"/>
      <c r="D29" s="362"/>
      <c r="E29" s="362"/>
      <c r="F29" s="362"/>
      <c r="G29" s="691"/>
      <c r="H29" s="697"/>
      <c r="I29" s="88"/>
      <c r="J29" s="88"/>
      <c r="K29" s="88"/>
      <c r="L29" s="88"/>
      <c r="M29" s="88"/>
      <c r="N29" s="88"/>
      <c r="O29" s="88"/>
      <c r="P29" s="88"/>
      <c r="Q29" s="88"/>
      <c r="R29" s="88"/>
      <c r="S29" s="88"/>
      <c r="T29" s="88"/>
      <c r="U29" s="88"/>
    </row>
    <row r="30" spans="1:21" x14ac:dyDescent="0.2">
      <c r="A30" s="86" t="s">
        <v>119</v>
      </c>
      <c r="B30" s="90" t="s">
        <v>500</v>
      </c>
      <c r="C30" s="414"/>
      <c r="D30" s="363"/>
      <c r="E30" s="363"/>
      <c r="F30" s="363"/>
      <c r="G30" s="692"/>
      <c r="H30" s="698"/>
      <c r="I30" s="88"/>
      <c r="J30" s="88"/>
      <c r="K30" s="88"/>
      <c r="L30" s="88"/>
      <c r="M30" s="88"/>
      <c r="N30" s="88"/>
      <c r="O30" s="88"/>
      <c r="P30" s="88"/>
      <c r="Q30" s="88"/>
      <c r="R30" s="88"/>
      <c r="S30" s="88"/>
      <c r="T30" s="88"/>
      <c r="U30" s="88"/>
    </row>
    <row r="31" spans="1:21" x14ac:dyDescent="0.2">
      <c r="A31" s="86" t="s">
        <v>136</v>
      </c>
      <c r="B31" s="90" t="s">
        <v>500</v>
      </c>
      <c r="C31" s="414"/>
      <c r="D31" s="363"/>
      <c r="E31" s="363"/>
      <c r="F31" s="363"/>
      <c r="G31" s="692"/>
      <c r="H31" s="698"/>
      <c r="I31" s="88"/>
      <c r="J31" s="88"/>
      <c r="K31" s="88"/>
      <c r="L31" s="88"/>
      <c r="M31" s="88"/>
      <c r="N31" s="88"/>
      <c r="O31" s="88"/>
      <c r="P31" s="88"/>
      <c r="Q31" s="88"/>
      <c r="R31" s="88"/>
      <c r="S31" s="88"/>
      <c r="T31" s="88"/>
      <c r="U31" s="88"/>
    </row>
    <row r="32" spans="1:21" ht="15" x14ac:dyDescent="0.2">
      <c r="A32" s="84" t="s">
        <v>120</v>
      </c>
      <c r="B32" s="85"/>
      <c r="C32" s="413"/>
      <c r="D32" s="362"/>
      <c r="E32" s="362"/>
      <c r="F32" s="362"/>
      <c r="G32" s="691"/>
      <c r="H32" s="697"/>
      <c r="I32" s="88"/>
      <c r="J32" s="88"/>
      <c r="K32" s="88"/>
      <c r="L32" s="88"/>
      <c r="M32" s="88"/>
      <c r="N32" s="88"/>
      <c r="O32" s="88"/>
      <c r="P32" s="88"/>
      <c r="Q32" s="88"/>
      <c r="R32" s="88"/>
      <c r="S32" s="88"/>
      <c r="T32" s="88"/>
      <c r="U32" s="88"/>
    </row>
    <row r="33" spans="1:21" x14ac:dyDescent="0.2">
      <c r="A33" s="86" t="s">
        <v>120</v>
      </c>
      <c r="B33" s="90" t="s">
        <v>500</v>
      </c>
      <c r="C33" s="414"/>
      <c r="D33" s="363"/>
      <c r="E33" s="363"/>
      <c r="F33" s="363"/>
      <c r="G33" s="692"/>
      <c r="H33" s="698"/>
      <c r="I33" s="88"/>
      <c r="J33" s="88"/>
      <c r="K33" s="88"/>
      <c r="L33" s="88"/>
      <c r="M33" s="88"/>
      <c r="N33" s="88"/>
      <c r="O33" s="88"/>
      <c r="P33" s="88"/>
      <c r="Q33" s="88"/>
      <c r="R33" s="88"/>
      <c r="S33" s="88"/>
      <c r="T33" s="88"/>
      <c r="U33" s="88"/>
    </row>
    <row r="34" spans="1:21" ht="15" x14ac:dyDescent="0.2">
      <c r="A34" s="84" t="s">
        <v>121</v>
      </c>
      <c r="B34" s="85"/>
      <c r="C34" s="413"/>
      <c r="D34" s="362"/>
      <c r="E34" s="362"/>
      <c r="F34" s="362"/>
      <c r="G34" s="691"/>
      <c r="H34" s="697"/>
      <c r="I34" s="88"/>
      <c r="J34" s="88"/>
      <c r="K34" s="88"/>
      <c r="L34" s="88"/>
      <c r="M34" s="88"/>
      <c r="N34" s="88"/>
      <c r="O34" s="88"/>
      <c r="P34" s="88"/>
      <c r="Q34" s="88"/>
      <c r="R34" s="88"/>
      <c r="S34" s="88"/>
      <c r="T34" s="88"/>
      <c r="U34" s="88"/>
    </row>
    <row r="35" spans="1:21" x14ac:dyDescent="0.2">
      <c r="A35" s="86" t="s">
        <v>122</v>
      </c>
      <c r="B35" s="90" t="s">
        <v>500</v>
      </c>
      <c r="C35" s="519">
        <v>179</v>
      </c>
      <c r="D35" s="519"/>
      <c r="E35" s="519"/>
      <c r="F35" s="519">
        <v>7518</v>
      </c>
      <c r="G35" s="370">
        <v>59095.5</v>
      </c>
      <c r="H35" s="696">
        <f>G35/$G$58</f>
        <v>7.8783222003539434E-4</v>
      </c>
      <c r="I35" s="88"/>
      <c r="J35" s="88"/>
      <c r="K35" s="88"/>
      <c r="L35" s="88"/>
      <c r="M35" s="88"/>
      <c r="N35" s="88"/>
      <c r="O35" s="88"/>
      <c r="P35" s="88"/>
      <c r="Q35" s="88"/>
      <c r="R35" s="88"/>
      <c r="S35" s="88"/>
      <c r="T35" s="88"/>
      <c r="U35" s="88"/>
    </row>
    <row r="36" spans="1:21" x14ac:dyDescent="0.2">
      <c r="A36" s="86" t="s">
        <v>123</v>
      </c>
      <c r="B36" s="90" t="s">
        <v>500</v>
      </c>
      <c r="C36" s="519">
        <v>21957</v>
      </c>
      <c r="D36" s="519"/>
      <c r="E36" s="519"/>
      <c r="F36" s="519">
        <v>58384.3</v>
      </c>
      <c r="G36" s="370">
        <v>1351495</v>
      </c>
      <c r="H36" s="696">
        <f>G36/$G$58</f>
        <v>1.8017468440350539E-2</v>
      </c>
      <c r="I36" s="88"/>
      <c r="J36" s="88"/>
      <c r="K36" s="88"/>
      <c r="L36" s="88"/>
      <c r="M36" s="88"/>
      <c r="N36" s="88"/>
      <c r="O36" s="88"/>
      <c r="P36" s="88"/>
      <c r="Q36" s="88"/>
      <c r="R36" s="88"/>
      <c r="S36" s="88"/>
      <c r="T36" s="88"/>
      <c r="U36" s="88"/>
    </row>
    <row r="37" spans="1:21" x14ac:dyDescent="0.2">
      <c r="A37" s="86" t="s">
        <v>139</v>
      </c>
      <c r="B37" s="90" t="s">
        <v>500</v>
      </c>
      <c r="C37" s="519">
        <v>5352</v>
      </c>
      <c r="D37" s="519"/>
      <c r="E37" s="519"/>
      <c r="F37" s="519">
        <v>146109.6</v>
      </c>
      <c r="G37" s="370">
        <v>4012743</v>
      </c>
      <c r="H37" s="696">
        <f>G37/$G$58</f>
        <v>5.3495921451235516E-2</v>
      </c>
      <c r="I37" s="88"/>
      <c r="J37" s="88"/>
      <c r="K37" s="88"/>
      <c r="L37" s="88"/>
      <c r="M37" s="88"/>
      <c r="N37" s="88"/>
      <c r="O37" s="88"/>
      <c r="P37" s="88"/>
      <c r="Q37" s="88"/>
      <c r="R37" s="88"/>
      <c r="S37" s="88"/>
      <c r="T37" s="88"/>
      <c r="U37" s="88"/>
    </row>
    <row r="38" spans="1:21" x14ac:dyDescent="0.2">
      <c r="A38" s="86" t="s">
        <v>124</v>
      </c>
      <c r="B38" s="90" t="s">
        <v>500</v>
      </c>
      <c r="C38" s="522"/>
      <c r="D38" s="522"/>
      <c r="E38" s="522"/>
      <c r="F38" s="522"/>
      <c r="G38" s="693"/>
      <c r="H38" s="698"/>
      <c r="I38" s="88"/>
      <c r="J38" s="88"/>
      <c r="K38" s="88"/>
      <c r="L38" s="88"/>
      <c r="M38" s="88"/>
      <c r="N38" s="88"/>
      <c r="O38" s="88"/>
      <c r="P38" s="88"/>
      <c r="Q38" s="88"/>
      <c r="R38" s="88"/>
      <c r="S38" s="88"/>
      <c r="T38" s="88"/>
      <c r="U38" s="88"/>
    </row>
    <row r="39" spans="1:21" ht="15" x14ac:dyDescent="0.25">
      <c r="A39" s="86" t="s">
        <v>140</v>
      </c>
      <c r="B39" s="90" t="s">
        <v>500</v>
      </c>
      <c r="C39" s="90"/>
      <c r="D39" s="90"/>
      <c r="E39" s="90"/>
      <c r="F39" s="90"/>
      <c r="G39" s="692"/>
      <c r="H39" s="698"/>
      <c r="I39" s="88"/>
      <c r="J39" s="88"/>
      <c r="K39" s="393"/>
      <c r="L39" s="88"/>
      <c r="M39" s="88"/>
      <c r="N39" s="88"/>
      <c r="O39" s="88"/>
      <c r="P39" s="88"/>
      <c r="Q39" s="88"/>
      <c r="R39" s="88"/>
      <c r="S39" s="88"/>
      <c r="T39" s="88"/>
      <c r="U39" s="88"/>
    </row>
    <row r="40" spans="1:21" x14ac:dyDescent="0.2">
      <c r="A40" s="86" t="s">
        <v>125</v>
      </c>
      <c r="B40" s="90" t="s">
        <v>500</v>
      </c>
      <c r="C40" s="90"/>
      <c r="D40" s="90"/>
      <c r="E40" s="90"/>
      <c r="F40" s="90"/>
      <c r="G40" s="692"/>
      <c r="H40" s="698"/>
      <c r="I40" s="88"/>
      <c r="J40" s="88"/>
      <c r="K40" s="88"/>
      <c r="L40" s="88"/>
      <c r="M40" s="88"/>
      <c r="N40" s="88"/>
      <c r="O40" s="88"/>
      <c r="P40" s="88"/>
      <c r="Q40" s="88"/>
      <c r="R40" s="88"/>
      <c r="S40" s="88"/>
      <c r="T40" s="88"/>
      <c r="U40" s="88"/>
    </row>
    <row r="41" spans="1:21" x14ac:dyDescent="0.2">
      <c r="A41" s="86" t="s">
        <v>141</v>
      </c>
      <c r="B41" s="90"/>
      <c r="C41" s="90"/>
      <c r="D41" s="90"/>
      <c r="E41" s="90"/>
      <c r="F41" s="90"/>
      <c r="G41" s="692"/>
      <c r="H41" s="698"/>
      <c r="I41" s="88"/>
      <c r="J41" s="88"/>
      <c r="K41" s="88"/>
      <c r="L41" s="88"/>
      <c r="M41" s="88"/>
      <c r="N41" s="88"/>
      <c r="O41" s="88"/>
      <c r="P41" s="88"/>
      <c r="Q41" s="88"/>
      <c r="R41" s="88"/>
      <c r="S41" s="88"/>
      <c r="T41" s="88"/>
      <c r="U41" s="88"/>
    </row>
    <row r="42" spans="1:21" ht="15" x14ac:dyDescent="0.2">
      <c r="A42" s="84" t="s">
        <v>526</v>
      </c>
      <c r="B42" s="85"/>
      <c r="C42" s="85"/>
      <c r="D42" s="85"/>
      <c r="E42" s="85"/>
      <c r="F42" s="85"/>
      <c r="G42" s="691"/>
      <c r="H42" s="697"/>
      <c r="I42" s="88"/>
      <c r="J42" s="88"/>
      <c r="K42" s="88"/>
      <c r="L42" s="88"/>
      <c r="M42" s="88"/>
      <c r="N42" s="88"/>
      <c r="O42" s="88"/>
      <c r="P42" s="88"/>
      <c r="Q42" s="88"/>
      <c r="R42" s="88"/>
      <c r="S42" s="88"/>
      <c r="T42" s="88"/>
      <c r="U42" s="88"/>
    </row>
    <row r="43" spans="1:21" x14ac:dyDescent="0.2">
      <c r="A43" s="86" t="s">
        <v>126</v>
      </c>
      <c r="B43" s="90" t="s">
        <v>501</v>
      </c>
      <c r="C43" s="90"/>
      <c r="D43" s="90"/>
      <c r="E43" s="90"/>
      <c r="F43" s="90"/>
      <c r="G43" s="692"/>
      <c r="H43" s="698"/>
      <c r="I43" s="88"/>
      <c r="J43" s="88"/>
      <c r="K43" s="88"/>
      <c r="L43" s="88"/>
      <c r="M43" s="88"/>
      <c r="N43" s="88"/>
      <c r="O43" s="88"/>
      <c r="P43" s="88"/>
      <c r="Q43" s="88"/>
      <c r="R43" s="88"/>
      <c r="S43" s="88"/>
      <c r="T43" s="88"/>
      <c r="U43" s="88"/>
    </row>
    <row r="44" spans="1:21" x14ac:dyDescent="0.2">
      <c r="A44" s="86" t="s">
        <v>116</v>
      </c>
      <c r="B44" s="90" t="s">
        <v>500</v>
      </c>
      <c r="C44" s="90"/>
      <c r="D44" s="90"/>
      <c r="E44" s="90"/>
      <c r="F44" s="90"/>
      <c r="G44" s="692"/>
      <c r="H44" s="698"/>
      <c r="I44" s="88"/>
      <c r="J44" s="88"/>
      <c r="K44" s="88"/>
      <c r="L44" s="88"/>
      <c r="M44" s="88"/>
      <c r="N44" s="88"/>
      <c r="O44" s="88"/>
      <c r="P44" s="88"/>
      <c r="Q44" s="88"/>
      <c r="R44" s="88"/>
      <c r="S44" s="88"/>
      <c r="T44" s="88"/>
      <c r="U44" s="88"/>
    </row>
    <row r="45" spans="1:21" x14ac:dyDescent="0.2">
      <c r="A45" s="86" t="s">
        <v>127</v>
      </c>
      <c r="B45" s="90" t="s">
        <v>500</v>
      </c>
      <c r="C45" s="90"/>
      <c r="D45" s="90"/>
      <c r="E45" s="90"/>
      <c r="F45" s="90"/>
      <c r="G45" s="692"/>
      <c r="H45" s="698"/>
      <c r="I45" s="88"/>
      <c r="J45" s="88"/>
      <c r="K45" s="88"/>
      <c r="L45" s="88"/>
      <c r="M45" s="88"/>
      <c r="N45" s="88"/>
      <c r="O45" s="88"/>
      <c r="P45" s="88"/>
      <c r="Q45" s="88"/>
      <c r="R45" s="88"/>
      <c r="S45" s="88"/>
      <c r="T45" s="88"/>
      <c r="U45" s="88"/>
    </row>
    <row r="46" spans="1:21" x14ac:dyDescent="0.2">
      <c r="A46" s="86" t="s">
        <v>128</v>
      </c>
      <c r="B46" s="90" t="s">
        <v>500</v>
      </c>
      <c r="C46" s="90"/>
      <c r="D46" s="90"/>
      <c r="E46" s="90"/>
      <c r="F46" s="90"/>
      <c r="G46" s="692"/>
      <c r="H46" s="698"/>
      <c r="I46" s="88"/>
      <c r="J46" s="88"/>
      <c r="K46" s="88"/>
      <c r="L46" s="88"/>
      <c r="M46" s="88"/>
      <c r="N46" s="88"/>
      <c r="O46" s="88"/>
      <c r="P46" s="88"/>
      <c r="Q46" s="88"/>
      <c r="R46" s="88"/>
      <c r="S46" s="88"/>
      <c r="T46" s="88"/>
      <c r="U46" s="88"/>
    </row>
    <row r="47" spans="1:21" x14ac:dyDescent="0.2">
      <c r="A47" s="86" t="s">
        <v>129</v>
      </c>
      <c r="B47" s="90" t="s">
        <v>500</v>
      </c>
      <c r="C47" s="90"/>
      <c r="D47" s="90"/>
      <c r="E47" s="90"/>
      <c r="F47" s="90"/>
      <c r="G47" s="692"/>
      <c r="H47" s="698"/>
      <c r="I47" s="88"/>
      <c r="J47" s="88"/>
      <c r="K47" s="88"/>
      <c r="L47" s="88"/>
      <c r="M47" s="88"/>
      <c r="N47" s="88"/>
      <c r="O47" s="88"/>
      <c r="P47" s="88"/>
      <c r="Q47" s="88"/>
      <c r="R47" s="88"/>
      <c r="S47" s="88"/>
      <c r="T47" s="88"/>
      <c r="U47" s="88"/>
    </row>
    <row r="48" spans="1:21" x14ac:dyDescent="0.2">
      <c r="A48" s="86" t="s">
        <v>130</v>
      </c>
      <c r="B48" s="90" t="s">
        <v>500</v>
      </c>
      <c r="C48" s="90"/>
      <c r="D48" s="90"/>
      <c r="E48" s="90"/>
      <c r="F48" s="90"/>
      <c r="G48" s="692"/>
      <c r="H48" s="698"/>
      <c r="I48" s="88"/>
      <c r="J48" s="88"/>
      <c r="K48" s="88"/>
      <c r="L48" s="88"/>
      <c r="M48" s="88"/>
      <c r="N48" s="88"/>
      <c r="O48" s="88"/>
      <c r="P48" s="88"/>
      <c r="Q48" s="88"/>
      <c r="R48" s="88"/>
      <c r="S48" s="88"/>
      <c r="T48" s="88"/>
      <c r="U48" s="88"/>
    </row>
    <row r="49" spans="1:21" x14ac:dyDescent="0.2">
      <c r="A49" s="86" t="s">
        <v>124</v>
      </c>
      <c r="B49" s="90"/>
      <c r="C49" s="90"/>
      <c r="D49" s="90"/>
      <c r="E49" s="90"/>
      <c r="F49" s="90"/>
      <c r="G49" s="692"/>
      <c r="H49" s="698"/>
      <c r="I49" s="88"/>
      <c r="J49" s="88"/>
      <c r="K49" s="88"/>
      <c r="L49" s="88"/>
      <c r="M49" s="88"/>
      <c r="N49" s="88"/>
      <c r="O49" s="88"/>
      <c r="P49" s="88"/>
      <c r="Q49" s="88"/>
      <c r="R49" s="88"/>
      <c r="S49" s="88"/>
      <c r="T49" s="88"/>
      <c r="U49" s="88"/>
    </row>
    <row r="50" spans="1:21" x14ac:dyDescent="0.2">
      <c r="A50" s="86" t="s">
        <v>139</v>
      </c>
      <c r="B50" s="90"/>
      <c r="C50" s="90"/>
      <c r="D50" s="90"/>
      <c r="E50" s="90"/>
      <c r="F50" s="90"/>
      <c r="G50" s="692"/>
      <c r="H50" s="698"/>
      <c r="I50" s="88"/>
      <c r="J50" s="88"/>
      <c r="K50" s="88"/>
      <c r="L50" s="88"/>
      <c r="M50" s="88"/>
      <c r="N50" s="88"/>
      <c r="O50" s="88"/>
      <c r="P50" s="88"/>
      <c r="Q50" s="88"/>
      <c r="R50" s="88"/>
      <c r="S50" s="88"/>
      <c r="T50" s="88"/>
      <c r="U50" s="88"/>
    </row>
    <row r="51" spans="1:21" x14ac:dyDescent="0.2">
      <c r="A51" s="86"/>
      <c r="B51" s="90"/>
      <c r="C51" s="90"/>
      <c r="D51" s="90"/>
      <c r="E51" s="90"/>
      <c r="F51" s="90"/>
      <c r="G51" s="692"/>
      <c r="H51" s="698"/>
      <c r="I51" s="88"/>
      <c r="J51" s="88"/>
      <c r="K51" s="88"/>
      <c r="L51" s="88"/>
      <c r="M51" s="88"/>
      <c r="N51" s="88"/>
      <c r="O51" s="88"/>
      <c r="P51" s="88"/>
      <c r="Q51" s="88"/>
      <c r="R51" s="88"/>
      <c r="S51" s="88"/>
      <c r="T51" s="88"/>
      <c r="U51" s="88"/>
    </row>
    <row r="52" spans="1:21" ht="15" x14ac:dyDescent="0.2">
      <c r="A52" s="84" t="s">
        <v>131</v>
      </c>
      <c r="B52" s="85"/>
      <c r="C52" s="85"/>
      <c r="D52" s="85"/>
      <c r="E52" s="85"/>
      <c r="F52" s="85"/>
      <c r="G52" s="691"/>
      <c r="H52" s="697"/>
      <c r="I52" s="647"/>
      <c r="J52" s="100"/>
      <c r="K52" s="100"/>
      <c r="L52" s="88"/>
      <c r="M52" s="88"/>
      <c r="N52" s="88"/>
      <c r="O52" s="88"/>
      <c r="P52" s="88"/>
      <c r="Q52" s="88"/>
      <c r="R52" s="88"/>
      <c r="S52" s="88"/>
      <c r="T52" s="88"/>
      <c r="U52" s="88"/>
    </row>
    <row r="53" spans="1:21" x14ac:dyDescent="0.2">
      <c r="A53" s="86" t="s">
        <v>132</v>
      </c>
      <c r="B53" s="90" t="s">
        <v>501</v>
      </c>
      <c r="C53" s="608">
        <v>96893</v>
      </c>
      <c r="D53" s="90"/>
      <c r="E53" s="90"/>
      <c r="F53" s="519"/>
      <c r="G53" s="60">
        <v>14724387.5</v>
      </c>
      <c r="H53" s="696">
        <f>G53/$G$58</f>
        <v>0.19629831193215067</v>
      </c>
      <c r="I53" s="647"/>
      <c r="J53" s="596"/>
      <c r="K53" s="100"/>
      <c r="L53" s="88"/>
      <c r="M53" s="88"/>
      <c r="N53" s="88"/>
      <c r="O53" s="88"/>
      <c r="P53" s="88"/>
      <c r="Q53" s="88"/>
      <c r="R53" s="88"/>
      <c r="S53" s="88"/>
      <c r="T53" s="88"/>
      <c r="U53" s="88"/>
    </row>
    <row r="54" spans="1:21" x14ac:dyDescent="0.2">
      <c r="A54" s="86" t="s">
        <v>133</v>
      </c>
      <c r="B54" s="90" t="s">
        <v>501</v>
      </c>
      <c r="C54" s="608">
        <v>99492</v>
      </c>
      <c r="D54" s="90"/>
      <c r="E54" s="90"/>
      <c r="F54" s="90"/>
      <c r="G54" s="60">
        <v>1203157.5</v>
      </c>
      <c r="H54" s="696">
        <f>G54/$G$58</f>
        <v>1.6039905648945096E-2</v>
      </c>
      <c r="I54" s="647"/>
      <c r="J54" s="100"/>
      <c r="K54" s="100"/>
      <c r="L54" s="88"/>
      <c r="M54" s="88"/>
      <c r="N54" s="88"/>
      <c r="O54" s="88"/>
      <c r="P54" s="88"/>
      <c r="Q54" s="88"/>
      <c r="R54" s="88"/>
      <c r="S54" s="88"/>
      <c r="T54" s="88"/>
      <c r="U54" s="88"/>
    </row>
    <row r="55" spans="1:21" x14ac:dyDescent="0.2">
      <c r="A55" s="86" t="s">
        <v>134</v>
      </c>
      <c r="B55" s="90" t="s">
        <v>135</v>
      </c>
      <c r="C55" s="90"/>
      <c r="D55" s="90"/>
      <c r="E55" s="90"/>
      <c r="F55" s="90"/>
      <c r="G55" s="692"/>
      <c r="H55" s="698"/>
      <c r="I55" s="647"/>
      <c r="J55" s="100"/>
      <c r="K55" s="100"/>
      <c r="L55" s="88"/>
      <c r="M55" s="88"/>
      <c r="N55" s="88"/>
      <c r="O55" s="88"/>
      <c r="P55" s="88"/>
      <c r="Q55" s="88"/>
      <c r="R55" s="88"/>
      <c r="S55" s="88"/>
      <c r="T55" s="88"/>
      <c r="U55" s="88"/>
    </row>
    <row r="56" spans="1:21" x14ac:dyDescent="0.2">
      <c r="A56" s="86"/>
      <c r="B56" s="92"/>
      <c r="C56" s="92"/>
      <c r="D56" s="92"/>
      <c r="E56" s="92"/>
      <c r="F56" s="92"/>
      <c r="G56" s="692"/>
      <c r="H56" s="698"/>
      <c r="I56" s="647"/>
      <c r="J56" s="100"/>
      <c r="K56" s="100"/>
      <c r="L56" s="88"/>
      <c r="M56" s="88"/>
      <c r="N56" s="88"/>
      <c r="O56" s="88"/>
      <c r="P56" s="88"/>
      <c r="Q56" s="88"/>
      <c r="R56" s="88"/>
      <c r="S56" s="88"/>
      <c r="T56" s="88"/>
      <c r="U56" s="88"/>
    </row>
    <row r="57" spans="1:21" ht="15" x14ac:dyDescent="0.2">
      <c r="A57" s="84"/>
      <c r="B57" s="85"/>
      <c r="C57" s="85"/>
      <c r="D57" s="85"/>
      <c r="E57" s="85"/>
      <c r="F57" s="85"/>
      <c r="G57" s="694"/>
      <c r="H57" s="699"/>
      <c r="I57" s="647"/>
      <c r="J57" s="100"/>
      <c r="K57" s="100"/>
      <c r="L57" s="88"/>
      <c r="M57" s="88"/>
      <c r="N57" s="88"/>
      <c r="O57" s="88"/>
      <c r="P57" s="88"/>
      <c r="Q57" s="88"/>
      <c r="R57" s="88"/>
      <c r="S57" s="88"/>
      <c r="T57" s="88"/>
      <c r="U57" s="88"/>
    </row>
    <row r="58" spans="1:21" s="11" customFormat="1" ht="15" x14ac:dyDescent="0.25">
      <c r="A58" s="93" t="s">
        <v>505</v>
      </c>
      <c r="B58" s="94"/>
      <c r="C58" s="95"/>
      <c r="D58" s="96"/>
      <c r="E58" s="96"/>
      <c r="F58" s="96">
        <f>SUM(F5:F57)</f>
        <v>999408.09</v>
      </c>
      <c r="G58" s="695">
        <f>SUM(G5:G56)</f>
        <v>75010260.430000007</v>
      </c>
      <c r="H58" s="696">
        <f>G58/$G$58</f>
        <v>1</v>
      </c>
      <c r="I58" s="648"/>
      <c r="J58" s="113"/>
      <c r="K58" s="113"/>
      <c r="L58" s="38"/>
      <c r="M58" s="38"/>
      <c r="N58" s="38"/>
      <c r="O58" s="38"/>
    </row>
    <row r="59" spans="1:21" ht="15" x14ac:dyDescent="0.25">
      <c r="A59" s="97"/>
      <c r="B59" s="98"/>
      <c r="C59" s="99"/>
      <c r="D59" s="818"/>
      <c r="H59" s="820"/>
      <c r="I59" s="808"/>
      <c r="J59" s="88"/>
      <c r="K59" s="88"/>
      <c r="L59" s="88"/>
      <c r="M59" s="88"/>
      <c r="N59" s="88"/>
      <c r="O59" s="88"/>
      <c r="P59" s="88"/>
      <c r="Q59" s="88"/>
      <c r="R59" s="88"/>
      <c r="S59" s="88"/>
      <c r="T59" s="88"/>
      <c r="U59" s="88"/>
    </row>
    <row r="60" spans="1:21" ht="15" thickBot="1" x14ac:dyDescent="0.25">
      <c r="A60" s="102" t="s">
        <v>560</v>
      </c>
      <c r="B60" s="103" t="s">
        <v>501</v>
      </c>
      <c r="C60" s="649">
        <v>100512</v>
      </c>
      <c r="F60" s="647"/>
      <c r="G60" s="804"/>
      <c r="H60" s="807"/>
      <c r="I60" s="808"/>
      <c r="J60" s="88"/>
      <c r="K60" s="88"/>
      <c r="L60" s="88"/>
      <c r="M60" s="88"/>
      <c r="N60" s="88"/>
      <c r="O60" s="88"/>
      <c r="P60" s="88"/>
      <c r="Q60" s="88"/>
      <c r="R60" s="88"/>
      <c r="S60" s="88"/>
      <c r="T60" s="88"/>
      <c r="U60" s="88"/>
    </row>
    <row r="61" spans="1:21" ht="15.75" thickBot="1" x14ac:dyDescent="0.3">
      <c r="A61" s="104"/>
      <c r="B61" s="105"/>
      <c r="C61" s="106"/>
      <c r="D61" s="100"/>
      <c r="E61" s="818"/>
      <c r="F61" s="647"/>
      <c r="G61" s="804"/>
      <c r="H61" s="807"/>
      <c r="I61" s="808"/>
      <c r="J61" s="88"/>
      <c r="K61" s="88"/>
      <c r="L61" s="88"/>
      <c r="M61" s="88"/>
      <c r="N61" s="88"/>
      <c r="O61" s="88"/>
      <c r="P61" s="88"/>
      <c r="Q61" s="88"/>
      <c r="R61" s="88"/>
      <c r="S61" s="88"/>
      <c r="T61" s="88"/>
      <c r="U61" s="88"/>
    </row>
    <row r="62" spans="1:21" x14ac:dyDescent="0.2">
      <c r="A62" s="107" t="s">
        <v>517</v>
      </c>
      <c r="B62" s="108"/>
      <c r="C62" s="109"/>
      <c r="D62" s="14"/>
      <c r="E62" s="809"/>
      <c r="F62" s="809"/>
      <c r="G62" s="805"/>
      <c r="H62" s="809"/>
      <c r="I62" s="808"/>
      <c r="J62" s="88"/>
      <c r="K62" s="88"/>
      <c r="L62" s="88"/>
      <c r="M62" s="88"/>
      <c r="N62" s="88"/>
      <c r="O62" s="88"/>
      <c r="P62" s="88"/>
      <c r="Q62" s="88"/>
      <c r="R62" s="88"/>
      <c r="S62" s="88"/>
      <c r="T62" s="88"/>
      <c r="U62" s="88"/>
    </row>
    <row r="63" spans="1:21" ht="15" x14ac:dyDescent="0.25">
      <c r="A63" s="86" t="s">
        <v>527</v>
      </c>
      <c r="B63" s="92" t="s">
        <v>501</v>
      </c>
      <c r="C63" s="608">
        <v>71081</v>
      </c>
      <c r="D63" s="14"/>
      <c r="E63" s="819"/>
      <c r="F63" s="819"/>
      <c r="G63" s="806"/>
      <c r="H63" s="810"/>
      <c r="I63" s="808"/>
      <c r="J63" s="88"/>
      <c r="K63" s="88"/>
      <c r="L63" s="88"/>
      <c r="M63" s="88"/>
      <c r="N63" s="88"/>
      <c r="O63" s="88"/>
      <c r="P63" s="88"/>
      <c r="Q63" s="88"/>
      <c r="R63" s="88"/>
      <c r="S63" s="88"/>
      <c r="T63" s="88"/>
      <c r="U63" s="88"/>
    </row>
    <row r="64" spans="1:21" ht="15" x14ac:dyDescent="0.25">
      <c r="A64" s="86" t="s">
        <v>528</v>
      </c>
      <c r="B64" s="92" t="s">
        <v>501</v>
      </c>
      <c r="C64" s="608">
        <v>17897</v>
      </c>
      <c r="D64" s="14"/>
      <c r="E64" s="819"/>
      <c r="F64" s="819"/>
      <c r="G64" s="806"/>
      <c r="H64" s="809"/>
      <c r="I64" s="808"/>
      <c r="J64" s="88"/>
      <c r="K64" s="88"/>
      <c r="L64" s="88"/>
      <c r="M64" s="88"/>
      <c r="N64" s="88"/>
      <c r="O64" s="88"/>
      <c r="P64" s="88"/>
      <c r="Q64" s="88"/>
      <c r="R64" s="88"/>
      <c r="S64" s="88"/>
      <c r="T64" s="88"/>
      <c r="U64" s="88"/>
    </row>
    <row r="65" spans="1:18" x14ac:dyDescent="0.2">
      <c r="A65" s="86" t="s">
        <v>551</v>
      </c>
      <c r="B65" s="92" t="s">
        <v>501</v>
      </c>
      <c r="C65" s="608">
        <v>7915</v>
      </c>
      <c r="D65" s="14"/>
      <c r="E65" s="809"/>
      <c r="F65" s="809"/>
      <c r="G65" s="805"/>
      <c r="H65" s="809"/>
      <c r="I65" s="812"/>
      <c r="J65" s="14"/>
      <c r="K65" s="22"/>
      <c r="L65" s="32"/>
      <c r="M65" s="32"/>
    </row>
    <row r="66" spans="1:18" s="11" customFormat="1" ht="15" x14ac:dyDescent="0.25">
      <c r="A66" s="93" t="s">
        <v>504</v>
      </c>
      <c r="B66" s="112" t="s">
        <v>501</v>
      </c>
      <c r="C66" s="609">
        <f>SUM(C63:C65)</f>
        <v>96893</v>
      </c>
      <c r="D66" s="10"/>
      <c r="E66" s="809"/>
      <c r="F66" s="809"/>
      <c r="G66" s="805"/>
      <c r="H66" s="811"/>
      <c r="I66" s="648"/>
      <c r="J66" s="38"/>
      <c r="K66" s="114"/>
      <c r="L66" s="114"/>
      <c r="M66" s="114"/>
      <c r="N66" s="38"/>
      <c r="O66" s="38"/>
      <c r="P66" s="38"/>
      <c r="Q66" s="38"/>
      <c r="R66" s="38"/>
    </row>
    <row r="67" spans="1:18" s="11" customFormat="1" ht="15" x14ac:dyDescent="0.25">
      <c r="A67" s="115" t="s">
        <v>238</v>
      </c>
      <c r="B67" s="112" t="s">
        <v>501</v>
      </c>
      <c r="C67" s="610">
        <v>136836</v>
      </c>
      <c r="D67" s="38"/>
      <c r="E67" s="813"/>
      <c r="F67" s="813"/>
      <c r="G67" s="814"/>
      <c r="H67" s="815"/>
      <c r="I67" s="648"/>
      <c r="J67" s="38"/>
      <c r="K67" s="114"/>
      <c r="L67" s="114"/>
      <c r="M67" s="114"/>
      <c r="N67" s="38"/>
      <c r="O67" s="38"/>
      <c r="P67" s="38"/>
      <c r="Q67" s="38"/>
      <c r="R67" s="38"/>
    </row>
    <row r="68" spans="1:18" s="11" customFormat="1" ht="15" x14ac:dyDescent="0.25">
      <c r="A68" s="115" t="s">
        <v>144</v>
      </c>
      <c r="B68" s="116" t="s">
        <v>540</v>
      </c>
      <c r="C68" s="611">
        <f>C66/C67</f>
        <v>0.70809582273670668</v>
      </c>
      <c r="D68" s="38"/>
      <c r="E68" s="816"/>
      <c r="F68" s="816"/>
      <c r="G68" s="814"/>
      <c r="H68" s="815"/>
      <c r="I68" s="648"/>
      <c r="J68" s="38"/>
      <c r="K68" s="114"/>
      <c r="L68" s="114"/>
      <c r="M68" s="114"/>
      <c r="N68" s="38"/>
      <c r="O68" s="38"/>
      <c r="P68" s="38"/>
      <c r="Q68" s="38"/>
      <c r="R68" s="38"/>
    </row>
    <row r="69" spans="1:18" ht="15" x14ac:dyDescent="0.25">
      <c r="A69" s="117"/>
      <c r="B69" s="98"/>
      <c r="C69" s="118"/>
      <c r="D69" s="38"/>
      <c r="E69" s="816"/>
      <c r="F69" s="816"/>
      <c r="G69" s="817"/>
      <c r="H69" s="807"/>
      <c r="I69" s="812"/>
      <c r="K69" s="32"/>
      <c r="L69" s="32"/>
      <c r="M69" s="32"/>
    </row>
    <row r="70" spans="1:18" x14ac:dyDescent="0.2">
      <c r="A70" s="86" t="s">
        <v>553</v>
      </c>
      <c r="B70" s="92" t="s">
        <v>501</v>
      </c>
      <c r="C70" s="616">
        <v>11815</v>
      </c>
      <c r="D70" s="22"/>
      <c r="E70" s="812"/>
      <c r="F70" s="812"/>
      <c r="I70" s="22"/>
      <c r="J70" s="14"/>
      <c r="K70" s="22"/>
      <c r="L70" s="22"/>
      <c r="M70" s="22"/>
      <c r="N70" s="14"/>
      <c r="O70" s="14"/>
      <c r="P70" s="14"/>
      <c r="Q70" s="14"/>
      <c r="R70" s="14"/>
    </row>
    <row r="71" spans="1:18" ht="15" x14ac:dyDescent="0.25">
      <c r="D71" s="393"/>
    </row>
    <row r="72" spans="1:18" ht="15" x14ac:dyDescent="0.25">
      <c r="C72" s="38"/>
    </row>
    <row r="73" spans="1:18" x14ac:dyDescent="0.2">
      <c r="A73" s="10" t="s">
        <v>714</v>
      </c>
      <c r="I73" s="394"/>
    </row>
    <row r="74" spans="1:18" ht="59.45" customHeight="1" x14ac:dyDescent="0.2">
      <c r="A74" s="917" t="s">
        <v>734</v>
      </c>
      <c r="B74" s="917"/>
      <c r="C74" s="917"/>
      <c r="I74" s="394"/>
    </row>
    <row r="75" spans="1:18" ht="22.5" customHeight="1" x14ac:dyDescent="0.2">
      <c r="A75" s="634"/>
      <c r="B75" s="634"/>
      <c r="C75" s="634"/>
      <c r="I75" s="394"/>
    </row>
    <row r="76" spans="1:18" ht="27" customHeight="1" x14ac:dyDescent="0.2">
      <c r="A76" s="646"/>
      <c r="B76" s="646"/>
      <c r="C76" s="646"/>
      <c r="G76" s="822"/>
      <c r="H76" s="822"/>
      <c r="I76" s="394"/>
    </row>
    <row r="77" spans="1:18" ht="15" x14ac:dyDescent="0.25">
      <c r="A77" s="821" t="s">
        <v>84</v>
      </c>
      <c r="B77" s="822"/>
      <c r="C77" s="822"/>
      <c r="D77" s="822"/>
      <c r="E77" s="822"/>
      <c r="F77" s="822"/>
    </row>
    <row r="80" spans="1:18" x14ac:dyDescent="0.2">
      <c r="G80" s="598"/>
      <c r="H80" s="32"/>
    </row>
    <row r="81" spans="1:18" x14ac:dyDescent="0.2">
      <c r="A81" s="101"/>
      <c r="B81" s="22"/>
      <c r="C81" s="22"/>
      <c r="D81" s="22"/>
      <c r="F81" s="32"/>
      <c r="G81" s="598"/>
      <c r="H81" s="32"/>
      <c r="M81" s="14"/>
      <c r="N81" s="14"/>
      <c r="O81" s="14"/>
      <c r="P81" s="14"/>
      <c r="Q81" s="14"/>
      <c r="R81" s="14"/>
    </row>
    <row r="82" spans="1:18" x14ac:dyDescent="0.2">
      <c r="A82" s="101" t="str">
        <f>A4</f>
        <v>Heating Systems</v>
      </c>
      <c r="B82" s="64">
        <f>G5</f>
        <v>12676310.189999999</v>
      </c>
      <c r="C82" s="22"/>
      <c r="D82" s="22"/>
      <c r="F82" s="32"/>
      <c r="G82" s="598"/>
      <c r="H82" s="32"/>
      <c r="M82" s="14"/>
      <c r="N82" s="14"/>
      <c r="O82" s="14"/>
      <c r="P82" s="14"/>
      <c r="Q82" s="14"/>
      <c r="R82" s="14"/>
    </row>
    <row r="83" spans="1:18" x14ac:dyDescent="0.2">
      <c r="A83" s="101" t="str">
        <f>A14</f>
        <v>Infiltration &amp; Space Conditioning</v>
      </c>
      <c r="B83" s="64">
        <f>SUM(G15:G17)</f>
        <v>34341323.82</v>
      </c>
      <c r="C83" s="22"/>
      <c r="D83" s="22"/>
      <c r="F83" s="32"/>
      <c r="G83" s="598"/>
      <c r="H83" s="32"/>
      <c r="M83" s="14"/>
      <c r="N83" s="14"/>
      <c r="O83" s="14"/>
      <c r="P83" s="14"/>
      <c r="Q83" s="14"/>
      <c r="R83" s="14"/>
    </row>
    <row r="84" spans="1:18" x14ac:dyDescent="0.2">
      <c r="A84" s="101" t="str">
        <f>A18</f>
        <v>Water Heating Measures</v>
      </c>
      <c r="B84" s="64">
        <f>SUM(G19:G20)</f>
        <v>6641747.9199999999</v>
      </c>
      <c r="C84" s="22"/>
      <c r="D84" s="22"/>
      <c r="F84" s="32"/>
      <c r="G84" s="598"/>
      <c r="H84" s="32"/>
      <c r="M84" s="14"/>
      <c r="N84" s="14"/>
      <c r="O84" s="14"/>
      <c r="P84" s="14"/>
      <c r="Q84" s="14"/>
      <c r="R84" s="14"/>
    </row>
    <row r="85" spans="1:18" x14ac:dyDescent="0.2">
      <c r="A85" s="101" t="str">
        <f>A34</f>
        <v>New Measures</v>
      </c>
      <c r="B85" s="64">
        <f>SUM(G35:G36)</f>
        <v>1410590.5</v>
      </c>
      <c r="C85" s="22"/>
      <c r="D85" s="22"/>
      <c r="F85" s="32"/>
      <c r="G85" s="599"/>
      <c r="H85" s="78"/>
      <c r="M85" s="14"/>
      <c r="N85" s="14"/>
      <c r="O85" s="14"/>
      <c r="P85" s="14"/>
      <c r="Q85" s="14"/>
      <c r="R85" s="14"/>
    </row>
    <row r="86" spans="1:18" s="80" customFormat="1" ht="15" x14ac:dyDescent="0.2">
      <c r="A86" s="101" t="str">
        <f>A52</f>
        <v>Customer Enrollment</v>
      </c>
      <c r="B86" s="346">
        <f>SUM(G53:G54)</f>
        <v>15927545</v>
      </c>
      <c r="C86" s="119"/>
      <c r="D86" s="120"/>
      <c r="E86" s="78"/>
      <c r="F86" s="78"/>
      <c r="G86" s="598"/>
      <c r="H86" s="32"/>
      <c r="I86" s="120"/>
      <c r="J86" s="120"/>
      <c r="K86" s="120"/>
    </row>
    <row r="87" spans="1:18" x14ac:dyDescent="0.2">
      <c r="A87" s="101"/>
      <c r="B87" s="64">
        <f>SUM(B82:B86)</f>
        <v>70997517.430000007</v>
      </c>
      <c r="C87" s="22"/>
      <c r="D87" s="22"/>
      <c r="F87" s="32"/>
      <c r="G87" s="598"/>
      <c r="H87" s="32"/>
      <c r="M87" s="14"/>
      <c r="N87" s="14"/>
      <c r="O87" s="14"/>
      <c r="P87" s="14"/>
      <c r="Q87" s="14"/>
      <c r="R87" s="14"/>
    </row>
    <row r="88" spans="1:18" x14ac:dyDescent="0.2">
      <c r="A88" s="101"/>
      <c r="B88" s="22"/>
      <c r="C88" s="22"/>
      <c r="D88" s="22"/>
      <c r="F88" s="32"/>
      <c r="G88" s="598"/>
      <c r="H88" s="32"/>
      <c r="M88" s="14"/>
      <c r="N88" s="14"/>
      <c r="O88" s="14"/>
      <c r="P88" s="14"/>
      <c r="Q88" s="14"/>
      <c r="R88" s="14"/>
    </row>
    <row r="89" spans="1:18" x14ac:dyDescent="0.2">
      <c r="A89" s="101"/>
      <c r="B89" s="22"/>
      <c r="C89" s="22"/>
      <c r="D89" s="22"/>
      <c r="F89" s="32"/>
      <c r="G89" s="598"/>
      <c r="H89" s="32"/>
      <c r="M89" s="14"/>
      <c r="N89" s="14"/>
      <c r="O89" s="14"/>
      <c r="P89" s="14"/>
      <c r="Q89" s="14"/>
      <c r="R89" s="14"/>
    </row>
    <row r="90" spans="1:18" x14ac:dyDescent="0.2">
      <c r="A90" s="101"/>
      <c r="B90" s="22"/>
      <c r="C90" s="22"/>
      <c r="D90" s="22"/>
      <c r="F90" s="32"/>
      <c r="G90" s="598"/>
      <c r="H90" s="32"/>
      <c r="M90" s="14"/>
      <c r="N90" s="14"/>
      <c r="O90" s="14"/>
      <c r="P90" s="14"/>
      <c r="Q90" s="14"/>
      <c r="R90" s="14"/>
    </row>
    <row r="91" spans="1:18" x14ac:dyDescent="0.2">
      <c r="A91" s="101"/>
      <c r="B91" s="22"/>
      <c r="C91" s="22"/>
      <c r="D91" s="22"/>
      <c r="F91" s="32"/>
      <c r="G91" s="598"/>
      <c r="H91" s="32"/>
      <c r="M91" s="14"/>
      <c r="N91" s="14"/>
      <c r="O91" s="14"/>
      <c r="P91" s="14"/>
      <c r="Q91" s="14"/>
      <c r="R91" s="14"/>
    </row>
    <row r="92" spans="1:18" x14ac:dyDescent="0.2">
      <c r="A92" s="101"/>
      <c r="B92" s="22"/>
      <c r="C92" s="22"/>
      <c r="D92" s="22"/>
      <c r="F92" s="32"/>
      <c r="G92" s="598"/>
      <c r="H92" s="32"/>
      <c r="M92" s="14"/>
      <c r="N92" s="14"/>
      <c r="O92" s="14"/>
      <c r="P92" s="14"/>
      <c r="Q92" s="14"/>
      <c r="R92" s="14"/>
    </row>
    <row r="93" spans="1:18" x14ac:dyDescent="0.2">
      <c r="A93" s="101"/>
      <c r="B93" s="22"/>
      <c r="C93" s="22"/>
      <c r="D93" s="22"/>
      <c r="F93" s="32"/>
      <c r="G93" s="598"/>
      <c r="H93" s="32"/>
      <c r="M93" s="14"/>
      <c r="N93" s="14"/>
      <c r="O93" s="14"/>
      <c r="P93" s="14"/>
      <c r="Q93" s="14"/>
      <c r="R93" s="14"/>
    </row>
    <row r="94" spans="1:18" x14ac:dyDescent="0.2">
      <c r="A94" s="101"/>
      <c r="B94" s="22"/>
      <c r="C94" s="22"/>
      <c r="D94" s="22"/>
      <c r="F94" s="32"/>
      <c r="G94" s="598"/>
      <c r="H94" s="32"/>
      <c r="M94" s="14"/>
      <c r="N94" s="14"/>
      <c r="O94" s="14"/>
      <c r="P94" s="14"/>
      <c r="Q94" s="14"/>
      <c r="R94" s="14"/>
    </row>
    <row r="95" spans="1:18" x14ac:dyDescent="0.2">
      <c r="A95" s="101"/>
      <c r="B95" s="22"/>
      <c r="C95" s="22"/>
      <c r="D95" s="22"/>
      <c r="F95" s="32"/>
      <c r="G95" s="598"/>
      <c r="H95" s="32"/>
      <c r="M95" s="14"/>
      <c r="N95" s="14"/>
      <c r="O95" s="14"/>
      <c r="P95" s="14"/>
      <c r="Q95" s="14"/>
      <c r="R95" s="14"/>
    </row>
    <row r="96" spans="1:18" x14ac:dyDescent="0.2">
      <c r="A96" s="101"/>
      <c r="B96" s="22"/>
      <c r="C96" s="22"/>
      <c r="D96" s="22"/>
      <c r="F96" s="32"/>
      <c r="G96" s="598"/>
      <c r="H96" s="32"/>
      <c r="M96" s="14"/>
      <c r="N96" s="14"/>
      <c r="O96" s="14"/>
      <c r="P96" s="14"/>
      <c r="Q96" s="14"/>
      <c r="R96" s="14"/>
    </row>
    <row r="97" spans="1:18" x14ac:dyDescent="0.2">
      <c r="A97" s="101"/>
      <c r="B97" s="22"/>
      <c r="C97" s="22"/>
      <c r="D97" s="22"/>
      <c r="F97" s="32"/>
      <c r="G97" s="596"/>
      <c r="H97" s="101"/>
      <c r="M97" s="14"/>
      <c r="N97" s="14"/>
      <c r="O97" s="14"/>
      <c r="P97" s="14"/>
      <c r="Q97" s="14"/>
      <c r="R97" s="14"/>
    </row>
    <row r="98" spans="1:18" x14ac:dyDescent="0.2">
      <c r="A98" s="121"/>
      <c r="B98" s="22"/>
      <c r="C98" s="22"/>
      <c r="D98" s="22"/>
      <c r="E98" s="22"/>
      <c r="F98" s="22"/>
      <c r="G98" s="596"/>
      <c r="H98" s="101"/>
      <c r="I98" s="22"/>
      <c r="K98" s="32"/>
      <c r="L98" s="32"/>
      <c r="M98" s="32"/>
    </row>
    <row r="99" spans="1:18" x14ac:dyDescent="0.2">
      <c r="A99" s="121"/>
      <c r="B99" s="22"/>
      <c r="C99" s="22"/>
      <c r="D99" s="22"/>
      <c r="E99" s="22"/>
      <c r="F99" s="22"/>
      <c r="G99" s="596"/>
      <c r="H99" s="101"/>
      <c r="I99" s="22"/>
      <c r="K99" s="32"/>
      <c r="L99" s="32"/>
      <c r="M99" s="32"/>
    </row>
    <row r="100" spans="1:18" x14ac:dyDescent="0.2">
      <c r="A100" s="121"/>
      <c r="B100" s="22"/>
      <c r="C100" s="22"/>
      <c r="D100" s="22"/>
      <c r="E100" s="22"/>
      <c r="F100" s="22"/>
      <c r="G100" s="596"/>
      <c r="H100" s="101"/>
      <c r="I100" s="22"/>
      <c r="K100" s="32"/>
      <c r="L100" s="32"/>
      <c r="M100" s="32"/>
    </row>
    <row r="101" spans="1:18" x14ac:dyDescent="0.2">
      <c r="A101" s="121"/>
      <c r="B101" s="22"/>
      <c r="C101" s="22"/>
      <c r="D101" s="22"/>
      <c r="E101" s="22"/>
      <c r="F101" s="22"/>
      <c r="G101" s="596"/>
      <c r="H101" s="101"/>
      <c r="I101" s="22"/>
      <c r="K101" s="32"/>
      <c r="L101" s="32"/>
      <c r="M101" s="32"/>
    </row>
    <row r="102" spans="1:18" x14ac:dyDescent="0.2">
      <c r="A102" s="121"/>
      <c r="B102" s="22"/>
      <c r="C102" s="22"/>
      <c r="D102" s="22"/>
      <c r="E102" s="22"/>
      <c r="F102" s="22"/>
      <c r="G102" s="596"/>
      <c r="H102" s="101"/>
      <c r="I102" s="22"/>
      <c r="K102" s="32"/>
      <c r="L102" s="32"/>
      <c r="M102" s="32"/>
    </row>
    <row r="103" spans="1:18" x14ac:dyDescent="0.2">
      <c r="A103" s="121"/>
      <c r="B103" s="22"/>
      <c r="C103" s="22"/>
      <c r="D103" s="22"/>
      <c r="E103" s="22"/>
      <c r="F103" s="22"/>
      <c r="G103" s="596"/>
      <c r="H103" s="101"/>
      <c r="I103" s="22"/>
      <c r="K103" s="32"/>
      <c r="L103" s="32"/>
      <c r="M103" s="32"/>
    </row>
    <row r="104" spans="1:18" x14ac:dyDescent="0.2">
      <c r="A104" s="121"/>
      <c r="B104" s="22"/>
      <c r="C104" s="22"/>
      <c r="D104" s="22"/>
      <c r="E104" s="22"/>
      <c r="F104" s="22"/>
      <c r="G104" s="596"/>
      <c r="H104" s="101"/>
      <c r="I104" s="22"/>
      <c r="K104" s="32"/>
      <c r="L104" s="32"/>
      <c r="M104" s="32"/>
    </row>
    <row r="105" spans="1:18" x14ac:dyDescent="0.2">
      <c r="A105" s="121"/>
      <c r="B105" s="22"/>
      <c r="C105" s="22"/>
      <c r="D105" s="22"/>
      <c r="E105" s="22"/>
      <c r="F105" s="22"/>
      <c r="G105" s="596"/>
      <c r="H105" s="101"/>
      <c r="I105" s="22"/>
      <c r="K105" s="32"/>
      <c r="L105" s="32"/>
      <c r="M105" s="32"/>
    </row>
    <row r="106" spans="1:18" x14ac:dyDescent="0.2">
      <c r="A106" s="121"/>
      <c r="B106" s="22"/>
      <c r="C106" s="22"/>
      <c r="D106" s="22"/>
      <c r="E106" s="22"/>
      <c r="F106" s="22"/>
      <c r="G106" s="596"/>
      <c r="H106" s="101"/>
      <c r="I106" s="22"/>
      <c r="K106" s="32"/>
      <c r="L106" s="32"/>
      <c r="M106" s="32"/>
    </row>
    <row r="107" spans="1:18" x14ac:dyDescent="0.2">
      <c r="A107" s="121"/>
      <c r="B107" s="22"/>
      <c r="C107" s="22"/>
      <c r="D107" s="22"/>
      <c r="E107" s="22"/>
      <c r="F107" s="22"/>
      <c r="G107" s="596"/>
      <c r="H107" s="101"/>
      <c r="I107" s="22"/>
      <c r="K107" s="32"/>
      <c r="L107" s="32"/>
      <c r="M107" s="32"/>
    </row>
    <row r="108" spans="1:18" x14ac:dyDescent="0.2">
      <c r="A108" s="121"/>
      <c r="B108" s="22"/>
      <c r="C108" s="22"/>
      <c r="D108" s="22"/>
      <c r="E108" s="22"/>
      <c r="F108" s="22"/>
      <c r="G108" s="596"/>
      <c r="H108" s="101"/>
      <c r="I108" s="22"/>
      <c r="K108" s="32"/>
      <c r="L108" s="32"/>
      <c r="M108" s="32"/>
    </row>
    <row r="109" spans="1:18" x14ac:dyDescent="0.2">
      <c r="A109" s="121"/>
      <c r="B109" s="22"/>
      <c r="C109" s="22"/>
      <c r="D109" s="22"/>
      <c r="E109" s="22"/>
      <c r="F109" s="22"/>
      <c r="G109" s="596"/>
      <c r="H109" s="101"/>
      <c r="I109" s="22"/>
      <c r="K109" s="32"/>
      <c r="L109" s="32"/>
      <c r="M109" s="32"/>
    </row>
    <row r="110" spans="1:18" x14ac:dyDescent="0.2">
      <c r="A110" s="121"/>
      <c r="B110" s="22"/>
      <c r="C110" s="22"/>
      <c r="D110" s="22"/>
      <c r="E110" s="22"/>
      <c r="F110" s="22"/>
      <c r="G110" s="596"/>
      <c r="H110" s="101"/>
      <c r="I110" s="22"/>
      <c r="K110" s="32"/>
      <c r="L110" s="32"/>
      <c r="M110" s="32"/>
    </row>
    <row r="111" spans="1:18" x14ac:dyDescent="0.2">
      <c r="A111" s="121"/>
      <c r="B111" s="22"/>
      <c r="C111" s="22"/>
      <c r="D111" s="22"/>
      <c r="E111" s="22"/>
      <c r="F111" s="22"/>
      <c r="G111" s="596"/>
      <c r="H111" s="101"/>
      <c r="I111" s="22"/>
      <c r="K111" s="32"/>
      <c r="L111" s="32"/>
      <c r="M111" s="32"/>
    </row>
    <row r="112" spans="1:18" x14ac:dyDescent="0.2">
      <c r="A112" s="121"/>
      <c r="B112" s="22"/>
      <c r="C112" s="22"/>
      <c r="D112" s="22"/>
      <c r="E112" s="22"/>
      <c r="F112" s="22"/>
      <c r="G112" s="596"/>
      <c r="H112" s="101"/>
      <c r="I112" s="22"/>
      <c r="K112" s="32"/>
      <c r="L112" s="32"/>
      <c r="M112" s="32"/>
    </row>
    <row r="113" spans="1:13" x14ac:dyDescent="0.2">
      <c r="A113" s="121"/>
      <c r="B113" s="22"/>
      <c r="C113" s="22"/>
      <c r="D113" s="22"/>
      <c r="E113" s="22"/>
      <c r="F113" s="22"/>
      <c r="G113" s="596"/>
      <c r="H113" s="101"/>
      <c r="I113" s="22"/>
      <c r="K113" s="32"/>
      <c r="L113" s="32"/>
      <c r="M113" s="32"/>
    </row>
    <row r="114" spans="1:13" x14ac:dyDescent="0.2">
      <c r="A114" s="121"/>
      <c r="B114" s="22"/>
      <c r="C114" s="22"/>
      <c r="D114" s="22"/>
      <c r="E114" s="22"/>
      <c r="F114" s="22"/>
      <c r="G114" s="596"/>
      <c r="H114" s="101"/>
      <c r="I114" s="22"/>
      <c r="K114" s="32"/>
      <c r="L114" s="32"/>
      <c r="M114" s="32"/>
    </row>
    <row r="115" spans="1:13" x14ac:dyDescent="0.2">
      <c r="A115" s="121"/>
      <c r="B115" s="22"/>
      <c r="C115" s="22"/>
      <c r="D115" s="22"/>
      <c r="E115" s="22"/>
      <c r="F115" s="22"/>
      <c r="G115" s="596"/>
      <c r="H115" s="101"/>
      <c r="I115" s="22"/>
      <c r="K115" s="32"/>
      <c r="L115" s="32"/>
      <c r="M115" s="32"/>
    </row>
    <row r="116" spans="1:13" x14ac:dyDescent="0.2">
      <c r="A116" s="121"/>
      <c r="B116" s="22"/>
      <c r="C116" s="22"/>
      <c r="D116" s="22"/>
      <c r="E116" s="22"/>
      <c r="F116" s="22"/>
      <c r="G116" s="596"/>
      <c r="H116" s="101"/>
      <c r="I116" s="22"/>
      <c r="K116" s="32"/>
      <c r="L116" s="32"/>
      <c r="M116" s="32"/>
    </row>
    <row r="117" spans="1:13" x14ac:dyDescent="0.2">
      <c r="A117" s="121"/>
      <c r="B117" s="22"/>
      <c r="C117" s="22"/>
      <c r="D117" s="22"/>
      <c r="E117" s="22"/>
      <c r="F117" s="22"/>
      <c r="G117" s="596"/>
      <c r="H117" s="101"/>
      <c r="I117" s="22"/>
      <c r="K117" s="32"/>
      <c r="L117" s="32"/>
      <c r="M117" s="32"/>
    </row>
    <row r="118" spans="1:13" x14ac:dyDescent="0.2">
      <c r="A118" s="121"/>
      <c r="B118" s="22"/>
      <c r="C118" s="22"/>
      <c r="D118" s="22"/>
      <c r="E118" s="22"/>
      <c r="F118" s="22"/>
      <c r="G118" s="596"/>
      <c r="H118" s="101"/>
      <c r="I118" s="22"/>
      <c r="K118" s="32"/>
      <c r="L118" s="32"/>
      <c r="M118" s="32"/>
    </row>
    <row r="119" spans="1:13" x14ac:dyDescent="0.2">
      <c r="A119" s="121"/>
      <c r="B119" s="22"/>
      <c r="C119" s="22"/>
      <c r="D119" s="22"/>
      <c r="E119" s="22"/>
      <c r="F119" s="22"/>
      <c r="G119" s="596"/>
      <c r="H119" s="101"/>
      <c r="I119" s="22"/>
      <c r="K119" s="32"/>
      <c r="L119" s="32"/>
      <c r="M119" s="32"/>
    </row>
    <row r="120" spans="1:13" x14ac:dyDescent="0.2">
      <c r="A120" s="121"/>
      <c r="B120" s="22"/>
      <c r="C120" s="22"/>
      <c r="D120" s="22"/>
      <c r="E120" s="22"/>
      <c r="F120" s="22"/>
      <c r="G120" s="596"/>
      <c r="H120" s="101"/>
      <c r="I120" s="22"/>
      <c r="K120" s="32"/>
      <c r="L120" s="32"/>
      <c r="M120" s="32"/>
    </row>
    <row r="121" spans="1:13" x14ac:dyDescent="0.2">
      <c r="A121" s="121"/>
      <c r="B121" s="22"/>
      <c r="C121" s="22"/>
      <c r="D121" s="22"/>
      <c r="E121" s="22"/>
      <c r="F121" s="22"/>
      <c r="G121" s="596"/>
      <c r="H121" s="101"/>
      <c r="I121" s="22"/>
      <c r="K121" s="32"/>
      <c r="L121" s="32"/>
      <c r="M121" s="32"/>
    </row>
    <row r="122" spans="1:13" x14ac:dyDescent="0.2">
      <c r="A122" s="121"/>
      <c r="B122" s="22"/>
      <c r="C122" s="22"/>
      <c r="D122" s="22"/>
      <c r="E122" s="22"/>
      <c r="F122" s="22"/>
      <c r="G122" s="596"/>
      <c r="H122" s="101"/>
      <c r="I122" s="22"/>
      <c r="K122" s="32"/>
      <c r="L122" s="32"/>
      <c r="M122" s="32"/>
    </row>
    <row r="123" spans="1:13" x14ac:dyDescent="0.2">
      <c r="A123" s="121"/>
      <c r="B123" s="22"/>
      <c r="C123" s="22"/>
      <c r="D123" s="22"/>
      <c r="E123" s="22"/>
      <c r="F123" s="22"/>
      <c r="G123" s="596"/>
      <c r="H123" s="101"/>
      <c r="I123" s="22"/>
      <c r="K123" s="32"/>
      <c r="L123" s="32"/>
      <c r="M123" s="32"/>
    </row>
    <row r="124" spans="1:13" x14ac:dyDescent="0.2">
      <c r="A124" s="121"/>
      <c r="B124" s="22"/>
      <c r="C124" s="22"/>
      <c r="D124" s="22"/>
      <c r="E124" s="22"/>
      <c r="F124" s="22"/>
      <c r="G124" s="596"/>
      <c r="H124" s="101"/>
      <c r="I124" s="22"/>
      <c r="K124" s="32"/>
      <c r="L124" s="32"/>
      <c r="M124" s="32"/>
    </row>
    <row r="125" spans="1:13" x14ac:dyDescent="0.2">
      <c r="A125" s="121"/>
      <c r="B125" s="22"/>
      <c r="C125" s="22"/>
      <c r="D125" s="22"/>
      <c r="E125" s="22"/>
      <c r="F125" s="22"/>
      <c r="G125" s="596"/>
      <c r="H125" s="101"/>
      <c r="I125" s="22"/>
      <c r="K125" s="32"/>
      <c r="L125" s="32"/>
      <c r="M125" s="32"/>
    </row>
    <row r="126" spans="1:13" x14ac:dyDescent="0.2">
      <c r="A126" s="121"/>
      <c r="B126" s="22"/>
      <c r="C126" s="22"/>
      <c r="D126" s="22"/>
      <c r="E126" s="22"/>
      <c r="F126" s="22"/>
      <c r="G126" s="596"/>
      <c r="H126" s="101"/>
      <c r="I126" s="22"/>
      <c r="K126" s="32"/>
      <c r="L126" s="32"/>
      <c r="M126" s="32"/>
    </row>
    <row r="127" spans="1:13" x14ac:dyDescent="0.2">
      <c r="A127" s="121"/>
      <c r="B127" s="22"/>
      <c r="C127" s="22"/>
      <c r="D127" s="22"/>
      <c r="E127" s="22"/>
      <c r="F127" s="22"/>
      <c r="G127" s="596"/>
      <c r="H127" s="101"/>
      <c r="I127" s="22"/>
      <c r="K127" s="32"/>
      <c r="L127" s="32"/>
      <c r="M127" s="32"/>
    </row>
    <row r="128" spans="1:13" x14ac:dyDescent="0.2">
      <c r="A128" s="121"/>
      <c r="B128" s="22"/>
      <c r="C128" s="22"/>
      <c r="D128" s="22"/>
      <c r="E128" s="22"/>
      <c r="F128" s="22"/>
      <c r="G128" s="596"/>
      <c r="H128" s="101"/>
      <c r="I128" s="22"/>
      <c r="K128" s="32"/>
      <c r="L128" s="32"/>
      <c r="M128" s="32"/>
    </row>
    <row r="129" spans="1:13" x14ac:dyDescent="0.2">
      <c r="A129" s="122"/>
      <c r="B129" s="22"/>
      <c r="C129" s="22"/>
      <c r="D129" s="22"/>
      <c r="E129" s="22"/>
      <c r="F129" s="22"/>
      <c r="G129" s="596"/>
      <c r="H129" s="101"/>
      <c r="I129" s="22"/>
      <c r="K129" s="32"/>
      <c r="L129" s="32"/>
      <c r="M129" s="32"/>
    </row>
    <row r="130" spans="1:13" x14ac:dyDescent="0.2">
      <c r="A130" s="121"/>
      <c r="B130" s="22"/>
      <c r="C130" s="22"/>
      <c r="D130" s="22"/>
      <c r="E130" s="22"/>
      <c r="F130" s="22"/>
      <c r="G130" s="596"/>
      <c r="H130" s="101"/>
      <c r="I130" s="22"/>
      <c r="K130" s="32"/>
      <c r="L130" s="32"/>
      <c r="M130" s="32"/>
    </row>
    <row r="131" spans="1:13" x14ac:dyDescent="0.2">
      <c r="A131" s="121"/>
      <c r="B131" s="22"/>
      <c r="C131" s="22"/>
      <c r="D131" s="22"/>
      <c r="E131" s="22"/>
      <c r="F131" s="22"/>
      <c r="G131" s="596"/>
      <c r="H131" s="101"/>
      <c r="I131" s="22"/>
      <c r="K131" s="32"/>
      <c r="L131" s="32"/>
      <c r="M131" s="32"/>
    </row>
    <row r="132" spans="1:13" x14ac:dyDescent="0.2">
      <c r="A132" s="122"/>
      <c r="B132" s="22"/>
      <c r="C132" s="22"/>
      <c r="D132" s="22"/>
      <c r="E132" s="22"/>
      <c r="F132" s="22"/>
      <c r="G132" s="596"/>
      <c r="H132" s="101"/>
      <c r="I132" s="22"/>
      <c r="K132" s="32"/>
      <c r="L132" s="32"/>
      <c r="M132" s="32"/>
    </row>
    <row r="133" spans="1:13" x14ac:dyDescent="0.2">
      <c r="A133" s="122"/>
      <c r="B133" s="22"/>
      <c r="C133" s="22"/>
      <c r="D133" s="22"/>
      <c r="E133" s="22"/>
      <c r="F133" s="22"/>
      <c r="G133" s="596"/>
      <c r="H133" s="101"/>
      <c r="I133" s="22"/>
      <c r="K133" s="32"/>
      <c r="L133" s="32"/>
      <c r="M133" s="32"/>
    </row>
    <row r="134" spans="1:13" x14ac:dyDescent="0.2">
      <c r="A134" s="121"/>
      <c r="B134" s="22"/>
      <c r="C134" s="22"/>
      <c r="D134" s="22"/>
      <c r="E134" s="22"/>
      <c r="F134" s="22"/>
      <c r="G134" s="596"/>
      <c r="H134" s="101"/>
      <c r="I134" s="22"/>
      <c r="K134" s="32"/>
      <c r="L134" s="32"/>
      <c r="M134" s="32"/>
    </row>
    <row r="135" spans="1:13" x14ac:dyDescent="0.2">
      <c r="A135" s="121"/>
      <c r="B135" s="22"/>
      <c r="C135" s="22"/>
      <c r="D135" s="22"/>
      <c r="E135" s="22"/>
      <c r="F135" s="22"/>
      <c r="G135" s="596"/>
      <c r="H135" s="101"/>
      <c r="I135" s="22"/>
      <c r="K135" s="32"/>
      <c r="L135" s="32"/>
      <c r="M135" s="32"/>
    </row>
    <row r="136" spans="1:13" x14ac:dyDescent="0.2">
      <c r="A136" s="121"/>
      <c r="B136" s="22"/>
      <c r="C136" s="22"/>
      <c r="D136" s="22"/>
      <c r="E136" s="22"/>
      <c r="F136" s="22"/>
      <c r="G136" s="596"/>
      <c r="H136" s="101"/>
      <c r="I136" s="22"/>
      <c r="K136" s="32"/>
      <c r="L136" s="32"/>
      <c r="M136" s="32"/>
    </row>
    <row r="137" spans="1:13" x14ac:dyDescent="0.2">
      <c r="A137" s="121"/>
      <c r="B137" s="22"/>
      <c r="C137" s="22"/>
      <c r="D137" s="22"/>
      <c r="E137" s="22"/>
      <c r="F137" s="22"/>
      <c r="G137" s="596"/>
      <c r="H137" s="101"/>
      <c r="I137" s="22"/>
      <c r="K137" s="32"/>
      <c r="L137" s="32"/>
      <c r="M137" s="32"/>
    </row>
    <row r="138" spans="1:13" x14ac:dyDescent="0.2">
      <c r="A138" s="121"/>
      <c r="B138" s="22"/>
      <c r="C138" s="22"/>
      <c r="D138" s="22"/>
      <c r="E138" s="22"/>
      <c r="F138" s="22"/>
      <c r="G138" s="596"/>
      <c r="H138" s="101"/>
      <c r="I138" s="22"/>
      <c r="K138" s="32"/>
      <c r="L138" s="32"/>
      <c r="M138" s="32"/>
    </row>
    <row r="139" spans="1:13" x14ac:dyDescent="0.2">
      <c r="A139" s="121"/>
      <c r="B139" s="22"/>
      <c r="C139" s="22"/>
      <c r="D139" s="22"/>
      <c r="E139" s="22"/>
      <c r="F139" s="22"/>
      <c r="G139" s="596"/>
      <c r="H139" s="101"/>
      <c r="I139" s="22"/>
    </row>
    <row r="140" spans="1:13" x14ac:dyDescent="0.2">
      <c r="A140" s="121"/>
      <c r="B140" s="22"/>
      <c r="C140" s="22"/>
      <c r="D140" s="22"/>
      <c r="E140" s="22"/>
      <c r="F140" s="22"/>
      <c r="G140" s="596"/>
      <c r="H140" s="101"/>
      <c r="I140" s="22"/>
    </row>
    <row r="141" spans="1:13" x14ac:dyDescent="0.2">
      <c r="A141" s="121"/>
      <c r="B141" s="22"/>
      <c r="C141" s="22"/>
      <c r="D141" s="22"/>
      <c r="E141" s="22"/>
      <c r="F141" s="22"/>
      <c r="G141" s="596"/>
      <c r="H141" s="101"/>
      <c r="I141" s="22"/>
    </row>
    <row r="142" spans="1:13" x14ac:dyDescent="0.2">
      <c r="A142" s="121"/>
      <c r="B142" s="22"/>
      <c r="C142" s="22"/>
      <c r="D142" s="22"/>
      <c r="E142" s="22"/>
      <c r="F142" s="22"/>
      <c r="G142" s="596"/>
      <c r="H142" s="101"/>
      <c r="I142" s="22"/>
    </row>
    <row r="143" spans="1:13" x14ac:dyDescent="0.2">
      <c r="A143" s="121"/>
      <c r="B143" s="22"/>
      <c r="C143" s="22"/>
      <c r="D143" s="22"/>
      <c r="E143" s="22"/>
      <c r="F143" s="22"/>
      <c r="G143" s="596"/>
      <c r="H143" s="101"/>
      <c r="I143" s="22"/>
    </row>
    <row r="144" spans="1:13" x14ac:dyDescent="0.2">
      <c r="A144" s="121"/>
      <c r="B144" s="22"/>
      <c r="C144" s="22"/>
      <c r="D144" s="22"/>
      <c r="E144" s="22"/>
      <c r="F144" s="22"/>
      <c r="G144" s="596"/>
      <c r="H144" s="101"/>
      <c r="I144" s="22"/>
    </row>
    <row r="145" spans="1:9" x14ac:dyDescent="0.2">
      <c r="A145" s="121"/>
      <c r="B145" s="22"/>
      <c r="C145" s="22"/>
      <c r="D145" s="22"/>
      <c r="E145" s="22"/>
      <c r="F145" s="22"/>
      <c r="G145" s="596"/>
      <c r="H145" s="101"/>
      <c r="I145" s="22"/>
    </row>
    <row r="146" spans="1:9" x14ac:dyDescent="0.2">
      <c r="A146" s="121"/>
      <c r="B146" s="22"/>
      <c r="C146" s="22"/>
      <c r="D146" s="22"/>
      <c r="E146" s="22"/>
      <c r="F146" s="22"/>
      <c r="G146" s="596"/>
      <c r="H146" s="101"/>
      <c r="I146" s="22"/>
    </row>
    <row r="147" spans="1:9" x14ac:dyDescent="0.2">
      <c r="A147" s="121"/>
      <c r="B147" s="22"/>
      <c r="C147" s="22"/>
      <c r="D147" s="22"/>
      <c r="E147" s="22"/>
      <c r="F147" s="22"/>
      <c r="G147" s="596"/>
      <c r="H147" s="101"/>
      <c r="I147" s="22"/>
    </row>
    <row r="148" spans="1:9" x14ac:dyDescent="0.2">
      <c r="A148" s="121"/>
      <c r="B148" s="22"/>
      <c r="C148" s="22"/>
      <c r="D148" s="22"/>
      <c r="E148" s="22"/>
      <c r="F148" s="22"/>
      <c r="G148" s="596"/>
      <c r="H148" s="101"/>
      <c r="I148" s="22"/>
    </row>
    <row r="149" spans="1:9" x14ac:dyDescent="0.2">
      <c r="A149" s="22"/>
      <c r="B149" s="22"/>
      <c r="C149" s="22"/>
      <c r="D149" s="22"/>
      <c r="E149" s="22"/>
      <c r="F149" s="22"/>
      <c r="G149" s="596"/>
      <c r="H149" s="101"/>
      <c r="I149" s="22"/>
    </row>
    <row r="150" spans="1:9" x14ac:dyDescent="0.2">
      <c r="A150" s="22"/>
      <c r="B150" s="22"/>
      <c r="C150" s="22"/>
      <c r="D150" s="22"/>
      <c r="E150" s="22"/>
      <c r="F150" s="22"/>
      <c r="G150" s="596"/>
      <c r="H150" s="101"/>
      <c r="I150" s="22"/>
    </row>
    <row r="151" spans="1:9" x14ac:dyDescent="0.2">
      <c r="A151" s="22"/>
      <c r="B151" s="22"/>
      <c r="C151" s="22"/>
      <c r="D151" s="22"/>
      <c r="E151" s="22"/>
      <c r="F151" s="22"/>
      <c r="G151" s="596"/>
      <c r="H151" s="101"/>
      <c r="I151" s="22"/>
    </row>
    <row r="152" spans="1:9" x14ac:dyDescent="0.2">
      <c r="A152" s="22"/>
      <c r="B152" s="22"/>
      <c r="C152" s="22"/>
      <c r="D152" s="22"/>
      <c r="E152" s="22"/>
      <c r="F152" s="22"/>
      <c r="G152" s="596"/>
      <c r="H152" s="101"/>
      <c r="I152" s="22"/>
    </row>
    <row r="153" spans="1:9" x14ac:dyDescent="0.2">
      <c r="A153" s="22"/>
      <c r="B153" s="22"/>
      <c r="C153" s="22"/>
      <c r="D153" s="22"/>
      <c r="E153" s="22"/>
      <c r="F153" s="22"/>
      <c r="I153" s="22"/>
    </row>
    <row r="154" spans="1:9" x14ac:dyDescent="0.2">
      <c r="A154" s="22"/>
      <c r="B154" s="22"/>
      <c r="C154" s="22"/>
      <c r="D154" s="22"/>
    </row>
    <row r="155" spans="1:9" x14ac:dyDescent="0.2">
      <c r="A155" s="22"/>
      <c r="B155" s="22"/>
      <c r="C155" s="22"/>
      <c r="D155" s="22"/>
    </row>
    <row r="156" spans="1:9" x14ac:dyDescent="0.2">
      <c r="A156" s="22"/>
      <c r="B156" s="22"/>
      <c r="C156" s="22"/>
      <c r="D156" s="22"/>
    </row>
    <row r="157" spans="1:9" x14ac:dyDescent="0.2">
      <c r="A157" s="22"/>
      <c r="B157" s="22"/>
      <c r="C157" s="22"/>
      <c r="D157" s="22"/>
    </row>
    <row r="158" spans="1:9" x14ac:dyDescent="0.2">
      <c r="A158" s="22"/>
      <c r="B158" s="22"/>
      <c r="C158" s="22"/>
      <c r="D158" s="22"/>
    </row>
    <row r="159" spans="1:9" x14ac:dyDescent="0.2">
      <c r="A159" s="22"/>
      <c r="B159" s="22"/>
      <c r="C159" s="22"/>
      <c r="D159" s="22"/>
    </row>
    <row r="160" spans="1:9" x14ac:dyDescent="0.2">
      <c r="B160" s="14"/>
    </row>
    <row r="161" spans="2:2" x14ac:dyDescent="0.2">
      <c r="B161" s="14"/>
    </row>
    <row r="162" spans="2:2" x14ac:dyDescent="0.2">
      <c r="B162" s="14"/>
    </row>
    <row r="163" spans="2:2" x14ac:dyDescent="0.2">
      <c r="B163" s="14"/>
    </row>
    <row r="164" spans="2:2" x14ac:dyDescent="0.2">
      <c r="B164" s="14"/>
    </row>
    <row r="165" spans="2:2" x14ac:dyDescent="0.2">
      <c r="B165" s="14"/>
    </row>
    <row r="166" spans="2:2" x14ac:dyDescent="0.2">
      <c r="B166" s="14"/>
    </row>
    <row r="167" spans="2:2" x14ac:dyDescent="0.2">
      <c r="B167" s="14"/>
    </row>
    <row r="168" spans="2:2" x14ac:dyDescent="0.2">
      <c r="B168" s="14"/>
    </row>
    <row r="169" spans="2:2" x14ac:dyDescent="0.2">
      <c r="B169" s="14"/>
    </row>
    <row r="170" spans="2:2" x14ac:dyDescent="0.2">
      <c r="B170" s="14"/>
    </row>
  </sheetData>
  <mergeCells count="7">
    <mergeCell ref="A74:C74"/>
    <mergeCell ref="A2:A3"/>
    <mergeCell ref="B2:B3"/>
    <mergeCell ref="O1:R1"/>
    <mergeCell ref="K1:N1"/>
    <mergeCell ref="A1:H1"/>
    <mergeCell ref="C2:H2"/>
  </mergeCells>
  <phoneticPr fontId="5" type="noConversion"/>
  <printOptions horizontalCentered="1"/>
  <pageMargins left="0.25" right="0.25" top="0.25" bottom="0.25" header="0.77" footer="0.18"/>
  <pageSetup scale="43" orientation="portrait" r:id="rId1"/>
  <headerFooter alignWithMargins="0"/>
  <colBreaks count="2" manualBreakCount="2">
    <brk id="10" max="69" man="1"/>
    <brk id="14" max="69"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tabSelected="1" zoomScaleNormal="100" workbookViewId="0">
      <selection sqref="A1:H1"/>
    </sheetView>
  </sheetViews>
  <sheetFormatPr defaultRowHeight="14.25" x14ac:dyDescent="0.2"/>
  <cols>
    <col min="1" max="1" width="39.5703125" style="10" customWidth="1"/>
    <col min="2" max="2" width="23.28515625" style="10" customWidth="1"/>
    <col min="3" max="3" width="19.140625" style="10" customWidth="1"/>
    <col min="4" max="4" width="18" style="10" customWidth="1"/>
    <col min="5" max="5" width="15.42578125" style="10" customWidth="1"/>
    <col min="6" max="6" width="16" style="10" customWidth="1"/>
    <col min="7" max="7" width="16.28515625" style="10" customWidth="1"/>
    <col min="8" max="8" width="16.7109375" style="10" bestFit="1" customWidth="1"/>
    <col min="9" max="256" width="9.140625" style="10"/>
    <col min="257" max="257" width="39.5703125" style="10" customWidth="1"/>
    <col min="258" max="258" width="23.28515625" style="10" customWidth="1"/>
    <col min="259" max="259" width="19.140625" style="10" customWidth="1"/>
    <col min="260" max="260" width="18" style="10" customWidth="1"/>
    <col min="261" max="261" width="15.42578125" style="10" customWidth="1"/>
    <col min="262" max="262" width="16" style="10" customWidth="1"/>
    <col min="263" max="263" width="16.28515625" style="10" customWidth="1"/>
    <col min="264" max="264" width="16.7109375" style="10" bestFit="1" customWidth="1"/>
    <col min="265" max="512" width="9.140625" style="10"/>
    <col min="513" max="513" width="39.5703125" style="10" customWidth="1"/>
    <col min="514" max="514" width="23.28515625" style="10" customWidth="1"/>
    <col min="515" max="515" width="19.140625" style="10" customWidth="1"/>
    <col min="516" max="516" width="18" style="10" customWidth="1"/>
    <col min="517" max="517" width="15.42578125" style="10" customWidth="1"/>
    <col min="518" max="518" width="16" style="10" customWidth="1"/>
    <col min="519" max="519" width="16.28515625" style="10" customWidth="1"/>
    <col min="520" max="520" width="16.7109375" style="10" bestFit="1" customWidth="1"/>
    <col min="521" max="768" width="9.140625" style="10"/>
    <col min="769" max="769" width="39.5703125" style="10" customWidth="1"/>
    <col min="770" max="770" width="23.28515625" style="10" customWidth="1"/>
    <col min="771" max="771" width="19.140625" style="10" customWidth="1"/>
    <col min="772" max="772" width="18" style="10" customWidth="1"/>
    <col min="773" max="773" width="15.42578125" style="10" customWidth="1"/>
    <col min="774" max="774" width="16" style="10" customWidth="1"/>
    <col min="775" max="775" width="16.28515625" style="10" customWidth="1"/>
    <col min="776" max="776" width="16.7109375" style="10" bestFit="1" customWidth="1"/>
    <col min="777" max="1024" width="9.140625" style="10"/>
    <col min="1025" max="1025" width="39.5703125" style="10" customWidth="1"/>
    <col min="1026" max="1026" width="23.28515625" style="10" customWidth="1"/>
    <col min="1027" max="1027" width="19.140625" style="10" customWidth="1"/>
    <col min="1028" max="1028" width="18" style="10" customWidth="1"/>
    <col min="1029" max="1029" width="15.42578125" style="10" customWidth="1"/>
    <col min="1030" max="1030" width="16" style="10" customWidth="1"/>
    <col min="1031" max="1031" width="16.28515625" style="10" customWidth="1"/>
    <col min="1032" max="1032" width="16.7109375" style="10" bestFit="1" customWidth="1"/>
    <col min="1033" max="1280" width="9.140625" style="10"/>
    <col min="1281" max="1281" width="39.5703125" style="10" customWidth="1"/>
    <col min="1282" max="1282" width="23.28515625" style="10" customWidth="1"/>
    <col min="1283" max="1283" width="19.140625" style="10" customWidth="1"/>
    <col min="1284" max="1284" width="18" style="10" customWidth="1"/>
    <col min="1285" max="1285" width="15.42578125" style="10" customWidth="1"/>
    <col min="1286" max="1286" width="16" style="10" customWidth="1"/>
    <col min="1287" max="1287" width="16.28515625" style="10" customWidth="1"/>
    <col min="1288" max="1288" width="16.7109375" style="10" bestFit="1" customWidth="1"/>
    <col min="1289" max="1536" width="9.140625" style="10"/>
    <col min="1537" max="1537" width="39.5703125" style="10" customWidth="1"/>
    <col min="1538" max="1538" width="23.28515625" style="10" customWidth="1"/>
    <col min="1539" max="1539" width="19.140625" style="10" customWidth="1"/>
    <col min="1540" max="1540" width="18" style="10" customWidth="1"/>
    <col min="1541" max="1541" width="15.42578125" style="10" customWidth="1"/>
    <col min="1542" max="1542" width="16" style="10" customWidth="1"/>
    <col min="1543" max="1543" width="16.28515625" style="10" customWidth="1"/>
    <col min="1544" max="1544" width="16.7109375" style="10" bestFit="1" customWidth="1"/>
    <col min="1545" max="1792" width="9.140625" style="10"/>
    <col min="1793" max="1793" width="39.5703125" style="10" customWidth="1"/>
    <col min="1794" max="1794" width="23.28515625" style="10" customWidth="1"/>
    <col min="1795" max="1795" width="19.140625" style="10" customWidth="1"/>
    <col min="1796" max="1796" width="18" style="10" customWidth="1"/>
    <col min="1797" max="1797" width="15.42578125" style="10" customWidth="1"/>
    <col min="1798" max="1798" width="16" style="10" customWidth="1"/>
    <col min="1799" max="1799" width="16.28515625" style="10" customWidth="1"/>
    <col min="1800" max="1800" width="16.7109375" style="10" bestFit="1" customWidth="1"/>
    <col min="1801" max="2048" width="9.140625" style="10"/>
    <col min="2049" max="2049" width="39.5703125" style="10" customWidth="1"/>
    <col min="2050" max="2050" width="23.28515625" style="10" customWidth="1"/>
    <col min="2051" max="2051" width="19.140625" style="10" customWidth="1"/>
    <col min="2052" max="2052" width="18" style="10" customWidth="1"/>
    <col min="2053" max="2053" width="15.42578125" style="10" customWidth="1"/>
    <col min="2054" max="2054" width="16" style="10" customWidth="1"/>
    <col min="2055" max="2055" width="16.28515625" style="10" customWidth="1"/>
    <col min="2056" max="2056" width="16.7109375" style="10" bestFit="1" customWidth="1"/>
    <col min="2057" max="2304" width="9.140625" style="10"/>
    <col min="2305" max="2305" width="39.5703125" style="10" customWidth="1"/>
    <col min="2306" max="2306" width="23.28515625" style="10" customWidth="1"/>
    <col min="2307" max="2307" width="19.140625" style="10" customWidth="1"/>
    <col min="2308" max="2308" width="18" style="10" customWidth="1"/>
    <col min="2309" max="2309" width="15.42578125" style="10" customWidth="1"/>
    <col min="2310" max="2310" width="16" style="10" customWidth="1"/>
    <col min="2311" max="2311" width="16.28515625" style="10" customWidth="1"/>
    <col min="2312" max="2312" width="16.7109375" style="10" bestFit="1" customWidth="1"/>
    <col min="2313" max="2560" width="9.140625" style="10"/>
    <col min="2561" max="2561" width="39.5703125" style="10" customWidth="1"/>
    <col min="2562" max="2562" width="23.28515625" style="10" customWidth="1"/>
    <col min="2563" max="2563" width="19.140625" style="10" customWidth="1"/>
    <col min="2564" max="2564" width="18" style="10" customWidth="1"/>
    <col min="2565" max="2565" width="15.42578125" style="10" customWidth="1"/>
    <col min="2566" max="2566" width="16" style="10" customWidth="1"/>
    <col min="2567" max="2567" width="16.28515625" style="10" customWidth="1"/>
    <col min="2568" max="2568" width="16.7109375" style="10" bestFit="1" customWidth="1"/>
    <col min="2569" max="2816" width="9.140625" style="10"/>
    <col min="2817" max="2817" width="39.5703125" style="10" customWidth="1"/>
    <col min="2818" max="2818" width="23.28515625" style="10" customWidth="1"/>
    <col min="2819" max="2819" width="19.140625" style="10" customWidth="1"/>
    <col min="2820" max="2820" width="18" style="10" customWidth="1"/>
    <col min="2821" max="2821" width="15.42578125" style="10" customWidth="1"/>
    <col min="2822" max="2822" width="16" style="10" customWidth="1"/>
    <col min="2823" max="2823" width="16.28515625" style="10" customWidth="1"/>
    <col min="2824" max="2824" width="16.7109375" style="10" bestFit="1" customWidth="1"/>
    <col min="2825" max="3072" width="9.140625" style="10"/>
    <col min="3073" max="3073" width="39.5703125" style="10" customWidth="1"/>
    <col min="3074" max="3074" width="23.28515625" style="10" customWidth="1"/>
    <col min="3075" max="3075" width="19.140625" style="10" customWidth="1"/>
    <col min="3076" max="3076" width="18" style="10" customWidth="1"/>
    <col min="3077" max="3077" width="15.42578125" style="10" customWidth="1"/>
    <col min="3078" max="3078" width="16" style="10" customWidth="1"/>
    <col min="3079" max="3079" width="16.28515625" style="10" customWidth="1"/>
    <col min="3080" max="3080" width="16.7109375" style="10" bestFit="1" customWidth="1"/>
    <col min="3081" max="3328" width="9.140625" style="10"/>
    <col min="3329" max="3329" width="39.5703125" style="10" customWidth="1"/>
    <col min="3330" max="3330" width="23.28515625" style="10" customWidth="1"/>
    <col min="3331" max="3331" width="19.140625" style="10" customWidth="1"/>
    <col min="3332" max="3332" width="18" style="10" customWidth="1"/>
    <col min="3333" max="3333" width="15.42578125" style="10" customWidth="1"/>
    <col min="3334" max="3334" width="16" style="10" customWidth="1"/>
    <col min="3335" max="3335" width="16.28515625" style="10" customWidth="1"/>
    <col min="3336" max="3336" width="16.7109375" style="10" bestFit="1" customWidth="1"/>
    <col min="3337" max="3584" width="9.140625" style="10"/>
    <col min="3585" max="3585" width="39.5703125" style="10" customWidth="1"/>
    <col min="3586" max="3586" width="23.28515625" style="10" customWidth="1"/>
    <col min="3587" max="3587" width="19.140625" style="10" customWidth="1"/>
    <col min="3588" max="3588" width="18" style="10" customWidth="1"/>
    <col min="3589" max="3589" width="15.42578125" style="10" customWidth="1"/>
    <col min="3590" max="3590" width="16" style="10" customWidth="1"/>
    <col min="3591" max="3591" width="16.28515625" style="10" customWidth="1"/>
    <col min="3592" max="3592" width="16.7109375" style="10" bestFit="1" customWidth="1"/>
    <col min="3593" max="3840" width="9.140625" style="10"/>
    <col min="3841" max="3841" width="39.5703125" style="10" customWidth="1"/>
    <col min="3842" max="3842" width="23.28515625" style="10" customWidth="1"/>
    <col min="3843" max="3843" width="19.140625" style="10" customWidth="1"/>
    <col min="3844" max="3844" width="18" style="10" customWidth="1"/>
    <col min="3845" max="3845" width="15.42578125" style="10" customWidth="1"/>
    <col min="3846" max="3846" width="16" style="10" customWidth="1"/>
    <col min="3847" max="3847" width="16.28515625" style="10" customWidth="1"/>
    <col min="3848" max="3848" width="16.7109375" style="10" bestFit="1" customWidth="1"/>
    <col min="3849" max="4096" width="9.140625" style="10"/>
    <col min="4097" max="4097" width="39.5703125" style="10" customWidth="1"/>
    <col min="4098" max="4098" width="23.28515625" style="10" customWidth="1"/>
    <col min="4099" max="4099" width="19.140625" style="10" customWidth="1"/>
    <col min="4100" max="4100" width="18" style="10" customWidth="1"/>
    <col min="4101" max="4101" width="15.42578125" style="10" customWidth="1"/>
    <col min="4102" max="4102" width="16" style="10" customWidth="1"/>
    <col min="4103" max="4103" width="16.28515625" style="10" customWidth="1"/>
    <col min="4104" max="4104" width="16.7109375" style="10" bestFit="1" customWidth="1"/>
    <col min="4105" max="4352" width="9.140625" style="10"/>
    <col min="4353" max="4353" width="39.5703125" style="10" customWidth="1"/>
    <col min="4354" max="4354" width="23.28515625" style="10" customWidth="1"/>
    <col min="4355" max="4355" width="19.140625" style="10" customWidth="1"/>
    <col min="4356" max="4356" width="18" style="10" customWidth="1"/>
    <col min="4357" max="4357" width="15.42578125" style="10" customWidth="1"/>
    <col min="4358" max="4358" width="16" style="10" customWidth="1"/>
    <col min="4359" max="4359" width="16.28515625" style="10" customWidth="1"/>
    <col min="4360" max="4360" width="16.7109375" style="10" bestFit="1" customWidth="1"/>
    <col min="4361" max="4608" width="9.140625" style="10"/>
    <col min="4609" max="4609" width="39.5703125" style="10" customWidth="1"/>
    <col min="4610" max="4610" width="23.28515625" style="10" customWidth="1"/>
    <col min="4611" max="4611" width="19.140625" style="10" customWidth="1"/>
    <col min="4612" max="4612" width="18" style="10" customWidth="1"/>
    <col min="4613" max="4613" width="15.42578125" style="10" customWidth="1"/>
    <col min="4614" max="4614" width="16" style="10" customWidth="1"/>
    <col min="4615" max="4615" width="16.28515625" style="10" customWidth="1"/>
    <col min="4616" max="4616" width="16.7109375" style="10" bestFit="1" customWidth="1"/>
    <col min="4617" max="4864" width="9.140625" style="10"/>
    <col min="4865" max="4865" width="39.5703125" style="10" customWidth="1"/>
    <col min="4866" max="4866" width="23.28515625" style="10" customWidth="1"/>
    <col min="4867" max="4867" width="19.140625" style="10" customWidth="1"/>
    <col min="4868" max="4868" width="18" style="10" customWidth="1"/>
    <col min="4869" max="4869" width="15.42578125" style="10" customWidth="1"/>
    <col min="4870" max="4870" width="16" style="10" customWidth="1"/>
    <col min="4871" max="4871" width="16.28515625" style="10" customWidth="1"/>
    <col min="4872" max="4872" width="16.7109375" style="10" bestFit="1" customWidth="1"/>
    <col min="4873" max="5120" width="9.140625" style="10"/>
    <col min="5121" max="5121" width="39.5703125" style="10" customWidth="1"/>
    <col min="5122" max="5122" width="23.28515625" style="10" customWidth="1"/>
    <col min="5123" max="5123" width="19.140625" style="10" customWidth="1"/>
    <col min="5124" max="5124" width="18" style="10" customWidth="1"/>
    <col min="5125" max="5125" width="15.42578125" style="10" customWidth="1"/>
    <col min="5126" max="5126" width="16" style="10" customWidth="1"/>
    <col min="5127" max="5127" width="16.28515625" style="10" customWidth="1"/>
    <col min="5128" max="5128" width="16.7109375" style="10" bestFit="1" customWidth="1"/>
    <col min="5129" max="5376" width="9.140625" style="10"/>
    <col min="5377" max="5377" width="39.5703125" style="10" customWidth="1"/>
    <col min="5378" max="5378" width="23.28515625" style="10" customWidth="1"/>
    <col min="5379" max="5379" width="19.140625" style="10" customWidth="1"/>
    <col min="5380" max="5380" width="18" style="10" customWidth="1"/>
    <col min="5381" max="5381" width="15.42578125" style="10" customWidth="1"/>
    <col min="5382" max="5382" width="16" style="10" customWidth="1"/>
    <col min="5383" max="5383" width="16.28515625" style="10" customWidth="1"/>
    <col min="5384" max="5384" width="16.7109375" style="10" bestFit="1" customWidth="1"/>
    <col min="5385" max="5632" width="9.140625" style="10"/>
    <col min="5633" max="5633" width="39.5703125" style="10" customWidth="1"/>
    <col min="5634" max="5634" width="23.28515625" style="10" customWidth="1"/>
    <col min="5635" max="5635" width="19.140625" style="10" customWidth="1"/>
    <col min="5636" max="5636" width="18" style="10" customWidth="1"/>
    <col min="5637" max="5637" width="15.42578125" style="10" customWidth="1"/>
    <col min="5638" max="5638" width="16" style="10" customWidth="1"/>
    <col min="5639" max="5639" width="16.28515625" style="10" customWidth="1"/>
    <col min="5640" max="5640" width="16.7109375" style="10" bestFit="1" customWidth="1"/>
    <col min="5641" max="5888" width="9.140625" style="10"/>
    <col min="5889" max="5889" width="39.5703125" style="10" customWidth="1"/>
    <col min="5890" max="5890" width="23.28515625" style="10" customWidth="1"/>
    <col min="5891" max="5891" width="19.140625" style="10" customWidth="1"/>
    <col min="5892" max="5892" width="18" style="10" customWidth="1"/>
    <col min="5893" max="5893" width="15.42578125" style="10" customWidth="1"/>
    <col min="5894" max="5894" width="16" style="10" customWidth="1"/>
    <col min="5895" max="5895" width="16.28515625" style="10" customWidth="1"/>
    <col min="5896" max="5896" width="16.7109375" style="10" bestFit="1" customWidth="1"/>
    <col min="5897" max="6144" width="9.140625" style="10"/>
    <col min="6145" max="6145" width="39.5703125" style="10" customWidth="1"/>
    <col min="6146" max="6146" width="23.28515625" style="10" customWidth="1"/>
    <col min="6147" max="6147" width="19.140625" style="10" customWidth="1"/>
    <col min="6148" max="6148" width="18" style="10" customWidth="1"/>
    <col min="6149" max="6149" width="15.42578125" style="10" customWidth="1"/>
    <col min="6150" max="6150" width="16" style="10" customWidth="1"/>
    <col min="6151" max="6151" width="16.28515625" style="10" customWidth="1"/>
    <col min="6152" max="6152" width="16.7109375" style="10" bestFit="1" customWidth="1"/>
    <col min="6153" max="6400" width="9.140625" style="10"/>
    <col min="6401" max="6401" width="39.5703125" style="10" customWidth="1"/>
    <col min="6402" max="6402" width="23.28515625" style="10" customWidth="1"/>
    <col min="6403" max="6403" width="19.140625" style="10" customWidth="1"/>
    <col min="6404" max="6404" width="18" style="10" customWidth="1"/>
    <col min="6405" max="6405" width="15.42578125" style="10" customWidth="1"/>
    <col min="6406" max="6406" width="16" style="10" customWidth="1"/>
    <col min="6407" max="6407" width="16.28515625" style="10" customWidth="1"/>
    <col min="6408" max="6408" width="16.7109375" style="10" bestFit="1" customWidth="1"/>
    <col min="6409" max="6656" width="9.140625" style="10"/>
    <col min="6657" max="6657" width="39.5703125" style="10" customWidth="1"/>
    <col min="6658" max="6658" width="23.28515625" style="10" customWidth="1"/>
    <col min="6659" max="6659" width="19.140625" style="10" customWidth="1"/>
    <col min="6660" max="6660" width="18" style="10" customWidth="1"/>
    <col min="6661" max="6661" width="15.42578125" style="10" customWidth="1"/>
    <col min="6662" max="6662" width="16" style="10" customWidth="1"/>
    <col min="6663" max="6663" width="16.28515625" style="10" customWidth="1"/>
    <col min="6664" max="6664" width="16.7109375" style="10" bestFit="1" customWidth="1"/>
    <col min="6665" max="6912" width="9.140625" style="10"/>
    <col min="6913" max="6913" width="39.5703125" style="10" customWidth="1"/>
    <col min="6914" max="6914" width="23.28515625" style="10" customWidth="1"/>
    <col min="6915" max="6915" width="19.140625" style="10" customWidth="1"/>
    <col min="6916" max="6916" width="18" style="10" customWidth="1"/>
    <col min="6917" max="6917" width="15.42578125" style="10" customWidth="1"/>
    <col min="6918" max="6918" width="16" style="10" customWidth="1"/>
    <col min="6919" max="6919" width="16.28515625" style="10" customWidth="1"/>
    <col min="6920" max="6920" width="16.7109375" style="10" bestFit="1" customWidth="1"/>
    <col min="6921" max="7168" width="9.140625" style="10"/>
    <col min="7169" max="7169" width="39.5703125" style="10" customWidth="1"/>
    <col min="7170" max="7170" width="23.28515625" style="10" customWidth="1"/>
    <col min="7171" max="7171" width="19.140625" style="10" customWidth="1"/>
    <col min="7172" max="7172" width="18" style="10" customWidth="1"/>
    <col min="7173" max="7173" width="15.42578125" style="10" customWidth="1"/>
    <col min="7174" max="7174" width="16" style="10" customWidth="1"/>
    <col min="7175" max="7175" width="16.28515625" style="10" customWidth="1"/>
    <col min="7176" max="7176" width="16.7109375" style="10" bestFit="1" customWidth="1"/>
    <col min="7177" max="7424" width="9.140625" style="10"/>
    <col min="7425" max="7425" width="39.5703125" style="10" customWidth="1"/>
    <col min="7426" max="7426" width="23.28515625" style="10" customWidth="1"/>
    <col min="7427" max="7427" width="19.140625" style="10" customWidth="1"/>
    <col min="7428" max="7428" width="18" style="10" customWidth="1"/>
    <col min="7429" max="7429" width="15.42578125" style="10" customWidth="1"/>
    <col min="7430" max="7430" width="16" style="10" customWidth="1"/>
    <col min="7431" max="7431" width="16.28515625" style="10" customWidth="1"/>
    <col min="7432" max="7432" width="16.7109375" style="10" bestFit="1" customWidth="1"/>
    <col min="7433" max="7680" width="9.140625" style="10"/>
    <col min="7681" max="7681" width="39.5703125" style="10" customWidth="1"/>
    <col min="7682" max="7682" width="23.28515625" style="10" customWidth="1"/>
    <col min="7683" max="7683" width="19.140625" style="10" customWidth="1"/>
    <col min="7684" max="7684" width="18" style="10" customWidth="1"/>
    <col min="7685" max="7685" width="15.42578125" style="10" customWidth="1"/>
    <col min="7686" max="7686" width="16" style="10" customWidth="1"/>
    <col min="7687" max="7687" width="16.28515625" style="10" customWidth="1"/>
    <col min="7688" max="7688" width="16.7109375" style="10" bestFit="1" customWidth="1"/>
    <col min="7689" max="7936" width="9.140625" style="10"/>
    <col min="7937" max="7937" width="39.5703125" style="10" customWidth="1"/>
    <col min="7938" max="7938" width="23.28515625" style="10" customWidth="1"/>
    <col min="7939" max="7939" width="19.140625" style="10" customWidth="1"/>
    <col min="7940" max="7940" width="18" style="10" customWidth="1"/>
    <col min="7941" max="7941" width="15.42578125" style="10" customWidth="1"/>
    <col min="7942" max="7942" width="16" style="10" customWidth="1"/>
    <col min="7943" max="7943" width="16.28515625" style="10" customWidth="1"/>
    <col min="7944" max="7944" width="16.7109375" style="10" bestFit="1" customWidth="1"/>
    <col min="7945" max="8192" width="9.140625" style="10"/>
    <col min="8193" max="8193" width="39.5703125" style="10" customWidth="1"/>
    <col min="8194" max="8194" width="23.28515625" style="10" customWidth="1"/>
    <col min="8195" max="8195" width="19.140625" style="10" customWidth="1"/>
    <col min="8196" max="8196" width="18" style="10" customWidth="1"/>
    <col min="8197" max="8197" width="15.42578125" style="10" customWidth="1"/>
    <col min="8198" max="8198" width="16" style="10" customWidth="1"/>
    <col min="8199" max="8199" width="16.28515625" style="10" customWidth="1"/>
    <col min="8200" max="8200" width="16.7109375" style="10" bestFit="1" customWidth="1"/>
    <col min="8201" max="8448" width="9.140625" style="10"/>
    <col min="8449" max="8449" width="39.5703125" style="10" customWidth="1"/>
    <col min="8450" max="8450" width="23.28515625" style="10" customWidth="1"/>
    <col min="8451" max="8451" width="19.140625" style="10" customWidth="1"/>
    <col min="8452" max="8452" width="18" style="10" customWidth="1"/>
    <col min="8453" max="8453" width="15.42578125" style="10" customWidth="1"/>
    <col min="8454" max="8454" width="16" style="10" customWidth="1"/>
    <col min="8455" max="8455" width="16.28515625" style="10" customWidth="1"/>
    <col min="8456" max="8456" width="16.7109375" style="10" bestFit="1" customWidth="1"/>
    <col min="8457" max="8704" width="9.140625" style="10"/>
    <col min="8705" max="8705" width="39.5703125" style="10" customWidth="1"/>
    <col min="8706" max="8706" width="23.28515625" style="10" customWidth="1"/>
    <col min="8707" max="8707" width="19.140625" style="10" customWidth="1"/>
    <col min="8708" max="8708" width="18" style="10" customWidth="1"/>
    <col min="8709" max="8709" width="15.42578125" style="10" customWidth="1"/>
    <col min="8710" max="8710" width="16" style="10" customWidth="1"/>
    <col min="8711" max="8711" width="16.28515625" style="10" customWidth="1"/>
    <col min="8712" max="8712" width="16.7109375" style="10" bestFit="1" customWidth="1"/>
    <col min="8713" max="8960" width="9.140625" style="10"/>
    <col min="8961" max="8961" width="39.5703125" style="10" customWidth="1"/>
    <col min="8962" max="8962" width="23.28515625" style="10" customWidth="1"/>
    <col min="8963" max="8963" width="19.140625" style="10" customWidth="1"/>
    <col min="8964" max="8964" width="18" style="10" customWidth="1"/>
    <col min="8965" max="8965" width="15.42578125" style="10" customWidth="1"/>
    <col min="8966" max="8966" width="16" style="10" customWidth="1"/>
    <col min="8967" max="8967" width="16.28515625" style="10" customWidth="1"/>
    <col min="8968" max="8968" width="16.7109375" style="10" bestFit="1" customWidth="1"/>
    <col min="8969" max="9216" width="9.140625" style="10"/>
    <col min="9217" max="9217" width="39.5703125" style="10" customWidth="1"/>
    <col min="9218" max="9218" width="23.28515625" style="10" customWidth="1"/>
    <col min="9219" max="9219" width="19.140625" style="10" customWidth="1"/>
    <col min="9220" max="9220" width="18" style="10" customWidth="1"/>
    <col min="9221" max="9221" width="15.42578125" style="10" customWidth="1"/>
    <col min="9222" max="9222" width="16" style="10" customWidth="1"/>
    <col min="9223" max="9223" width="16.28515625" style="10" customWidth="1"/>
    <col min="9224" max="9224" width="16.7109375" style="10" bestFit="1" customWidth="1"/>
    <col min="9225" max="9472" width="9.140625" style="10"/>
    <col min="9473" max="9473" width="39.5703125" style="10" customWidth="1"/>
    <col min="9474" max="9474" width="23.28515625" style="10" customWidth="1"/>
    <col min="9475" max="9475" width="19.140625" style="10" customWidth="1"/>
    <col min="9476" max="9476" width="18" style="10" customWidth="1"/>
    <col min="9477" max="9477" width="15.42578125" style="10" customWidth="1"/>
    <col min="9478" max="9478" width="16" style="10" customWidth="1"/>
    <col min="9479" max="9479" width="16.28515625" style="10" customWidth="1"/>
    <col min="9480" max="9480" width="16.7109375" style="10" bestFit="1" customWidth="1"/>
    <col min="9481" max="9728" width="9.140625" style="10"/>
    <col min="9729" max="9729" width="39.5703125" style="10" customWidth="1"/>
    <col min="9730" max="9730" width="23.28515625" style="10" customWidth="1"/>
    <col min="9731" max="9731" width="19.140625" style="10" customWidth="1"/>
    <col min="9732" max="9732" width="18" style="10" customWidth="1"/>
    <col min="9733" max="9733" width="15.42578125" style="10" customWidth="1"/>
    <col min="9734" max="9734" width="16" style="10" customWidth="1"/>
    <col min="9735" max="9735" width="16.28515625" style="10" customWidth="1"/>
    <col min="9736" max="9736" width="16.7109375" style="10" bestFit="1" customWidth="1"/>
    <col min="9737" max="9984" width="9.140625" style="10"/>
    <col min="9985" max="9985" width="39.5703125" style="10" customWidth="1"/>
    <col min="9986" max="9986" width="23.28515625" style="10" customWidth="1"/>
    <col min="9987" max="9987" width="19.140625" style="10" customWidth="1"/>
    <col min="9988" max="9988" width="18" style="10" customWidth="1"/>
    <col min="9989" max="9989" width="15.42578125" style="10" customWidth="1"/>
    <col min="9990" max="9990" width="16" style="10" customWidth="1"/>
    <col min="9991" max="9991" width="16.28515625" style="10" customWidth="1"/>
    <col min="9992" max="9992" width="16.7109375" style="10" bestFit="1" customWidth="1"/>
    <col min="9993" max="10240" width="9.140625" style="10"/>
    <col min="10241" max="10241" width="39.5703125" style="10" customWidth="1"/>
    <col min="10242" max="10242" width="23.28515625" style="10" customWidth="1"/>
    <col min="10243" max="10243" width="19.140625" style="10" customWidth="1"/>
    <col min="10244" max="10244" width="18" style="10" customWidth="1"/>
    <col min="10245" max="10245" width="15.42578125" style="10" customWidth="1"/>
    <col min="10246" max="10246" width="16" style="10" customWidth="1"/>
    <col min="10247" max="10247" width="16.28515625" style="10" customWidth="1"/>
    <col min="10248" max="10248" width="16.7109375" style="10" bestFit="1" customWidth="1"/>
    <col min="10249" max="10496" width="9.140625" style="10"/>
    <col min="10497" max="10497" width="39.5703125" style="10" customWidth="1"/>
    <col min="10498" max="10498" width="23.28515625" style="10" customWidth="1"/>
    <col min="10499" max="10499" width="19.140625" style="10" customWidth="1"/>
    <col min="10500" max="10500" width="18" style="10" customWidth="1"/>
    <col min="10501" max="10501" width="15.42578125" style="10" customWidth="1"/>
    <col min="10502" max="10502" width="16" style="10" customWidth="1"/>
    <col min="10503" max="10503" width="16.28515625" style="10" customWidth="1"/>
    <col min="10504" max="10504" width="16.7109375" style="10" bestFit="1" customWidth="1"/>
    <col min="10505" max="10752" width="9.140625" style="10"/>
    <col min="10753" max="10753" width="39.5703125" style="10" customWidth="1"/>
    <col min="10754" max="10754" width="23.28515625" style="10" customWidth="1"/>
    <col min="10755" max="10755" width="19.140625" style="10" customWidth="1"/>
    <col min="10756" max="10756" width="18" style="10" customWidth="1"/>
    <col min="10757" max="10757" width="15.42578125" style="10" customWidth="1"/>
    <col min="10758" max="10758" width="16" style="10" customWidth="1"/>
    <col min="10759" max="10759" width="16.28515625" style="10" customWidth="1"/>
    <col min="10760" max="10760" width="16.7109375" style="10" bestFit="1" customWidth="1"/>
    <col min="10761" max="11008" width="9.140625" style="10"/>
    <col min="11009" max="11009" width="39.5703125" style="10" customWidth="1"/>
    <col min="11010" max="11010" width="23.28515625" style="10" customWidth="1"/>
    <col min="11011" max="11011" width="19.140625" style="10" customWidth="1"/>
    <col min="11012" max="11012" width="18" style="10" customWidth="1"/>
    <col min="11013" max="11013" width="15.42578125" style="10" customWidth="1"/>
    <col min="11014" max="11014" width="16" style="10" customWidth="1"/>
    <col min="11015" max="11015" width="16.28515625" style="10" customWidth="1"/>
    <col min="11016" max="11016" width="16.7109375" style="10" bestFit="1" customWidth="1"/>
    <col min="11017" max="11264" width="9.140625" style="10"/>
    <col min="11265" max="11265" width="39.5703125" style="10" customWidth="1"/>
    <col min="11266" max="11266" width="23.28515625" style="10" customWidth="1"/>
    <col min="11267" max="11267" width="19.140625" style="10" customWidth="1"/>
    <col min="11268" max="11268" width="18" style="10" customWidth="1"/>
    <col min="11269" max="11269" width="15.42578125" style="10" customWidth="1"/>
    <col min="11270" max="11270" width="16" style="10" customWidth="1"/>
    <col min="11271" max="11271" width="16.28515625" style="10" customWidth="1"/>
    <col min="11272" max="11272" width="16.7109375" style="10" bestFit="1" customWidth="1"/>
    <col min="11273" max="11520" width="9.140625" style="10"/>
    <col min="11521" max="11521" width="39.5703125" style="10" customWidth="1"/>
    <col min="11522" max="11522" width="23.28515625" style="10" customWidth="1"/>
    <col min="11523" max="11523" width="19.140625" style="10" customWidth="1"/>
    <col min="11524" max="11524" width="18" style="10" customWidth="1"/>
    <col min="11525" max="11525" width="15.42578125" style="10" customWidth="1"/>
    <col min="11526" max="11526" width="16" style="10" customWidth="1"/>
    <col min="11527" max="11527" width="16.28515625" style="10" customWidth="1"/>
    <col min="11528" max="11528" width="16.7109375" style="10" bestFit="1" customWidth="1"/>
    <col min="11529" max="11776" width="9.140625" style="10"/>
    <col min="11777" max="11777" width="39.5703125" style="10" customWidth="1"/>
    <col min="11778" max="11778" width="23.28515625" style="10" customWidth="1"/>
    <col min="11779" max="11779" width="19.140625" style="10" customWidth="1"/>
    <col min="11780" max="11780" width="18" style="10" customWidth="1"/>
    <col min="11781" max="11781" width="15.42578125" style="10" customWidth="1"/>
    <col min="11782" max="11782" width="16" style="10" customWidth="1"/>
    <col min="11783" max="11783" width="16.28515625" style="10" customWidth="1"/>
    <col min="11784" max="11784" width="16.7109375" style="10" bestFit="1" customWidth="1"/>
    <col min="11785" max="12032" width="9.140625" style="10"/>
    <col min="12033" max="12033" width="39.5703125" style="10" customWidth="1"/>
    <col min="12034" max="12034" width="23.28515625" style="10" customWidth="1"/>
    <col min="12035" max="12035" width="19.140625" style="10" customWidth="1"/>
    <col min="12036" max="12036" width="18" style="10" customWidth="1"/>
    <col min="12037" max="12037" width="15.42578125" style="10" customWidth="1"/>
    <col min="12038" max="12038" width="16" style="10" customWidth="1"/>
    <col min="12039" max="12039" width="16.28515625" style="10" customWidth="1"/>
    <col min="12040" max="12040" width="16.7109375" style="10" bestFit="1" customWidth="1"/>
    <col min="12041" max="12288" width="9.140625" style="10"/>
    <col min="12289" max="12289" width="39.5703125" style="10" customWidth="1"/>
    <col min="12290" max="12290" width="23.28515625" style="10" customWidth="1"/>
    <col min="12291" max="12291" width="19.140625" style="10" customWidth="1"/>
    <col min="12292" max="12292" width="18" style="10" customWidth="1"/>
    <col min="12293" max="12293" width="15.42578125" style="10" customWidth="1"/>
    <col min="12294" max="12294" width="16" style="10" customWidth="1"/>
    <col min="12295" max="12295" width="16.28515625" style="10" customWidth="1"/>
    <col min="12296" max="12296" width="16.7109375" style="10" bestFit="1" customWidth="1"/>
    <col min="12297" max="12544" width="9.140625" style="10"/>
    <col min="12545" max="12545" width="39.5703125" style="10" customWidth="1"/>
    <col min="12546" max="12546" width="23.28515625" style="10" customWidth="1"/>
    <col min="12547" max="12547" width="19.140625" style="10" customWidth="1"/>
    <col min="12548" max="12548" width="18" style="10" customWidth="1"/>
    <col min="12549" max="12549" width="15.42578125" style="10" customWidth="1"/>
    <col min="12550" max="12550" width="16" style="10" customWidth="1"/>
    <col min="12551" max="12551" width="16.28515625" style="10" customWidth="1"/>
    <col min="12552" max="12552" width="16.7109375" style="10" bestFit="1" customWidth="1"/>
    <col min="12553" max="12800" width="9.140625" style="10"/>
    <col min="12801" max="12801" width="39.5703125" style="10" customWidth="1"/>
    <col min="12802" max="12802" width="23.28515625" style="10" customWidth="1"/>
    <col min="12803" max="12803" width="19.140625" style="10" customWidth="1"/>
    <col min="12804" max="12804" width="18" style="10" customWidth="1"/>
    <col min="12805" max="12805" width="15.42578125" style="10" customWidth="1"/>
    <col min="12806" max="12806" width="16" style="10" customWidth="1"/>
    <col min="12807" max="12807" width="16.28515625" style="10" customWidth="1"/>
    <col min="12808" max="12808" width="16.7109375" style="10" bestFit="1" customWidth="1"/>
    <col min="12809" max="13056" width="9.140625" style="10"/>
    <col min="13057" max="13057" width="39.5703125" style="10" customWidth="1"/>
    <col min="13058" max="13058" width="23.28515625" style="10" customWidth="1"/>
    <col min="13059" max="13059" width="19.140625" style="10" customWidth="1"/>
    <col min="13060" max="13060" width="18" style="10" customWidth="1"/>
    <col min="13061" max="13061" width="15.42578125" style="10" customWidth="1"/>
    <col min="13062" max="13062" width="16" style="10" customWidth="1"/>
    <col min="13063" max="13063" width="16.28515625" style="10" customWidth="1"/>
    <col min="13064" max="13064" width="16.7109375" style="10" bestFit="1" customWidth="1"/>
    <col min="13065" max="13312" width="9.140625" style="10"/>
    <col min="13313" max="13313" width="39.5703125" style="10" customWidth="1"/>
    <col min="13314" max="13314" width="23.28515625" style="10" customWidth="1"/>
    <col min="13315" max="13315" width="19.140625" style="10" customWidth="1"/>
    <col min="13316" max="13316" width="18" style="10" customWidth="1"/>
    <col min="13317" max="13317" width="15.42578125" style="10" customWidth="1"/>
    <col min="13318" max="13318" width="16" style="10" customWidth="1"/>
    <col min="13319" max="13319" width="16.28515625" style="10" customWidth="1"/>
    <col min="13320" max="13320" width="16.7109375" style="10" bestFit="1" customWidth="1"/>
    <col min="13321" max="13568" width="9.140625" style="10"/>
    <col min="13569" max="13569" width="39.5703125" style="10" customWidth="1"/>
    <col min="13570" max="13570" width="23.28515625" style="10" customWidth="1"/>
    <col min="13571" max="13571" width="19.140625" style="10" customWidth="1"/>
    <col min="13572" max="13572" width="18" style="10" customWidth="1"/>
    <col min="13573" max="13573" width="15.42578125" style="10" customWidth="1"/>
    <col min="13574" max="13574" width="16" style="10" customWidth="1"/>
    <col min="13575" max="13575" width="16.28515625" style="10" customWidth="1"/>
    <col min="13576" max="13576" width="16.7109375" style="10" bestFit="1" customWidth="1"/>
    <col min="13577" max="13824" width="9.140625" style="10"/>
    <col min="13825" max="13825" width="39.5703125" style="10" customWidth="1"/>
    <col min="13826" max="13826" width="23.28515625" style="10" customWidth="1"/>
    <col min="13827" max="13827" width="19.140625" style="10" customWidth="1"/>
    <col min="13828" max="13828" width="18" style="10" customWidth="1"/>
    <col min="13829" max="13829" width="15.42578125" style="10" customWidth="1"/>
    <col min="13830" max="13830" width="16" style="10" customWidth="1"/>
    <col min="13831" max="13831" width="16.28515625" style="10" customWidth="1"/>
    <col min="13832" max="13832" width="16.7109375" style="10" bestFit="1" customWidth="1"/>
    <col min="13833" max="14080" width="9.140625" style="10"/>
    <col min="14081" max="14081" width="39.5703125" style="10" customWidth="1"/>
    <col min="14082" max="14082" width="23.28515625" style="10" customWidth="1"/>
    <col min="14083" max="14083" width="19.140625" style="10" customWidth="1"/>
    <col min="14084" max="14084" width="18" style="10" customWidth="1"/>
    <col min="14085" max="14085" width="15.42578125" style="10" customWidth="1"/>
    <col min="14086" max="14086" width="16" style="10" customWidth="1"/>
    <col min="14087" max="14087" width="16.28515625" style="10" customWidth="1"/>
    <col min="14088" max="14088" width="16.7109375" style="10" bestFit="1" customWidth="1"/>
    <col min="14089" max="14336" width="9.140625" style="10"/>
    <col min="14337" max="14337" width="39.5703125" style="10" customWidth="1"/>
    <col min="14338" max="14338" width="23.28515625" style="10" customWidth="1"/>
    <col min="14339" max="14339" width="19.140625" style="10" customWidth="1"/>
    <col min="14340" max="14340" width="18" style="10" customWidth="1"/>
    <col min="14341" max="14341" width="15.42578125" style="10" customWidth="1"/>
    <col min="14342" max="14342" width="16" style="10" customWidth="1"/>
    <col min="14343" max="14343" width="16.28515625" style="10" customWidth="1"/>
    <col min="14344" max="14344" width="16.7109375" style="10" bestFit="1" customWidth="1"/>
    <col min="14345" max="14592" width="9.140625" style="10"/>
    <col min="14593" max="14593" width="39.5703125" style="10" customWidth="1"/>
    <col min="14594" max="14594" width="23.28515625" style="10" customWidth="1"/>
    <col min="14595" max="14595" width="19.140625" style="10" customWidth="1"/>
    <col min="14596" max="14596" width="18" style="10" customWidth="1"/>
    <col min="14597" max="14597" width="15.42578125" style="10" customWidth="1"/>
    <col min="14598" max="14598" width="16" style="10" customWidth="1"/>
    <col min="14599" max="14599" width="16.28515625" style="10" customWidth="1"/>
    <col min="14600" max="14600" width="16.7109375" style="10" bestFit="1" customWidth="1"/>
    <col min="14601" max="14848" width="9.140625" style="10"/>
    <col min="14849" max="14849" width="39.5703125" style="10" customWidth="1"/>
    <col min="14850" max="14850" width="23.28515625" style="10" customWidth="1"/>
    <col min="14851" max="14851" width="19.140625" style="10" customWidth="1"/>
    <col min="14852" max="14852" width="18" style="10" customWidth="1"/>
    <col min="14853" max="14853" width="15.42578125" style="10" customWidth="1"/>
    <col min="14854" max="14854" width="16" style="10" customWidth="1"/>
    <col min="14855" max="14855" width="16.28515625" style="10" customWidth="1"/>
    <col min="14856" max="14856" width="16.7109375" style="10" bestFit="1" customWidth="1"/>
    <col min="14857" max="15104" width="9.140625" style="10"/>
    <col min="15105" max="15105" width="39.5703125" style="10" customWidth="1"/>
    <col min="15106" max="15106" width="23.28515625" style="10" customWidth="1"/>
    <col min="15107" max="15107" width="19.140625" style="10" customWidth="1"/>
    <col min="15108" max="15108" width="18" style="10" customWidth="1"/>
    <col min="15109" max="15109" width="15.42578125" style="10" customWidth="1"/>
    <col min="15110" max="15110" width="16" style="10" customWidth="1"/>
    <col min="15111" max="15111" width="16.28515625" style="10" customWidth="1"/>
    <col min="15112" max="15112" width="16.7109375" style="10" bestFit="1" customWidth="1"/>
    <col min="15113" max="15360" width="9.140625" style="10"/>
    <col min="15361" max="15361" width="39.5703125" style="10" customWidth="1"/>
    <col min="15362" max="15362" width="23.28515625" style="10" customWidth="1"/>
    <col min="15363" max="15363" width="19.140625" style="10" customWidth="1"/>
    <col min="15364" max="15364" width="18" style="10" customWidth="1"/>
    <col min="15365" max="15365" width="15.42578125" style="10" customWidth="1"/>
    <col min="15366" max="15366" width="16" style="10" customWidth="1"/>
    <col min="15367" max="15367" width="16.28515625" style="10" customWidth="1"/>
    <col min="15368" max="15368" width="16.7109375" style="10" bestFit="1" customWidth="1"/>
    <col min="15369" max="15616" width="9.140625" style="10"/>
    <col min="15617" max="15617" width="39.5703125" style="10" customWidth="1"/>
    <col min="15618" max="15618" width="23.28515625" style="10" customWidth="1"/>
    <col min="15619" max="15619" width="19.140625" style="10" customWidth="1"/>
    <col min="15620" max="15620" width="18" style="10" customWidth="1"/>
    <col min="15621" max="15621" width="15.42578125" style="10" customWidth="1"/>
    <col min="15622" max="15622" width="16" style="10" customWidth="1"/>
    <col min="15623" max="15623" width="16.28515625" style="10" customWidth="1"/>
    <col min="15624" max="15624" width="16.7109375" style="10" bestFit="1" customWidth="1"/>
    <col min="15625" max="15872" width="9.140625" style="10"/>
    <col min="15873" max="15873" width="39.5703125" style="10" customWidth="1"/>
    <col min="15874" max="15874" width="23.28515625" style="10" customWidth="1"/>
    <col min="15875" max="15875" width="19.140625" style="10" customWidth="1"/>
    <col min="15876" max="15876" width="18" style="10" customWidth="1"/>
    <col min="15877" max="15877" width="15.42578125" style="10" customWidth="1"/>
    <col min="15878" max="15878" width="16" style="10" customWidth="1"/>
    <col min="15879" max="15879" width="16.28515625" style="10" customWidth="1"/>
    <col min="15880" max="15880" width="16.7109375" style="10" bestFit="1" customWidth="1"/>
    <col min="15881" max="16128" width="9.140625" style="10"/>
    <col min="16129" max="16129" width="39.5703125" style="10" customWidth="1"/>
    <col min="16130" max="16130" width="23.28515625" style="10" customWidth="1"/>
    <col min="16131" max="16131" width="19.140625" style="10" customWidth="1"/>
    <col min="16132" max="16132" width="18" style="10" customWidth="1"/>
    <col min="16133" max="16133" width="15.42578125" style="10" customWidth="1"/>
    <col min="16134" max="16134" width="16" style="10" customWidth="1"/>
    <col min="16135" max="16135" width="16.28515625" style="10" customWidth="1"/>
    <col min="16136" max="16136" width="16.7109375" style="10" bestFit="1" customWidth="1"/>
    <col min="16137" max="16384" width="9.140625" style="10"/>
  </cols>
  <sheetData>
    <row r="1" spans="1:9" s="38" customFormat="1" ht="15" x14ac:dyDescent="0.25">
      <c r="A1" s="972" t="s">
        <v>674</v>
      </c>
      <c r="B1" s="1007"/>
      <c r="C1" s="1007"/>
      <c r="D1" s="1007"/>
      <c r="E1" s="1007"/>
      <c r="F1" s="1007"/>
      <c r="G1" s="1007"/>
      <c r="H1" s="1007"/>
    </row>
    <row r="2" spans="1:9" s="38" customFormat="1" ht="15" x14ac:dyDescent="0.25">
      <c r="A2" s="972" t="s">
        <v>161</v>
      </c>
      <c r="B2" s="1007"/>
      <c r="C2" s="1007"/>
      <c r="D2" s="1007"/>
      <c r="E2" s="1007"/>
      <c r="F2" s="1007"/>
      <c r="G2" s="1007"/>
      <c r="H2" s="1007"/>
      <c r="I2" s="720"/>
    </row>
    <row r="3" spans="1:9" s="38" customFormat="1" ht="15" x14ac:dyDescent="0.25">
      <c r="A3" s="972" t="s">
        <v>471</v>
      </c>
      <c r="B3" s="1007"/>
      <c r="C3" s="1007"/>
      <c r="D3" s="1007"/>
      <c r="E3" s="1007"/>
      <c r="F3" s="1007"/>
      <c r="G3" s="1007"/>
      <c r="H3" s="1007"/>
    </row>
    <row r="4" spans="1:9" ht="15" thickBot="1" x14ac:dyDescent="0.25">
      <c r="A4" s="14"/>
    </row>
    <row r="5" spans="1:9" x14ac:dyDescent="0.2">
      <c r="A5" s="1008" t="s">
        <v>162</v>
      </c>
      <c r="B5" s="1009"/>
      <c r="C5" s="1009"/>
      <c r="D5" s="1009"/>
      <c r="E5" s="1009"/>
      <c r="F5" s="1009"/>
      <c r="G5" s="1009"/>
      <c r="H5" s="1010"/>
    </row>
    <row r="6" spans="1:9" ht="15" thickBot="1" x14ac:dyDescent="0.25">
      <c r="A6" s="1011" t="s">
        <v>675</v>
      </c>
      <c r="B6" s="1012"/>
      <c r="C6" s="1012"/>
      <c r="D6" s="1012"/>
      <c r="E6" s="1012"/>
      <c r="F6" s="1012"/>
      <c r="G6" s="1012"/>
      <c r="H6" s="1013"/>
    </row>
    <row r="7" spans="1:9" ht="15" thickBot="1" x14ac:dyDescent="0.25">
      <c r="A7" s="432" t="s">
        <v>163</v>
      </c>
      <c r="B7" s="1014" t="s">
        <v>164</v>
      </c>
      <c r="C7" s="1015"/>
      <c r="D7" s="1014" t="s">
        <v>377</v>
      </c>
      <c r="E7" s="1015"/>
      <c r="F7" s="1016" t="s">
        <v>554</v>
      </c>
      <c r="G7" s="1018" t="s">
        <v>59</v>
      </c>
      <c r="H7" s="1016" t="s">
        <v>565</v>
      </c>
    </row>
    <row r="8" spans="1:9" ht="15" thickBot="1" x14ac:dyDescent="0.25">
      <c r="A8" s="48"/>
      <c r="B8" s="7" t="s">
        <v>478</v>
      </c>
      <c r="C8" s="7" t="s">
        <v>165</v>
      </c>
      <c r="D8" s="8" t="s">
        <v>478</v>
      </c>
      <c r="E8" s="9" t="s">
        <v>165</v>
      </c>
      <c r="F8" s="1017"/>
      <c r="G8" s="1019"/>
      <c r="H8" s="1017"/>
    </row>
    <row r="9" spans="1:9" ht="15.75" thickBot="1" x14ac:dyDescent="0.25">
      <c r="A9" s="49" t="s">
        <v>49</v>
      </c>
      <c r="B9" s="430">
        <v>0</v>
      </c>
      <c r="C9" s="430">
        <v>2952758</v>
      </c>
      <c r="D9" s="430">
        <v>0</v>
      </c>
      <c r="E9" s="430"/>
      <c r="F9" s="430">
        <f>E9+C9</f>
        <v>2952758</v>
      </c>
      <c r="G9" s="430">
        <v>3909220</v>
      </c>
      <c r="H9" s="429">
        <f>F9/G9</f>
        <v>0.75533175416067655</v>
      </c>
    </row>
    <row r="10" spans="1:9" ht="15.75" thickBot="1" x14ac:dyDescent="0.25">
      <c r="A10" s="49" t="s">
        <v>64</v>
      </c>
      <c r="B10" s="430">
        <v>0</v>
      </c>
      <c r="C10" s="430">
        <v>0</v>
      </c>
      <c r="D10" s="430">
        <v>0</v>
      </c>
      <c r="E10" s="430"/>
      <c r="F10" s="430">
        <f t="shared" ref="F10:F18" si="0">E10+C10</f>
        <v>0</v>
      </c>
      <c r="G10" s="430">
        <v>0</v>
      </c>
      <c r="H10" s="429">
        <v>0</v>
      </c>
    </row>
    <row r="11" spans="1:9" ht="15.75" thickBot="1" x14ac:dyDescent="0.25">
      <c r="A11" s="49" t="s">
        <v>166</v>
      </c>
      <c r="B11" s="430">
        <v>0</v>
      </c>
      <c r="C11" s="430">
        <v>1216834</v>
      </c>
      <c r="D11" s="430">
        <v>0</v>
      </c>
      <c r="E11" s="430"/>
      <c r="F11" s="430">
        <f t="shared" si="0"/>
        <v>1216834</v>
      </c>
      <c r="G11" s="430">
        <v>8223171</v>
      </c>
      <c r="H11" s="429">
        <f t="shared" ref="H11:H17" si="1">F11/G11</f>
        <v>0.14797624906498966</v>
      </c>
    </row>
    <row r="12" spans="1:9" ht="15.75" thickBot="1" x14ac:dyDescent="0.25">
      <c r="A12" s="49" t="s">
        <v>167</v>
      </c>
      <c r="B12" s="430">
        <v>0</v>
      </c>
      <c r="C12" s="430">
        <v>685394</v>
      </c>
      <c r="D12" s="430">
        <v>0</v>
      </c>
      <c r="E12" s="430"/>
      <c r="F12" s="430">
        <f t="shared" si="0"/>
        <v>685394</v>
      </c>
      <c r="G12" s="430">
        <v>3204520</v>
      </c>
      <c r="H12" s="429">
        <f t="shared" si="1"/>
        <v>0.2138835145357183</v>
      </c>
    </row>
    <row r="13" spans="1:9" ht="18.75" thickBot="1" x14ac:dyDescent="0.25">
      <c r="A13" s="49" t="s">
        <v>684</v>
      </c>
      <c r="B13" s="430">
        <v>0</v>
      </c>
      <c r="C13" s="430">
        <v>167868</v>
      </c>
      <c r="D13" s="430">
        <v>0</v>
      </c>
      <c r="E13" s="430"/>
      <c r="F13" s="430">
        <f t="shared" si="0"/>
        <v>167868</v>
      </c>
      <c r="G13" s="430">
        <v>180000</v>
      </c>
      <c r="H13" s="429">
        <f>F13/G13</f>
        <v>0.93259999999999998</v>
      </c>
    </row>
    <row r="14" spans="1:9" ht="15.75" thickBot="1" x14ac:dyDescent="0.25">
      <c r="A14" s="49" t="s">
        <v>168</v>
      </c>
      <c r="B14" s="430">
        <v>0</v>
      </c>
      <c r="C14" s="430">
        <v>0</v>
      </c>
      <c r="D14" s="430">
        <v>0</v>
      </c>
      <c r="E14" s="430"/>
      <c r="F14" s="430">
        <f t="shared" si="0"/>
        <v>0</v>
      </c>
      <c r="G14" s="430">
        <v>50972</v>
      </c>
      <c r="H14" s="429">
        <f t="shared" si="1"/>
        <v>0</v>
      </c>
    </row>
    <row r="15" spans="1:9" ht="15.75" thickBot="1" x14ac:dyDescent="0.25">
      <c r="A15" s="49" t="s">
        <v>492</v>
      </c>
      <c r="B15" s="430">
        <v>0</v>
      </c>
      <c r="C15" s="430">
        <v>293074</v>
      </c>
      <c r="D15" s="430">
        <v>0</v>
      </c>
      <c r="E15" s="430"/>
      <c r="F15" s="430">
        <f t="shared" si="0"/>
        <v>293074</v>
      </c>
      <c r="G15" s="430">
        <v>227412</v>
      </c>
      <c r="H15" s="429">
        <f t="shared" si="1"/>
        <v>1.2887358626633598</v>
      </c>
    </row>
    <row r="16" spans="1:9" ht="15.75" thickBot="1" x14ac:dyDescent="0.25">
      <c r="A16" s="49" t="s">
        <v>547</v>
      </c>
      <c r="B16" s="430">
        <v>0</v>
      </c>
      <c r="C16" s="430">
        <v>652060</v>
      </c>
      <c r="D16" s="430">
        <v>0</v>
      </c>
      <c r="E16" s="430"/>
      <c r="F16" s="430">
        <f t="shared" si="0"/>
        <v>652060</v>
      </c>
      <c r="G16" s="430">
        <v>887541</v>
      </c>
      <c r="H16" s="429">
        <f t="shared" si="1"/>
        <v>0.73468155273953539</v>
      </c>
    </row>
    <row r="17" spans="1:8" ht="15.75" thickBot="1" x14ac:dyDescent="0.25">
      <c r="A17" s="49" t="s">
        <v>493</v>
      </c>
      <c r="B17" s="430">
        <v>0</v>
      </c>
      <c r="C17" s="430">
        <v>29165</v>
      </c>
      <c r="D17" s="430">
        <v>0</v>
      </c>
      <c r="E17" s="430"/>
      <c r="F17" s="430">
        <f t="shared" si="0"/>
        <v>29165</v>
      </c>
      <c r="G17" s="430">
        <v>60000</v>
      </c>
      <c r="H17" s="429">
        <f t="shared" si="1"/>
        <v>0.48608333333333331</v>
      </c>
    </row>
    <row r="18" spans="1:8" ht="15.75" thickBot="1" x14ac:dyDescent="0.25">
      <c r="A18" s="49" t="s">
        <v>253</v>
      </c>
      <c r="B18" s="430">
        <v>0</v>
      </c>
      <c r="C18" s="430">
        <v>0</v>
      </c>
      <c r="D18" s="430">
        <v>0</v>
      </c>
      <c r="E18" s="430"/>
      <c r="F18" s="430">
        <f t="shared" si="0"/>
        <v>0</v>
      </c>
      <c r="G18" s="430">
        <v>0</v>
      </c>
      <c r="H18" s="429">
        <v>0</v>
      </c>
    </row>
    <row r="19" spans="1:8" ht="15.75" thickBot="1" x14ac:dyDescent="0.3">
      <c r="A19" s="50"/>
      <c r="B19" s="51"/>
      <c r="C19" s="51"/>
      <c r="D19" s="51"/>
      <c r="E19" s="51"/>
      <c r="F19" s="51"/>
      <c r="G19" s="51"/>
      <c r="H19" s="52"/>
    </row>
    <row r="20" spans="1:8" ht="15.75" thickBot="1" x14ac:dyDescent="0.3">
      <c r="A20" s="53" t="s">
        <v>169</v>
      </c>
      <c r="B20" s="430">
        <v>0</v>
      </c>
      <c r="C20" s="430">
        <f>SUM(C9:C18)</f>
        <v>5997153</v>
      </c>
      <c r="D20" s="430">
        <v>0</v>
      </c>
      <c r="E20" s="430"/>
      <c r="F20" s="430">
        <f>C20+E20</f>
        <v>5997153</v>
      </c>
      <c r="G20" s="430">
        <f>SUM(G9:G18)</f>
        <v>16742836</v>
      </c>
      <c r="H20" s="431">
        <f>F20/G20</f>
        <v>0.35819218440651274</v>
      </c>
    </row>
    <row r="21" spans="1:8" ht="15.75" thickBot="1" x14ac:dyDescent="0.3">
      <c r="A21" s="50"/>
      <c r="B21" s="51"/>
      <c r="C21" s="51"/>
      <c r="D21" s="51"/>
      <c r="E21" s="51"/>
      <c r="F21" s="51"/>
      <c r="G21" s="51"/>
      <c r="H21" s="52"/>
    </row>
    <row r="22" spans="1:8" ht="15.75" thickBot="1" x14ac:dyDescent="0.25">
      <c r="A22" s="49" t="s">
        <v>170</v>
      </c>
      <c r="B22" s="430">
        <v>0</v>
      </c>
      <c r="C22" s="430">
        <v>102317520</v>
      </c>
      <c r="D22" s="430">
        <v>0</v>
      </c>
      <c r="E22" s="430"/>
      <c r="F22" s="430">
        <f>E22+C22</f>
        <v>102317520</v>
      </c>
      <c r="G22" s="430">
        <v>124418470</v>
      </c>
      <c r="H22" s="429">
        <f>F22/G22</f>
        <v>0.82236600401853521</v>
      </c>
    </row>
    <row r="23" spans="1:8" ht="15.75" thickBot="1" x14ac:dyDescent="0.25">
      <c r="A23" s="54" t="s">
        <v>171</v>
      </c>
      <c r="B23" s="428">
        <v>0</v>
      </c>
      <c r="C23" s="428">
        <v>3539881</v>
      </c>
      <c r="D23" s="428">
        <v>0</v>
      </c>
      <c r="E23" s="428"/>
      <c r="F23" s="428">
        <f>E23+C23</f>
        <v>3539881</v>
      </c>
      <c r="G23" s="428">
        <v>4354719</v>
      </c>
      <c r="H23" s="429">
        <f>F23/G23</f>
        <v>0.81288390823839607</v>
      </c>
    </row>
    <row r="24" spans="1:8" ht="15.75" thickBot="1" x14ac:dyDescent="0.3">
      <c r="A24" s="50"/>
      <c r="B24" s="51"/>
      <c r="C24" s="51"/>
      <c r="D24" s="51"/>
      <c r="E24" s="51"/>
      <c r="F24" s="51"/>
      <c r="G24" s="51"/>
      <c r="H24" s="52"/>
    </row>
    <row r="25" spans="1:8" ht="29.25" thickBot="1" x14ac:dyDescent="0.3">
      <c r="A25" s="55" t="s">
        <v>172</v>
      </c>
      <c r="B25" s="428">
        <v>0</v>
      </c>
      <c r="C25" s="428">
        <f>C23+C22+C20</f>
        <v>111854554</v>
      </c>
      <c r="D25" s="428">
        <v>0</v>
      </c>
      <c r="E25" s="428">
        <f>E23+E22+E20</f>
        <v>0</v>
      </c>
      <c r="F25" s="428">
        <f>F23+F22+F20</f>
        <v>111854554</v>
      </c>
      <c r="G25" s="428">
        <f>G23+G22+G20</f>
        <v>145516025</v>
      </c>
      <c r="H25" s="427">
        <f>F25/G25</f>
        <v>0.7686751613782743</v>
      </c>
    </row>
    <row r="27" spans="1:8" ht="16.5" x14ac:dyDescent="0.2">
      <c r="A27" s="10" t="s">
        <v>685</v>
      </c>
    </row>
    <row r="28" spans="1:8" x14ac:dyDescent="0.2">
      <c r="A28" s="715" t="s">
        <v>376</v>
      </c>
    </row>
    <row r="29" spans="1:8" x14ac:dyDescent="0.2">
      <c r="C29" s="426"/>
      <c r="G29" s="426"/>
    </row>
    <row r="31" spans="1:8" x14ac:dyDescent="0.2">
      <c r="E31" s="425"/>
    </row>
    <row r="34" spans="2:4" x14ac:dyDescent="0.2">
      <c r="C34" s="10" t="s">
        <v>375</v>
      </c>
      <c r="D34" s="10" t="s">
        <v>374</v>
      </c>
    </row>
    <row r="35" spans="2:4" x14ac:dyDescent="0.2">
      <c r="B35" s="424" t="s">
        <v>49</v>
      </c>
      <c r="C35" s="111">
        <f>G9</f>
        <v>3909220</v>
      </c>
      <c r="D35" s="728">
        <f>F9</f>
        <v>2952758</v>
      </c>
    </row>
    <row r="36" spans="2:4" ht="28.5" x14ac:dyDescent="0.2">
      <c r="B36" s="424" t="s">
        <v>166</v>
      </c>
      <c r="C36" s="111">
        <f t="shared" ref="C36:C42" si="2">G11</f>
        <v>8223171</v>
      </c>
      <c r="D36" s="728">
        <f t="shared" ref="D36:D42" si="3">F11</f>
        <v>1216834</v>
      </c>
    </row>
    <row r="37" spans="2:4" ht="28.5" x14ac:dyDescent="0.2">
      <c r="B37" s="424" t="s">
        <v>167</v>
      </c>
      <c r="C37" s="111">
        <f t="shared" si="2"/>
        <v>3204520</v>
      </c>
      <c r="D37" s="728">
        <f t="shared" si="3"/>
        <v>685394</v>
      </c>
    </row>
    <row r="38" spans="2:4" x14ac:dyDescent="0.2">
      <c r="B38" s="424" t="s">
        <v>686</v>
      </c>
      <c r="C38" s="111">
        <f t="shared" si="2"/>
        <v>180000</v>
      </c>
      <c r="D38" s="728">
        <f t="shared" si="3"/>
        <v>167868</v>
      </c>
    </row>
    <row r="39" spans="2:4" ht="28.5" x14ac:dyDescent="0.2">
      <c r="B39" s="424" t="s">
        <v>168</v>
      </c>
      <c r="C39" s="111">
        <f t="shared" si="2"/>
        <v>50972</v>
      </c>
      <c r="D39" s="728">
        <f t="shared" si="3"/>
        <v>0</v>
      </c>
    </row>
    <row r="40" spans="2:4" x14ac:dyDescent="0.2">
      <c r="B40" s="424" t="s">
        <v>492</v>
      </c>
      <c r="C40" s="111">
        <f t="shared" si="2"/>
        <v>227412</v>
      </c>
      <c r="D40" s="728">
        <f t="shared" si="3"/>
        <v>293074</v>
      </c>
    </row>
    <row r="41" spans="2:4" x14ac:dyDescent="0.2">
      <c r="B41" s="424" t="s">
        <v>547</v>
      </c>
      <c r="C41" s="111">
        <f t="shared" si="2"/>
        <v>887541</v>
      </c>
      <c r="D41" s="728">
        <f t="shared" si="3"/>
        <v>652060</v>
      </c>
    </row>
    <row r="42" spans="2:4" x14ac:dyDescent="0.2">
      <c r="B42" s="424" t="s">
        <v>493</v>
      </c>
      <c r="C42" s="111">
        <f t="shared" si="2"/>
        <v>60000</v>
      </c>
      <c r="D42" s="728">
        <f t="shared" si="3"/>
        <v>29165</v>
      </c>
    </row>
    <row r="43" spans="2:4" x14ac:dyDescent="0.2">
      <c r="C43" s="387"/>
      <c r="D43" s="387"/>
    </row>
    <row r="56" spans="1:18" x14ac:dyDescent="0.2">
      <c r="A56" s="1006"/>
      <c r="B56" s="1006"/>
      <c r="C56" s="1006"/>
      <c r="D56" s="1006"/>
      <c r="E56" s="1006"/>
      <c r="F56" s="1006"/>
      <c r="G56" s="1006"/>
      <c r="H56" s="1006"/>
      <c r="I56" s="1006"/>
      <c r="J56" s="1006"/>
      <c r="K56" s="1006"/>
      <c r="L56" s="1006"/>
      <c r="M56" s="1006"/>
      <c r="N56" s="1006"/>
      <c r="O56" s="1006"/>
      <c r="P56" s="1006"/>
      <c r="Q56" s="1006"/>
      <c r="R56" s="1006"/>
    </row>
  </sheetData>
  <mergeCells count="11">
    <mergeCell ref="A56:R56"/>
    <mergeCell ref="A1:H1"/>
    <mergeCell ref="A2:H2"/>
    <mergeCell ref="A3:H3"/>
    <mergeCell ref="A5:H5"/>
    <mergeCell ref="A6:H6"/>
    <mergeCell ref="B7:C7"/>
    <mergeCell ref="D7:E7"/>
    <mergeCell ref="F7:F8"/>
    <mergeCell ref="G7:G8"/>
    <mergeCell ref="H7:H8"/>
  </mergeCells>
  <printOptions horizontalCentered="1"/>
  <pageMargins left="0.7" right="0.7" top="0.75" bottom="0.75" header="0.3" footer="0.3"/>
  <pageSetup scale="56" orientation="landscape" r:id="rId1"/>
  <colBreaks count="1" manualBreakCount="1">
    <brk id="8" max="5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zoomScale="80" zoomScaleNormal="80" workbookViewId="0"/>
  </sheetViews>
  <sheetFormatPr defaultRowHeight="15" x14ac:dyDescent="0.25"/>
  <cols>
    <col min="1" max="1" width="20.42578125" style="11" customWidth="1"/>
    <col min="2" max="2" width="9.28515625" style="14" customWidth="1"/>
    <col min="3" max="3" width="10" style="14" customWidth="1"/>
    <col min="4" max="4" width="14.140625" style="14" customWidth="1"/>
    <col min="5" max="5" width="15.28515625" style="14" bestFit="1" customWidth="1"/>
    <col min="6" max="6" width="15.140625" style="14" customWidth="1"/>
    <col min="7" max="7" width="15.28515625" style="14" bestFit="1" customWidth="1"/>
    <col min="8" max="8" width="12" style="14" customWidth="1"/>
    <col min="9" max="9" width="13.42578125" style="14" customWidth="1"/>
    <col min="10" max="10" width="11.28515625" style="14" bestFit="1" customWidth="1"/>
    <col min="11" max="11" width="17.42578125" style="14" customWidth="1"/>
    <col min="12" max="12" width="10.85546875" style="14" customWidth="1"/>
    <col min="13" max="13" width="12.140625" style="14" bestFit="1" customWidth="1"/>
    <col min="14" max="14" width="9.42578125" style="14" customWidth="1"/>
    <col min="15" max="15" width="10.5703125" style="253" customWidth="1"/>
    <col min="16" max="16" width="13.28515625" style="14" customWidth="1"/>
    <col min="17" max="17" width="12.85546875" style="14" customWidth="1"/>
    <col min="18" max="18" width="16" style="14" customWidth="1"/>
    <col min="19" max="256" width="9.140625" style="14"/>
    <col min="257" max="257" width="20.42578125" style="14" customWidth="1"/>
    <col min="258" max="258" width="9.28515625" style="14" customWidth="1"/>
    <col min="259" max="259" width="10" style="14" customWidth="1"/>
    <col min="260" max="260" width="14.140625" style="14" customWidth="1"/>
    <col min="261" max="261" width="15.140625" style="14" bestFit="1" customWidth="1"/>
    <col min="262" max="262" width="15.140625" style="14" customWidth="1"/>
    <col min="263" max="263" width="15.140625" style="14" bestFit="1" customWidth="1"/>
    <col min="264" max="264" width="12" style="14" customWidth="1"/>
    <col min="265" max="265" width="13.42578125" style="14" customWidth="1"/>
    <col min="266" max="266" width="8.85546875" style="14" bestFit="1" customWidth="1"/>
    <col min="267" max="267" width="17.42578125" style="14" customWidth="1"/>
    <col min="268" max="268" width="10.85546875" style="14" customWidth="1"/>
    <col min="269" max="269" width="12" style="14" bestFit="1" customWidth="1"/>
    <col min="270" max="270" width="9.42578125" style="14" customWidth="1"/>
    <col min="271" max="271" width="10.5703125" style="14" customWidth="1"/>
    <col min="272" max="272" width="13.28515625" style="14" customWidth="1"/>
    <col min="273" max="273" width="12.85546875" style="14" customWidth="1"/>
    <col min="274" max="274" width="16" style="14" customWidth="1"/>
    <col min="275" max="512" width="9.140625" style="14"/>
    <col min="513" max="513" width="20.42578125" style="14" customWidth="1"/>
    <col min="514" max="514" width="9.28515625" style="14" customWidth="1"/>
    <col min="515" max="515" width="10" style="14" customWidth="1"/>
    <col min="516" max="516" width="14.140625" style="14" customWidth="1"/>
    <col min="517" max="517" width="15.140625" style="14" bestFit="1" customWidth="1"/>
    <col min="518" max="518" width="15.140625" style="14" customWidth="1"/>
    <col min="519" max="519" width="15.140625" style="14" bestFit="1" customWidth="1"/>
    <col min="520" max="520" width="12" style="14" customWidth="1"/>
    <col min="521" max="521" width="13.42578125" style="14" customWidth="1"/>
    <col min="522" max="522" width="8.85546875" style="14" bestFit="1" customWidth="1"/>
    <col min="523" max="523" width="17.42578125" style="14" customWidth="1"/>
    <col min="524" max="524" width="10.85546875" style="14" customWidth="1"/>
    <col min="525" max="525" width="12" style="14" bestFit="1" customWidth="1"/>
    <col min="526" max="526" width="9.42578125" style="14" customWidth="1"/>
    <col min="527" max="527" width="10.5703125" style="14" customWidth="1"/>
    <col min="528" max="528" width="13.28515625" style="14" customWidth="1"/>
    <col min="529" max="529" width="12.85546875" style="14" customWidth="1"/>
    <col min="530" max="530" width="16" style="14" customWidth="1"/>
    <col min="531" max="768" width="9.140625" style="14"/>
    <col min="769" max="769" width="20.42578125" style="14" customWidth="1"/>
    <col min="770" max="770" width="9.28515625" style="14" customWidth="1"/>
    <col min="771" max="771" width="10" style="14" customWidth="1"/>
    <col min="772" max="772" width="14.140625" style="14" customWidth="1"/>
    <col min="773" max="773" width="15.140625" style="14" bestFit="1" customWidth="1"/>
    <col min="774" max="774" width="15.140625" style="14" customWidth="1"/>
    <col min="775" max="775" width="15.140625" style="14" bestFit="1" customWidth="1"/>
    <col min="776" max="776" width="12" style="14" customWidth="1"/>
    <col min="777" max="777" width="13.42578125" style="14" customWidth="1"/>
    <col min="778" max="778" width="8.85546875" style="14" bestFit="1" customWidth="1"/>
    <col min="779" max="779" width="17.42578125" style="14" customWidth="1"/>
    <col min="780" max="780" width="10.85546875" style="14" customWidth="1"/>
    <col min="781" max="781" width="12" style="14" bestFit="1" customWidth="1"/>
    <col min="782" max="782" width="9.42578125" style="14" customWidth="1"/>
    <col min="783" max="783" width="10.5703125" style="14" customWidth="1"/>
    <col min="784" max="784" width="13.28515625" style="14" customWidth="1"/>
    <col min="785" max="785" width="12.85546875" style="14" customWidth="1"/>
    <col min="786" max="786" width="16" style="14" customWidth="1"/>
    <col min="787" max="1024" width="9.140625" style="14"/>
    <col min="1025" max="1025" width="20.42578125" style="14" customWidth="1"/>
    <col min="1026" max="1026" width="9.28515625" style="14" customWidth="1"/>
    <col min="1027" max="1027" width="10" style="14" customWidth="1"/>
    <col min="1028" max="1028" width="14.140625" style="14" customWidth="1"/>
    <col min="1029" max="1029" width="15.140625" style="14" bestFit="1" customWidth="1"/>
    <col min="1030" max="1030" width="15.140625" style="14" customWidth="1"/>
    <col min="1031" max="1031" width="15.140625" style="14" bestFit="1" customWidth="1"/>
    <col min="1032" max="1032" width="12" style="14" customWidth="1"/>
    <col min="1033" max="1033" width="13.42578125" style="14" customWidth="1"/>
    <col min="1034" max="1034" width="8.85546875" style="14" bestFit="1" customWidth="1"/>
    <col min="1035" max="1035" width="17.42578125" style="14" customWidth="1"/>
    <col min="1036" max="1036" width="10.85546875" style="14" customWidth="1"/>
    <col min="1037" max="1037" width="12" style="14" bestFit="1" customWidth="1"/>
    <col min="1038" max="1038" width="9.42578125" style="14" customWidth="1"/>
    <col min="1039" max="1039" width="10.5703125" style="14" customWidth="1"/>
    <col min="1040" max="1040" width="13.28515625" style="14" customWidth="1"/>
    <col min="1041" max="1041" width="12.85546875" style="14" customWidth="1"/>
    <col min="1042" max="1042" width="16" style="14" customWidth="1"/>
    <col min="1043" max="1280" width="9.140625" style="14"/>
    <col min="1281" max="1281" width="20.42578125" style="14" customWidth="1"/>
    <col min="1282" max="1282" width="9.28515625" style="14" customWidth="1"/>
    <col min="1283" max="1283" width="10" style="14" customWidth="1"/>
    <col min="1284" max="1284" width="14.140625" style="14" customWidth="1"/>
    <col min="1285" max="1285" width="15.140625" style="14" bestFit="1" customWidth="1"/>
    <col min="1286" max="1286" width="15.140625" style="14" customWidth="1"/>
    <col min="1287" max="1287" width="15.140625" style="14" bestFit="1" customWidth="1"/>
    <col min="1288" max="1288" width="12" style="14" customWidth="1"/>
    <col min="1289" max="1289" width="13.42578125" style="14" customWidth="1"/>
    <col min="1290" max="1290" width="8.85546875" style="14" bestFit="1" customWidth="1"/>
    <col min="1291" max="1291" width="17.42578125" style="14" customWidth="1"/>
    <col min="1292" max="1292" width="10.85546875" style="14" customWidth="1"/>
    <col min="1293" max="1293" width="12" style="14" bestFit="1" customWidth="1"/>
    <col min="1294" max="1294" width="9.42578125" style="14" customWidth="1"/>
    <col min="1295" max="1295" width="10.5703125" style="14" customWidth="1"/>
    <col min="1296" max="1296" width="13.28515625" style="14" customWidth="1"/>
    <col min="1297" max="1297" width="12.85546875" style="14" customWidth="1"/>
    <col min="1298" max="1298" width="16" style="14" customWidth="1"/>
    <col min="1299" max="1536" width="9.140625" style="14"/>
    <col min="1537" max="1537" width="20.42578125" style="14" customWidth="1"/>
    <col min="1538" max="1538" width="9.28515625" style="14" customWidth="1"/>
    <col min="1539" max="1539" width="10" style="14" customWidth="1"/>
    <col min="1540" max="1540" width="14.140625" style="14" customWidth="1"/>
    <col min="1541" max="1541" width="15.140625" style="14" bestFit="1" customWidth="1"/>
    <col min="1542" max="1542" width="15.140625" style="14" customWidth="1"/>
    <col min="1543" max="1543" width="15.140625" style="14" bestFit="1" customWidth="1"/>
    <col min="1544" max="1544" width="12" style="14" customWidth="1"/>
    <col min="1545" max="1545" width="13.42578125" style="14" customWidth="1"/>
    <col min="1546" max="1546" width="8.85546875" style="14" bestFit="1" customWidth="1"/>
    <col min="1547" max="1547" width="17.42578125" style="14" customWidth="1"/>
    <col min="1548" max="1548" width="10.85546875" style="14" customWidth="1"/>
    <col min="1549" max="1549" width="12" style="14" bestFit="1" customWidth="1"/>
    <col min="1550" max="1550" width="9.42578125" style="14" customWidth="1"/>
    <col min="1551" max="1551" width="10.5703125" style="14" customWidth="1"/>
    <col min="1552" max="1552" width="13.28515625" style="14" customWidth="1"/>
    <col min="1553" max="1553" width="12.85546875" style="14" customWidth="1"/>
    <col min="1554" max="1554" width="16" style="14" customWidth="1"/>
    <col min="1555" max="1792" width="9.140625" style="14"/>
    <col min="1793" max="1793" width="20.42578125" style="14" customWidth="1"/>
    <col min="1794" max="1794" width="9.28515625" style="14" customWidth="1"/>
    <col min="1795" max="1795" width="10" style="14" customWidth="1"/>
    <col min="1796" max="1796" width="14.140625" style="14" customWidth="1"/>
    <col min="1797" max="1797" width="15.140625" style="14" bestFit="1" customWidth="1"/>
    <col min="1798" max="1798" width="15.140625" style="14" customWidth="1"/>
    <col min="1799" max="1799" width="15.140625" style="14" bestFit="1" customWidth="1"/>
    <col min="1800" max="1800" width="12" style="14" customWidth="1"/>
    <col min="1801" max="1801" width="13.42578125" style="14" customWidth="1"/>
    <col min="1802" max="1802" width="8.85546875" style="14" bestFit="1" customWidth="1"/>
    <col min="1803" max="1803" width="17.42578125" style="14" customWidth="1"/>
    <col min="1804" max="1804" width="10.85546875" style="14" customWidth="1"/>
    <col min="1805" max="1805" width="12" style="14" bestFit="1" customWidth="1"/>
    <col min="1806" max="1806" width="9.42578125" style="14" customWidth="1"/>
    <col min="1807" max="1807" width="10.5703125" style="14" customWidth="1"/>
    <col min="1808" max="1808" width="13.28515625" style="14" customWidth="1"/>
    <col min="1809" max="1809" width="12.85546875" style="14" customWidth="1"/>
    <col min="1810" max="1810" width="16" style="14" customWidth="1"/>
    <col min="1811" max="2048" width="9.140625" style="14"/>
    <col min="2049" max="2049" width="20.42578125" style="14" customWidth="1"/>
    <col min="2050" max="2050" width="9.28515625" style="14" customWidth="1"/>
    <col min="2051" max="2051" width="10" style="14" customWidth="1"/>
    <col min="2052" max="2052" width="14.140625" style="14" customWidth="1"/>
    <col min="2053" max="2053" width="15.140625" style="14" bestFit="1" customWidth="1"/>
    <col min="2054" max="2054" width="15.140625" style="14" customWidth="1"/>
    <col min="2055" max="2055" width="15.140625" style="14" bestFit="1" customWidth="1"/>
    <col min="2056" max="2056" width="12" style="14" customWidth="1"/>
    <col min="2057" max="2057" width="13.42578125" style="14" customWidth="1"/>
    <col min="2058" max="2058" width="8.85546875" style="14" bestFit="1" customWidth="1"/>
    <col min="2059" max="2059" width="17.42578125" style="14" customWidth="1"/>
    <col min="2060" max="2060" width="10.85546875" style="14" customWidth="1"/>
    <col min="2061" max="2061" width="12" style="14" bestFit="1" customWidth="1"/>
    <col min="2062" max="2062" width="9.42578125" style="14" customWidth="1"/>
    <col min="2063" max="2063" width="10.5703125" style="14" customWidth="1"/>
    <col min="2064" max="2064" width="13.28515625" style="14" customWidth="1"/>
    <col min="2065" max="2065" width="12.85546875" style="14" customWidth="1"/>
    <col min="2066" max="2066" width="16" style="14" customWidth="1"/>
    <col min="2067" max="2304" width="9.140625" style="14"/>
    <col min="2305" max="2305" width="20.42578125" style="14" customWidth="1"/>
    <col min="2306" max="2306" width="9.28515625" style="14" customWidth="1"/>
    <col min="2307" max="2307" width="10" style="14" customWidth="1"/>
    <col min="2308" max="2308" width="14.140625" style="14" customWidth="1"/>
    <col min="2309" max="2309" width="15.140625" style="14" bestFit="1" customWidth="1"/>
    <col min="2310" max="2310" width="15.140625" style="14" customWidth="1"/>
    <col min="2311" max="2311" width="15.140625" style="14" bestFit="1" customWidth="1"/>
    <col min="2312" max="2312" width="12" style="14" customWidth="1"/>
    <col min="2313" max="2313" width="13.42578125" style="14" customWidth="1"/>
    <col min="2314" max="2314" width="8.85546875" style="14" bestFit="1" customWidth="1"/>
    <col min="2315" max="2315" width="17.42578125" style="14" customWidth="1"/>
    <col min="2316" max="2316" width="10.85546875" style="14" customWidth="1"/>
    <col min="2317" max="2317" width="12" style="14" bestFit="1" customWidth="1"/>
    <col min="2318" max="2318" width="9.42578125" style="14" customWidth="1"/>
    <col min="2319" max="2319" width="10.5703125" style="14" customWidth="1"/>
    <col min="2320" max="2320" width="13.28515625" style="14" customWidth="1"/>
    <col min="2321" max="2321" width="12.85546875" style="14" customWidth="1"/>
    <col min="2322" max="2322" width="16" style="14" customWidth="1"/>
    <col min="2323" max="2560" width="9.140625" style="14"/>
    <col min="2561" max="2561" width="20.42578125" style="14" customWidth="1"/>
    <col min="2562" max="2562" width="9.28515625" style="14" customWidth="1"/>
    <col min="2563" max="2563" width="10" style="14" customWidth="1"/>
    <col min="2564" max="2564" width="14.140625" style="14" customWidth="1"/>
    <col min="2565" max="2565" width="15.140625" style="14" bestFit="1" customWidth="1"/>
    <col min="2566" max="2566" width="15.140625" style="14" customWidth="1"/>
    <col min="2567" max="2567" width="15.140625" style="14" bestFit="1" customWidth="1"/>
    <col min="2568" max="2568" width="12" style="14" customWidth="1"/>
    <col min="2569" max="2569" width="13.42578125" style="14" customWidth="1"/>
    <col min="2570" max="2570" width="8.85546875" style="14" bestFit="1" customWidth="1"/>
    <col min="2571" max="2571" width="17.42578125" style="14" customWidth="1"/>
    <col min="2572" max="2572" width="10.85546875" style="14" customWidth="1"/>
    <col min="2573" max="2573" width="12" style="14" bestFit="1" customWidth="1"/>
    <col min="2574" max="2574" width="9.42578125" style="14" customWidth="1"/>
    <col min="2575" max="2575" width="10.5703125" style="14" customWidth="1"/>
    <col min="2576" max="2576" width="13.28515625" style="14" customWidth="1"/>
    <col min="2577" max="2577" width="12.85546875" style="14" customWidth="1"/>
    <col min="2578" max="2578" width="16" style="14" customWidth="1"/>
    <col min="2579" max="2816" width="9.140625" style="14"/>
    <col min="2817" max="2817" width="20.42578125" style="14" customWidth="1"/>
    <col min="2818" max="2818" width="9.28515625" style="14" customWidth="1"/>
    <col min="2819" max="2819" width="10" style="14" customWidth="1"/>
    <col min="2820" max="2820" width="14.140625" style="14" customWidth="1"/>
    <col min="2821" max="2821" width="15.140625" style="14" bestFit="1" customWidth="1"/>
    <col min="2822" max="2822" width="15.140625" style="14" customWidth="1"/>
    <col min="2823" max="2823" width="15.140625" style="14" bestFit="1" customWidth="1"/>
    <col min="2824" max="2824" width="12" style="14" customWidth="1"/>
    <col min="2825" max="2825" width="13.42578125" style="14" customWidth="1"/>
    <col min="2826" max="2826" width="8.85546875" style="14" bestFit="1" customWidth="1"/>
    <col min="2827" max="2827" width="17.42578125" style="14" customWidth="1"/>
    <col min="2828" max="2828" width="10.85546875" style="14" customWidth="1"/>
    <col min="2829" max="2829" width="12" style="14" bestFit="1" customWidth="1"/>
    <col min="2830" max="2830" width="9.42578125" style="14" customWidth="1"/>
    <col min="2831" max="2831" width="10.5703125" style="14" customWidth="1"/>
    <col min="2832" max="2832" width="13.28515625" style="14" customWidth="1"/>
    <col min="2833" max="2833" width="12.85546875" style="14" customWidth="1"/>
    <col min="2834" max="2834" width="16" style="14" customWidth="1"/>
    <col min="2835" max="3072" width="9.140625" style="14"/>
    <col min="3073" max="3073" width="20.42578125" style="14" customWidth="1"/>
    <col min="3074" max="3074" width="9.28515625" style="14" customWidth="1"/>
    <col min="3075" max="3075" width="10" style="14" customWidth="1"/>
    <col min="3076" max="3076" width="14.140625" style="14" customWidth="1"/>
    <col min="3077" max="3077" width="15.140625" style="14" bestFit="1" customWidth="1"/>
    <col min="3078" max="3078" width="15.140625" style="14" customWidth="1"/>
    <col min="3079" max="3079" width="15.140625" style="14" bestFit="1" customWidth="1"/>
    <col min="3080" max="3080" width="12" style="14" customWidth="1"/>
    <col min="3081" max="3081" width="13.42578125" style="14" customWidth="1"/>
    <col min="3082" max="3082" width="8.85546875" style="14" bestFit="1" customWidth="1"/>
    <col min="3083" max="3083" width="17.42578125" style="14" customWidth="1"/>
    <col min="3084" max="3084" width="10.85546875" style="14" customWidth="1"/>
    <col min="3085" max="3085" width="12" style="14" bestFit="1" customWidth="1"/>
    <col min="3086" max="3086" width="9.42578125" style="14" customWidth="1"/>
    <col min="3087" max="3087" width="10.5703125" style="14" customWidth="1"/>
    <col min="3088" max="3088" width="13.28515625" style="14" customWidth="1"/>
    <col min="3089" max="3089" width="12.85546875" style="14" customWidth="1"/>
    <col min="3090" max="3090" width="16" style="14" customWidth="1"/>
    <col min="3091" max="3328" width="9.140625" style="14"/>
    <col min="3329" max="3329" width="20.42578125" style="14" customWidth="1"/>
    <col min="3330" max="3330" width="9.28515625" style="14" customWidth="1"/>
    <col min="3331" max="3331" width="10" style="14" customWidth="1"/>
    <col min="3332" max="3332" width="14.140625" style="14" customWidth="1"/>
    <col min="3333" max="3333" width="15.140625" style="14" bestFit="1" customWidth="1"/>
    <col min="3334" max="3334" width="15.140625" style="14" customWidth="1"/>
    <col min="3335" max="3335" width="15.140625" style="14" bestFit="1" customWidth="1"/>
    <col min="3336" max="3336" width="12" style="14" customWidth="1"/>
    <col min="3337" max="3337" width="13.42578125" style="14" customWidth="1"/>
    <col min="3338" max="3338" width="8.85546875" style="14" bestFit="1" customWidth="1"/>
    <col min="3339" max="3339" width="17.42578125" style="14" customWidth="1"/>
    <col min="3340" max="3340" width="10.85546875" style="14" customWidth="1"/>
    <col min="3341" max="3341" width="12" style="14" bestFit="1" customWidth="1"/>
    <col min="3342" max="3342" width="9.42578125" style="14" customWidth="1"/>
    <col min="3343" max="3343" width="10.5703125" style="14" customWidth="1"/>
    <col min="3344" max="3344" width="13.28515625" style="14" customWidth="1"/>
    <col min="3345" max="3345" width="12.85546875" style="14" customWidth="1"/>
    <col min="3346" max="3346" width="16" style="14" customWidth="1"/>
    <col min="3347" max="3584" width="9.140625" style="14"/>
    <col min="3585" max="3585" width="20.42578125" style="14" customWidth="1"/>
    <col min="3586" max="3586" width="9.28515625" style="14" customWidth="1"/>
    <col min="3587" max="3587" width="10" style="14" customWidth="1"/>
    <col min="3588" max="3588" width="14.140625" style="14" customWidth="1"/>
    <col min="3589" max="3589" width="15.140625" style="14" bestFit="1" customWidth="1"/>
    <col min="3590" max="3590" width="15.140625" style="14" customWidth="1"/>
    <col min="3591" max="3591" width="15.140625" style="14" bestFit="1" customWidth="1"/>
    <col min="3592" max="3592" width="12" style="14" customWidth="1"/>
    <col min="3593" max="3593" width="13.42578125" style="14" customWidth="1"/>
    <col min="3594" max="3594" width="8.85546875" style="14" bestFit="1" customWidth="1"/>
    <col min="3595" max="3595" width="17.42578125" style="14" customWidth="1"/>
    <col min="3596" max="3596" width="10.85546875" style="14" customWidth="1"/>
    <col min="3597" max="3597" width="12" style="14" bestFit="1" customWidth="1"/>
    <col min="3598" max="3598" width="9.42578125" style="14" customWidth="1"/>
    <col min="3599" max="3599" width="10.5703125" style="14" customWidth="1"/>
    <col min="3600" max="3600" width="13.28515625" style="14" customWidth="1"/>
    <col min="3601" max="3601" width="12.85546875" style="14" customWidth="1"/>
    <col min="3602" max="3602" width="16" style="14" customWidth="1"/>
    <col min="3603" max="3840" width="9.140625" style="14"/>
    <col min="3841" max="3841" width="20.42578125" style="14" customWidth="1"/>
    <col min="3842" max="3842" width="9.28515625" style="14" customWidth="1"/>
    <col min="3843" max="3843" width="10" style="14" customWidth="1"/>
    <col min="3844" max="3844" width="14.140625" style="14" customWidth="1"/>
    <col min="3845" max="3845" width="15.140625" style="14" bestFit="1" customWidth="1"/>
    <col min="3846" max="3846" width="15.140625" style="14" customWidth="1"/>
    <col min="3847" max="3847" width="15.140625" style="14" bestFit="1" customWidth="1"/>
    <col min="3848" max="3848" width="12" style="14" customWidth="1"/>
    <col min="3849" max="3849" width="13.42578125" style="14" customWidth="1"/>
    <col min="3850" max="3850" width="8.85546875" style="14" bestFit="1" customWidth="1"/>
    <col min="3851" max="3851" width="17.42578125" style="14" customWidth="1"/>
    <col min="3852" max="3852" width="10.85546875" style="14" customWidth="1"/>
    <col min="3853" max="3853" width="12" style="14" bestFit="1" customWidth="1"/>
    <col min="3854" max="3854" width="9.42578125" style="14" customWidth="1"/>
    <col min="3855" max="3855" width="10.5703125" style="14" customWidth="1"/>
    <col min="3856" max="3856" width="13.28515625" style="14" customWidth="1"/>
    <col min="3857" max="3857" width="12.85546875" style="14" customWidth="1"/>
    <col min="3858" max="3858" width="16" style="14" customWidth="1"/>
    <col min="3859" max="4096" width="9.140625" style="14"/>
    <col min="4097" max="4097" width="20.42578125" style="14" customWidth="1"/>
    <col min="4098" max="4098" width="9.28515625" style="14" customWidth="1"/>
    <col min="4099" max="4099" width="10" style="14" customWidth="1"/>
    <col min="4100" max="4100" width="14.140625" style="14" customWidth="1"/>
    <col min="4101" max="4101" width="15.140625" style="14" bestFit="1" customWidth="1"/>
    <col min="4102" max="4102" width="15.140625" style="14" customWidth="1"/>
    <col min="4103" max="4103" width="15.140625" style="14" bestFit="1" customWidth="1"/>
    <col min="4104" max="4104" width="12" style="14" customWidth="1"/>
    <col min="4105" max="4105" width="13.42578125" style="14" customWidth="1"/>
    <col min="4106" max="4106" width="8.85546875" style="14" bestFit="1" customWidth="1"/>
    <col min="4107" max="4107" width="17.42578125" style="14" customWidth="1"/>
    <col min="4108" max="4108" width="10.85546875" style="14" customWidth="1"/>
    <col min="4109" max="4109" width="12" style="14" bestFit="1" customWidth="1"/>
    <col min="4110" max="4110" width="9.42578125" style="14" customWidth="1"/>
    <col min="4111" max="4111" width="10.5703125" style="14" customWidth="1"/>
    <col min="4112" max="4112" width="13.28515625" style="14" customWidth="1"/>
    <col min="4113" max="4113" width="12.85546875" style="14" customWidth="1"/>
    <col min="4114" max="4114" width="16" style="14" customWidth="1"/>
    <col min="4115" max="4352" width="9.140625" style="14"/>
    <col min="4353" max="4353" width="20.42578125" style="14" customWidth="1"/>
    <col min="4354" max="4354" width="9.28515625" style="14" customWidth="1"/>
    <col min="4355" max="4355" width="10" style="14" customWidth="1"/>
    <col min="4356" max="4356" width="14.140625" style="14" customWidth="1"/>
    <col min="4357" max="4357" width="15.140625" style="14" bestFit="1" customWidth="1"/>
    <col min="4358" max="4358" width="15.140625" style="14" customWidth="1"/>
    <col min="4359" max="4359" width="15.140625" style="14" bestFit="1" customWidth="1"/>
    <col min="4360" max="4360" width="12" style="14" customWidth="1"/>
    <col min="4361" max="4361" width="13.42578125" style="14" customWidth="1"/>
    <col min="4362" max="4362" width="8.85546875" style="14" bestFit="1" customWidth="1"/>
    <col min="4363" max="4363" width="17.42578125" style="14" customWidth="1"/>
    <col min="4364" max="4364" width="10.85546875" style="14" customWidth="1"/>
    <col min="4365" max="4365" width="12" style="14" bestFit="1" customWidth="1"/>
    <col min="4366" max="4366" width="9.42578125" style="14" customWidth="1"/>
    <col min="4367" max="4367" width="10.5703125" style="14" customWidth="1"/>
    <col min="4368" max="4368" width="13.28515625" style="14" customWidth="1"/>
    <col min="4369" max="4369" width="12.85546875" style="14" customWidth="1"/>
    <col min="4370" max="4370" width="16" style="14" customWidth="1"/>
    <col min="4371" max="4608" width="9.140625" style="14"/>
    <col min="4609" max="4609" width="20.42578125" style="14" customWidth="1"/>
    <col min="4610" max="4610" width="9.28515625" style="14" customWidth="1"/>
    <col min="4611" max="4611" width="10" style="14" customWidth="1"/>
    <col min="4612" max="4612" width="14.140625" style="14" customWidth="1"/>
    <col min="4613" max="4613" width="15.140625" style="14" bestFit="1" customWidth="1"/>
    <col min="4614" max="4614" width="15.140625" style="14" customWidth="1"/>
    <col min="4615" max="4615" width="15.140625" style="14" bestFit="1" customWidth="1"/>
    <col min="4616" max="4616" width="12" style="14" customWidth="1"/>
    <col min="4617" max="4617" width="13.42578125" style="14" customWidth="1"/>
    <col min="4618" max="4618" width="8.85546875" style="14" bestFit="1" customWidth="1"/>
    <col min="4619" max="4619" width="17.42578125" style="14" customWidth="1"/>
    <col min="4620" max="4620" width="10.85546875" style="14" customWidth="1"/>
    <col min="4621" max="4621" width="12" style="14" bestFit="1" customWidth="1"/>
    <col min="4622" max="4622" width="9.42578125" style="14" customWidth="1"/>
    <col min="4623" max="4623" width="10.5703125" style="14" customWidth="1"/>
    <col min="4624" max="4624" width="13.28515625" style="14" customWidth="1"/>
    <col min="4625" max="4625" width="12.85546875" style="14" customWidth="1"/>
    <col min="4626" max="4626" width="16" style="14" customWidth="1"/>
    <col min="4627" max="4864" width="9.140625" style="14"/>
    <col min="4865" max="4865" width="20.42578125" style="14" customWidth="1"/>
    <col min="4866" max="4866" width="9.28515625" style="14" customWidth="1"/>
    <col min="4867" max="4867" width="10" style="14" customWidth="1"/>
    <col min="4868" max="4868" width="14.140625" style="14" customWidth="1"/>
    <col min="4869" max="4869" width="15.140625" style="14" bestFit="1" customWidth="1"/>
    <col min="4870" max="4870" width="15.140625" style="14" customWidth="1"/>
    <col min="4871" max="4871" width="15.140625" style="14" bestFit="1" customWidth="1"/>
    <col min="4872" max="4872" width="12" style="14" customWidth="1"/>
    <col min="4873" max="4873" width="13.42578125" style="14" customWidth="1"/>
    <col min="4874" max="4874" width="8.85546875" style="14" bestFit="1" customWidth="1"/>
    <col min="4875" max="4875" width="17.42578125" style="14" customWidth="1"/>
    <col min="4876" max="4876" width="10.85546875" style="14" customWidth="1"/>
    <col min="4877" max="4877" width="12" style="14" bestFit="1" customWidth="1"/>
    <col min="4878" max="4878" width="9.42578125" style="14" customWidth="1"/>
    <col min="4879" max="4879" width="10.5703125" style="14" customWidth="1"/>
    <col min="4880" max="4880" width="13.28515625" style="14" customWidth="1"/>
    <col min="4881" max="4881" width="12.85546875" style="14" customWidth="1"/>
    <col min="4882" max="4882" width="16" style="14" customWidth="1"/>
    <col min="4883" max="5120" width="9.140625" style="14"/>
    <col min="5121" max="5121" width="20.42578125" style="14" customWidth="1"/>
    <col min="5122" max="5122" width="9.28515625" style="14" customWidth="1"/>
    <col min="5123" max="5123" width="10" style="14" customWidth="1"/>
    <col min="5124" max="5124" width="14.140625" style="14" customWidth="1"/>
    <col min="5125" max="5125" width="15.140625" style="14" bestFit="1" customWidth="1"/>
    <col min="5126" max="5126" width="15.140625" style="14" customWidth="1"/>
    <col min="5127" max="5127" width="15.140625" style="14" bestFit="1" customWidth="1"/>
    <col min="5128" max="5128" width="12" style="14" customWidth="1"/>
    <col min="5129" max="5129" width="13.42578125" style="14" customWidth="1"/>
    <col min="5130" max="5130" width="8.85546875" style="14" bestFit="1" customWidth="1"/>
    <col min="5131" max="5131" width="17.42578125" style="14" customWidth="1"/>
    <col min="5132" max="5132" width="10.85546875" style="14" customWidth="1"/>
    <col min="5133" max="5133" width="12" style="14" bestFit="1" customWidth="1"/>
    <col min="5134" max="5134" width="9.42578125" style="14" customWidth="1"/>
    <col min="5135" max="5135" width="10.5703125" style="14" customWidth="1"/>
    <col min="5136" max="5136" width="13.28515625" style="14" customWidth="1"/>
    <col min="5137" max="5137" width="12.85546875" style="14" customWidth="1"/>
    <col min="5138" max="5138" width="16" style="14" customWidth="1"/>
    <col min="5139" max="5376" width="9.140625" style="14"/>
    <col min="5377" max="5377" width="20.42578125" style="14" customWidth="1"/>
    <col min="5378" max="5378" width="9.28515625" style="14" customWidth="1"/>
    <col min="5379" max="5379" width="10" style="14" customWidth="1"/>
    <col min="5380" max="5380" width="14.140625" style="14" customWidth="1"/>
    <col min="5381" max="5381" width="15.140625" style="14" bestFit="1" customWidth="1"/>
    <col min="5382" max="5382" width="15.140625" style="14" customWidth="1"/>
    <col min="5383" max="5383" width="15.140625" style="14" bestFit="1" customWidth="1"/>
    <col min="5384" max="5384" width="12" style="14" customWidth="1"/>
    <col min="5385" max="5385" width="13.42578125" style="14" customWidth="1"/>
    <col min="5386" max="5386" width="8.85546875" style="14" bestFit="1" customWidth="1"/>
    <col min="5387" max="5387" width="17.42578125" style="14" customWidth="1"/>
    <col min="5388" max="5388" width="10.85546875" style="14" customWidth="1"/>
    <col min="5389" max="5389" width="12" style="14" bestFit="1" customWidth="1"/>
    <col min="5390" max="5390" width="9.42578125" style="14" customWidth="1"/>
    <col min="5391" max="5391" width="10.5703125" style="14" customWidth="1"/>
    <col min="5392" max="5392" width="13.28515625" style="14" customWidth="1"/>
    <col min="5393" max="5393" width="12.85546875" style="14" customWidth="1"/>
    <col min="5394" max="5394" width="16" style="14" customWidth="1"/>
    <col min="5395" max="5632" width="9.140625" style="14"/>
    <col min="5633" max="5633" width="20.42578125" style="14" customWidth="1"/>
    <col min="5634" max="5634" width="9.28515625" style="14" customWidth="1"/>
    <col min="5635" max="5635" width="10" style="14" customWidth="1"/>
    <col min="5636" max="5636" width="14.140625" style="14" customWidth="1"/>
    <col min="5637" max="5637" width="15.140625" style="14" bestFit="1" customWidth="1"/>
    <col min="5638" max="5638" width="15.140625" style="14" customWidth="1"/>
    <col min="5639" max="5639" width="15.140625" style="14" bestFit="1" customWidth="1"/>
    <col min="5640" max="5640" width="12" style="14" customWidth="1"/>
    <col min="5641" max="5641" width="13.42578125" style="14" customWidth="1"/>
    <col min="5642" max="5642" width="8.85546875" style="14" bestFit="1" customWidth="1"/>
    <col min="5643" max="5643" width="17.42578125" style="14" customWidth="1"/>
    <col min="5644" max="5644" width="10.85546875" style="14" customWidth="1"/>
    <col min="5645" max="5645" width="12" style="14" bestFit="1" customWidth="1"/>
    <col min="5646" max="5646" width="9.42578125" style="14" customWidth="1"/>
    <col min="5647" max="5647" width="10.5703125" style="14" customWidth="1"/>
    <col min="5648" max="5648" width="13.28515625" style="14" customWidth="1"/>
    <col min="5649" max="5649" width="12.85546875" style="14" customWidth="1"/>
    <col min="5650" max="5650" width="16" style="14" customWidth="1"/>
    <col min="5651" max="5888" width="9.140625" style="14"/>
    <col min="5889" max="5889" width="20.42578125" style="14" customWidth="1"/>
    <col min="5890" max="5890" width="9.28515625" style="14" customWidth="1"/>
    <col min="5891" max="5891" width="10" style="14" customWidth="1"/>
    <col min="5892" max="5892" width="14.140625" style="14" customWidth="1"/>
    <col min="5893" max="5893" width="15.140625" style="14" bestFit="1" customWidth="1"/>
    <col min="5894" max="5894" width="15.140625" style="14" customWidth="1"/>
    <col min="5895" max="5895" width="15.140625" style="14" bestFit="1" customWidth="1"/>
    <col min="5896" max="5896" width="12" style="14" customWidth="1"/>
    <col min="5897" max="5897" width="13.42578125" style="14" customWidth="1"/>
    <col min="5898" max="5898" width="8.85546875" style="14" bestFit="1" customWidth="1"/>
    <col min="5899" max="5899" width="17.42578125" style="14" customWidth="1"/>
    <col min="5900" max="5900" width="10.85546875" style="14" customWidth="1"/>
    <col min="5901" max="5901" width="12" style="14" bestFit="1" customWidth="1"/>
    <col min="5902" max="5902" width="9.42578125" style="14" customWidth="1"/>
    <col min="5903" max="5903" width="10.5703125" style="14" customWidth="1"/>
    <col min="5904" max="5904" width="13.28515625" style="14" customWidth="1"/>
    <col min="5905" max="5905" width="12.85546875" style="14" customWidth="1"/>
    <col min="5906" max="5906" width="16" style="14" customWidth="1"/>
    <col min="5907" max="6144" width="9.140625" style="14"/>
    <col min="6145" max="6145" width="20.42578125" style="14" customWidth="1"/>
    <col min="6146" max="6146" width="9.28515625" style="14" customWidth="1"/>
    <col min="6147" max="6147" width="10" style="14" customWidth="1"/>
    <col min="6148" max="6148" width="14.140625" style="14" customWidth="1"/>
    <col min="6149" max="6149" width="15.140625" style="14" bestFit="1" customWidth="1"/>
    <col min="6150" max="6150" width="15.140625" style="14" customWidth="1"/>
    <col min="6151" max="6151" width="15.140625" style="14" bestFit="1" customWidth="1"/>
    <col min="6152" max="6152" width="12" style="14" customWidth="1"/>
    <col min="6153" max="6153" width="13.42578125" style="14" customWidth="1"/>
    <col min="6154" max="6154" width="8.85546875" style="14" bestFit="1" customWidth="1"/>
    <col min="6155" max="6155" width="17.42578125" style="14" customWidth="1"/>
    <col min="6156" max="6156" width="10.85546875" style="14" customWidth="1"/>
    <col min="6157" max="6157" width="12" style="14" bestFit="1" customWidth="1"/>
    <col min="6158" max="6158" width="9.42578125" style="14" customWidth="1"/>
    <col min="6159" max="6159" width="10.5703125" style="14" customWidth="1"/>
    <col min="6160" max="6160" width="13.28515625" style="14" customWidth="1"/>
    <col min="6161" max="6161" width="12.85546875" style="14" customWidth="1"/>
    <col min="6162" max="6162" width="16" style="14" customWidth="1"/>
    <col min="6163" max="6400" width="9.140625" style="14"/>
    <col min="6401" max="6401" width="20.42578125" style="14" customWidth="1"/>
    <col min="6402" max="6402" width="9.28515625" style="14" customWidth="1"/>
    <col min="6403" max="6403" width="10" style="14" customWidth="1"/>
    <col min="6404" max="6404" width="14.140625" style="14" customWidth="1"/>
    <col min="6405" max="6405" width="15.140625" style="14" bestFit="1" customWidth="1"/>
    <col min="6406" max="6406" width="15.140625" style="14" customWidth="1"/>
    <col min="6407" max="6407" width="15.140625" style="14" bestFit="1" customWidth="1"/>
    <col min="6408" max="6408" width="12" style="14" customWidth="1"/>
    <col min="6409" max="6409" width="13.42578125" style="14" customWidth="1"/>
    <col min="6410" max="6410" width="8.85546875" style="14" bestFit="1" customWidth="1"/>
    <col min="6411" max="6411" width="17.42578125" style="14" customWidth="1"/>
    <col min="6412" max="6412" width="10.85546875" style="14" customWidth="1"/>
    <col min="6413" max="6413" width="12" style="14" bestFit="1" customWidth="1"/>
    <col min="6414" max="6414" width="9.42578125" style="14" customWidth="1"/>
    <col min="6415" max="6415" width="10.5703125" style="14" customWidth="1"/>
    <col min="6416" max="6416" width="13.28515625" style="14" customWidth="1"/>
    <col min="6417" max="6417" width="12.85546875" style="14" customWidth="1"/>
    <col min="6418" max="6418" width="16" style="14" customWidth="1"/>
    <col min="6419" max="6656" width="9.140625" style="14"/>
    <col min="6657" max="6657" width="20.42578125" style="14" customWidth="1"/>
    <col min="6658" max="6658" width="9.28515625" style="14" customWidth="1"/>
    <col min="6659" max="6659" width="10" style="14" customWidth="1"/>
    <col min="6660" max="6660" width="14.140625" style="14" customWidth="1"/>
    <col min="6661" max="6661" width="15.140625" style="14" bestFit="1" customWidth="1"/>
    <col min="6662" max="6662" width="15.140625" style="14" customWidth="1"/>
    <col min="6663" max="6663" width="15.140625" style="14" bestFit="1" customWidth="1"/>
    <col min="6664" max="6664" width="12" style="14" customWidth="1"/>
    <col min="6665" max="6665" width="13.42578125" style="14" customWidth="1"/>
    <col min="6666" max="6666" width="8.85546875" style="14" bestFit="1" customWidth="1"/>
    <col min="6667" max="6667" width="17.42578125" style="14" customWidth="1"/>
    <col min="6668" max="6668" width="10.85546875" style="14" customWidth="1"/>
    <col min="6669" max="6669" width="12" style="14" bestFit="1" customWidth="1"/>
    <col min="6670" max="6670" width="9.42578125" style="14" customWidth="1"/>
    <col min="6671" max="6671" width="10.5703125" style="14" customWidth="1"/>
    <col min="6672" max="6672" width="13.28515625" style="14" customWidth="1"/>
    <col min="6673" max="6673" width="12.85546875" style="14" customWidth="1"/>
    <col min="6674" max="6674" width="16" style="14" customWidth="1"/>
    <col min="6675" max="6912" width="9.140625" style="14"/>
    <col min="6913" max="6913" width="20.42578125" style="14" customWidth="1"/>
    <col min="6914" max="6914" width="9.28515625" style="14" customWidth="1"/>
    <col min="6915" max="6915" width="10" style="14" customWidth="1"/>
    <col min="6916" max="6916" width="14.140625" style="14" customWidth="1"/>
    <col min="6917" max="6917" width="15.140625" style="14" bestFit="1" customWidth="1"/>
    <col min="6918" max="6918" width="15.140625" style="14" customWidth="1"/>
    <col min="6919" max="6919" width="15.140625" style="14" bestFit="1" customWidth="1"/>
    <col min="6920" max="6920" width="12" style="14" customWidth="1"/>
    <col min="6921" max="6921" width="13.42578125" style="14" customWidth="1"/>
    <col min="6922" max="6922" width="8.85546875" style="14" bestFit="1" customWidth="1"/>
    <col min="6923" max="6923" width="17.42578125" style="14" customWidth="1"/>
    <col min="6924" max="6924" width="10.85546875" style="14" customWidth="1"/>
    <col min="6925" max="6925" width="12" style="14" bestFit="1" customWidth="1"/>
    <col min="6926" max="6926" width="9.42578125" style="14" customWidth="1"/>
    <col min="6927" max="6927" width="10.5703125" style="14" customWidth="1"/>
    <col min="6928" max="6928" width="13.28515625" style="14" customWidth="1"/>
    <col min="6929" max="6929" width="12.85546875" style="14" customWidth="1"/>
    <col min="6930" max="6930" width="16" style="14" customWidth="1"/>
    <col min="6931" max="7168" width="9.140625" style="14"/>
    <col min="7169" max="7169" width="20.42578125" style="14" customWidth="1"/>
    <col min="7170" max="7170" width="9.28515625" style="14" customWidth="1"/>
    <col min="7171" max="7171" width="10" style="14" customWidth="1"/>
    <col min="7172" max="7172" width="14.140625" style="14" customWidth="1"/>
    <col min="7173" max="7173" width="15.140625" style="14" bestFit="1" customWidth="1"/>
    <col min="7174" max="7174" width="15.140625" style="14" customWidth="1"/>
    <col min="7175" max="7175" width="15.140625" style="14" bestFit="1" customWidth="1"/>
    <col min="7176" max="7176" width="12" style="14" customWidth="1"/>
    <col min="7177" max="7177" width="13.42578125" style="14" customWidth="1"/>
    <col min="7178" max="7178" width="8.85546875" style="14" bestFit="1" customWidth="1"/>
    <col min="7179" max="7179" width="17.42578125" style="14" customWidth="1"/>
    <col min="7180" max="7180" width="10.85546875" style="14" customWidth="1"/>
    <col min="7181" max="7181" width="12" style="14" bestFit="1" customWidth="1"/>
    <col min="7182" max="7182" width="9.42578125" style="14" customWidth="1"/>
    <col min="7183" max="7183" width="10.5703125" style="14" customWidth="1"/>
    <col min="7184" max="7184" width="13.28515625" style="14" customWidth="1"/>
    <col min="7185" max="7185" width="12.85546875" style="14" customWidth="1"/>
    <col min="7186" max="7186" width="16" style="14" customWidth="1"/>
    <col min="7187" max="7424" width="9.140625" style="14"/>
    <col min="7425" max="7425" width="20.42578125" style="14" customWidth="1"/>
    <col min="7426" max="7426" width="9.28515625" style="14" customWidth="1"/>
    <col min="7427" max="7427" width="10" style="14" customWidth="1"/>
    <col min="7428" max="7428" width="14.140625" style="14" customWidth="1"/>
    <col min="7429" max="7429" width="15.140625" style="14" bestFit="1" customWidth="1"/>
    <col min="7430" max="7430" width="15.140625" style="14" customWidth="1"/>
    <col min="7431" max="7431" width="15.140625" style="14" bestFit="1" customWidth="1"/>
    <col min="7432" max="7432" width="12" style="14" customWidth="1"/>
    <col min="7433" max="7433" width="13.42578125" style="14" customWidth="1"/>
    <col min="7434" max="7434" width="8.85546875" style="14" bestFit="1" customWidth="1"/>
    <col min="7435" max="7435" width="17.42578125" style="14" customWidth="1"/>
    <col min="7436" max="7436" width="10.85546875" style="14" customWidth="1"/>
    <col min="7437" max="7437" width="12" style="14" bestFit="1" customWidth="1"/>
    <col min="7438" max="7438" width="9.42578125" style="14" customWidth="1"/>
    <col min="7439" max="7439" width="10.5703125" style="14" customWidth="1"/>
    <col min="7440" max="7440" width="13.28515625" style="14" customWidth="1"/>
    <col min="7441" max="7441" width="12.85546875" style="14" customWidth="1"/>
    <col min="7442" max="7442" width="16" style="14" customWidth="1"/>
    <col min="7443" max="7680" width="9.140625" style="14"/>
    <col min="7681" max="7681" width="20.42578125" style="14" customWidth="1"/>
    <col min="7682" max="7682" width="9.28515625" style="14" customWidth="1"/>
    <col min="7683" max="7683" width="10" style="14" customWidth="1"/>
    <col min="7684" max="7684" width="14.140625" style="14" customWidth="1"/>
    <col min="7685" max="7685" width="15.140625" style="14" bestFit="1" customWidth="1"/>
    <col min="7686" max="7686" width="15.140625" style="14" customWidth="1"/>
    <col min="7687" max="7687" width="15.140625" style="14" bestFit="1" customWidth="1"/>
    <col min="7688" max="7688" width="12" style="14" customWidth="1"/>
    <col min="7689" max="7689" width="13.42578125" style="14" customWidth="1"/>
    <col min="7690" max="7690" width="8.85546875" style="14" bestFit="1" customWidth="1"/>
    <col min="7691" max="7691" width="17.42578125" style="14" customWidth="1"/>
    <col min="7692" max="7692" width="10.85546875" style="14" customWidth="1"/>
    <col min="7693" max="7693" width="12" style="14" bestFit="1" customWidth="1"/>
    <col min="7694" max="7694" width="9.42578125" style="14" customWidth="1"/>
    <col min="7695" max="7695" width="10.5703125" style="14" customWidth="1"/>
    <col min="7696" max="7696" width="13.28515625" style="14" customWidth="1"/>
    <col min="7697" max="7697" width="12.85546875" style="14" customWidth="1"/>
    <col min="7698" max="7698" width="16" style="14" customWidth="1"/>
    <col min="7699" max="7936" width="9.140625" style="14"/>
    <col min="7937" max="7937" width="20.42578125" style="14" customWidth="1"/>
    <col min="7938" max="7938" width="9.28515625" style="14" customWidth="1"/>
    <col min="7939" max="7939" width="10" style="14" customWidth="1"/>
    <col min="7940" max="7940" width="14.140625" style="14" customWidth="1"/>
    <col min="7941" max="7941" width="15.140625" style="14" bestFit="1" customWidth="1"/>
    <col min="7942" max="7942" width="15.140625" style="14" customWidth="1"/>
    <col min="7943" max="7943" width="15.140625" style="14" bestFit="1" customWidth="1"/>
    <col min="7944" max="7944" width="12" style="14" customWidth="1"/>
    <col min="7945" max="7945" width="13.42578125" style="14" customWidth="1"/>
    <col min="7946" max="7946" width="8.85546875" style="14" bestFit="1" customWidth="1"/>
    <col min="7947" max="7947" width="17.42578125" style="14" customWidth="1"/>
    <col min="7948" max="7948" width="10.85546875" style="14" customWidth="1"/>
    <col min="7949" max="7949" width="12" style="14" bestFit="1" customWidth="1"/>
    <col min="7950" max="7950" width="9.42578125" style="14" customWidth="1"/>
    <col min="7951" max="7951" width="10.5703125" style="14" customWidth="1"/>
    <col min="7952" max="7952" width="13.28515625" style="14" customWidth="1"/>
    <col min="7953" max="7953" width="12.85546875" style="14" customWidth="1"/>
    <col min="7954" max="7954" width="16" style="14" customWidth="1"/>
    <col min="7955" max="8192" width="9.140625" style="14"/>
    <col min="8193" max="8193" width="20.42578125" style="14" customWidth="1"/>
    <col min="8194" max="8194" width="9.28515625" style="14" customWidth="1"/>
    <col min="8195" max="8195" width="10" style="14" customWidth="1"/>
    <col min="8196" max="8196" width="14.140625" style="14" customWidth="1"/>
    <col min="8197" max="8197" width="15.140625" style="14" bestFit="1" customWidth="1"/>
    <col min="8198" max="8198" width="15.140625" style="14" customWidth="1"/>
    <col min="8199" max="8199" width="15.140625" style="14" bestFit="1" customWidth="1"/>
    <col min="8200" max="8200" width="12" style="14" customWidth="1"/>
    <col min="8201" max="8201" width="13.42578125" style="14" customWidth="1"/>
    <col min="8202" max="8202" width="8.85546875" style="14" bestFit="1" customWidth="1"/>
    <col min="8203" max="8203" width="17.42578125" style="14" customWidth="1"/>
    <col min="8204" max="8204" width="10.85546875" style="14" customWidth="1"/>
    <col min="8205" max="8205" width="12" style="14" bestFit="1" customWidth="1"/>
    <col min="8206" max="8206" width="9.42578125" style="14" customWidth="1"/>
    <col min="8207" max="8207" width="10.5703125" style="14" customWidth="1"/>
    <col min="8208" max="8208" width="13.28515625" style="14" customWidth="1"/>
    <col min="8209" max="8209" width="12.85546875" style="14" customWidth="1"/>
    <col min="8210" max="8210" width="16" style="14" customWidth="1"/>
    <col min="8211" max="8448" width="9.140625" style="14"/>
    <col min="8449" max="8449" width="20.42578125" style="14" customWidth="1"/>
    <col min="8450" max="8450" width="9.28515625" style="14" customWidth="1"/>
    <col min="8451" max="8451" width="10" style="14" customWidth="1"/>
    <col min="8452" max="8452" width="14.140625" style="14" customWidth="1"/>
    <col min="8453" max="8453" width="15.140625" style="14" bestFit="1" customWidth="1"/>
    <col min="8454" max="8454" width="15.140625" style="14" customWidth="1"/>
    <col min="8455" max="8455" width="15.140625" style="14" bestFit="1" customWidth="1"/>
    <col min="8456" max="8456" width="12" style="14" customWidth="1"/>
    <col min="8457" max="8457" width="13.42578125" style="14" customWidth="1"/>
    <col min="8458" max="8458" width="8.85546875" style="14" bestFit="1" customWidth="1"/>
    <col min="8459" max="8459" width="17.42578125" style="14" customWidth="1"/>
    <col min="8460" max="8460" width="10.85546875" style="14" customWidth="1"/>
    <col min="8461" max="8461" width="12" style="14" bestFit="1" customWidth="1"/>
    <col min="8462" max="8462" width="9.42578125" style="14" customWidth="1"/>
    <col min="8463" max="8463" width="10.5703125" style="14" customWidth="1"/>
    <col min="8464" max="8464" width="13.28515625" style="14" customWidth="1"/>
    <col min="8465" max="8465" width="12.85546875" style="14" customWidth="1"/>
    <col min="8466" max="8466" width="16" style="14" customWidth="1"/>
    <col min="8467" max="8704" width="9.140625" style="14"/>
    <col min="8705" max="8705" width="20.42578125" style="14" customWidth="1"/>
    <col min="8706" max="8706" width="9.28515625" style="14" customWidth="1"/>
    <col min="8707" max="8707" width="10" style="14" customWidth="1"/>
    <col min="8708" max="8708" width="14.140625" style="14" customWidth="1"/>
    <col min="8709" max="8709" width="15.140625" style="14" bestFit="1" customWidth="1"/>
    <col min="8710" max="8710" width="15.140625" style="14" customWidth="1"/>
    <col min="8711" max="8711" width="15.140625" style="14" bestFit="1" customWidth="1"/>
    <col min="8712" max="8712" width="12" style="14" customWidth="1"/>
    <col min="8713" max="8713" width="13.42578125" style="14" customWidth="1"/>
    <col min="8714" max="8714" width="8.85546875" style="14" bestFit="1" customWidth="1"/>
    <col min="8715" max="8715" width="17.42578125" style="14" customWidth="1"/>
    <col min="8716" max="8716" width="10.85546875" style="14" customWidth="1"/>
    <col min="8717" max="8717" width="12" style="14" bestFit="1" customWidth="1"/>
    <col min="8718" max="8718" width="9.42578125" style="14" customWidth="1"/>
    <col min="8719" max="8719" width="10.5703125" style="14" customWidth="1"/>
    <col min="8720" max="8720" width="13.28515625" style="14" customWidth="1"/>
    <col min="8721" max="8721" width="12.85546875" style="14" customWidth="1"/>
    <col min="8722" max="8722" width="16" style="14" customWidth="1"/>
    <col min="8723" max="8960" width="9.140625" style="14"/>
    <col min="8961" max="8961" width="20.42578125" style="14" customWidth="1"/>
    <col min="8962" max="8962" width="9.28515625" style="14" customWidth="1"/>
    <col min="8963" max="8963" width="10" style="14" customWidth="1"/>
    <col min="8964" max="8964" width="14.140625" style="14" customWidth="1"/>
    <col min="8965" max="8965" width="15.140625" style="14" bestFit="1" customWidth="1"/>
    <col min="8966" max="8966" width="15.140625" style="14" customWidth="1"/>
    <col min="8967" max="8967" width="15.140625" style="14" bestFit="1" customWidth="1"/>
    <col min="8968" max="8968" width="12" style="14" customWidth="1"/>
    <col min="8969" max="8969" width="13.42578125" style="14" customWidth="1"/>
    <col min="8970" max="8970" width="8.85546875" style="14" bestFit="1" customWidth="1"/>
    <col min="8971" max="8971" width="17.42578125" style="14" customWidth="1"/>
    <col min="8972" max="8972" width="10.85546875" style="14" customWidth="1"/>
    <col min="8973" max="8973" width="12" style="14" bestFit="1" customWidth="1"/>
    <col min="8974" max="8974" width="9.42578125" style="14" customWidth="1"/>
    <col min="8975" max="8975" width="10.5703125" style="14" customWidth="1"/>
    <col min="8976" max="8976" width="13.28515625" style="14" customWidth="1"/>
    <col min="8977" max="8977" width="12.85546875" style="14" customWidth="1"/>
    <col min="8978" max="8978" width="16" style="14" customWidth="1"/>
    <col min="8979" max="9216" width="9.140625" style="14"/>
    <col min="9217" max="9217" width="20.42578125" style="14" customWidth="1"/>
    <col min="9218" max="9218" width="9.28515625" style="14" customWidth="1"/>
    <col min="9219" max="9219" width="10" style="14" customWidth="1"/>
    <col min="9220" max="9220" width="14.140625" style="14" customWidth="1"/>
    <col min="9221" max="9221" width="15.140625" style="14" bestFit="1" customWidth="1"/>
    <col min="9222" max="9222" width="15.140625" style="14" customWidth="1"/>
    <col min="9223" max="9223" width="15.140625" style="14" bestFit="1" customWidth="1"/>
    <col min="9224" max="9224" width="12" style="14" customWidth="1"/>
    <col min="9225" max="9225" width="13.42578125" style="14" customWidth="1"/>
    <col min="9226" max="9226" width="8.85546875" style="14" bestFit="1" customWidth="1"/>
    <col min="9227" max="9227" width="17.42578125" style="14" customWidth="1"/>
    <col min="9228" max="9228" width="10.85546875" style="14" customWidth="1"/>
    <col min="9229" max="9229" width="12" style="14" bestFit="1" customWidth="1"/>
    <col min="9230" max="9230" width="9.42578125" style="14" customWidth="1"/>
    <col min="9231" max="9231" width="10.5703125" style="14" customWidth="1"/>
    <col min="9232" max="9232" width="13.28515625" style="14" customWidth="1"/>
    <col min="9233" max="9233" width="12.85546875" style="14" customWidth="1"/>
    <col min="9234" max="9234" width="16" style="14" customWidth="1"/>
    <col min="9235" max="9472" width="9.140625" style="14"/>
    <col min="9473" max="9473" width="20.42578125" style="14" customWidth="1"/>
    <col min="9474" max="9474" width="9.28515625" style="14" customWidth="1"/>
    <col min="9475" max="9475" width="10" style="14" customWidth="1"/>
    <col min="9476" max="9476" width="14.140625" style="14" customWidth="1"/>
    <col min="9477" max="9477" width="15.140625" style="14" bestFit="1" customWidth="1"/>
    <col min="9478" max="9478" width="15.140625" style="14" customWidth="1"/>
    <col min="9479" max="9479" width="15.140625" style="14" bestFit="1" customWidth="1"/>
    <col min="9480" max="9480" width="12" style="14" customWidth="1"/>
    <col min="9481" max="9481" width="13.42578125" style="14" customWidth="1"/>
    <col min="9482" max="9482" width="8.85546875" style="14" bestFit="1" customWidth="1"/>
    <col min="9483" max="9483" width="17.42578125" style="14" customWidth="1"/>
    <col min="9484" max="9484" width="10.85546875" style="14" customWidth="1"/>
    <col min="9485" max="9485" width="12" style="14" bestFit="1" customWidth="1"/>
    <col min="9486" max="9486" width="9.42578125" style="14" customWidth="1"/>
    <col min="9487" max="9487" width="10.5703125" style="14" customWidth="1"/>
    <col min="9488" max="9488" width="13.28515625" style="14" customWidth="1"/>
    <col min="9489" max="9489" width="12.85546875" style="14" customWidth="1"/>
    <col min="9490" max="9490" width="16" style="14" customWidth="1"/>
    <col min="9491" max="9728" width="9.140625" style="14"/>
    <col min="9729" max="9729" width="20.42578125" style="14" customWidth="1"/>
    <col min="9730" max="9730" width="9.28515625" style="14" customWidth="1"/>
    <col min="9731" max="9731" width="10" style="14" customWidth="1"/>
    <col min="9732" max="9732" width="14.140625" style="14" customWidth="1"/>
    <col min="9733" max="9733" width="15.140625" style="14" bestFit="1" customWidth="1"/>
    <col min="9734" max="9734" width="15.140625" style="14" customWidth="1"/>
    <col min="9735" max="9735" width="15.140625" style="14" bestFit="1" customWidth="1"/>
    <col min="9736" max="9736" width="12" style="14" customWidth="1"/>
    <col min="9737" max="9737" width="13.42578125" style="14" customWidth="1"/>
    <col min="9738" max="9738" width="8.85546875" style="14" bestFit="1" customWidth="1"/>
    <col min="9739" max="9739" width="17.42578125" style="14" customWidth="1"/>
    <col min="9740" max="9740" width="10.85546875" style="14" customWidth="1"/>
    <col min="9741" max="9741" width="12" style="14" bestFit="1" customWidth="1"/>
    <col min="9742" max="9742" width="9.42578125" style="14" customWidth="1"/>
    <col min="9743" max="9743" width="10.5703125" style="14" customWidth="1"/>
    <col min="9744" max="9744" width="13.28515625" style="14" customWidth="1"/>
    <col min="9745" max="9745" width="12.85546875" style="14" customWidth="1"/>
    <col min="9746" max="9746" width="16" style="14" customWidth="1"/>
    <col min="9747" max="9984" width="9.140625" style="14"/>
    <col min="9985" max="9985" width="20.42578125" style="14" customWidth="1"/>
    <col min="9986" max="9986" width="9.28515625" style="14" customWidth="1"/>
    <col min="9987" max="9987" width="10" style="14" customWidth="1"/>
    <col min="9988" max="9988" width="14.140625" style="14" customWidth="1"/>
    <col min="9989" max="9989" width="15.140625" style="14" bestFit="1" customWidth="1"/>
    <col min="9990" max="9990" width="15.140625" style="14" customWidth="1"/>
    <col min="9991" max="9991" width="15.140625" style="14" bestFit="1" customWidth="1"/>
    <col min="9992" max="9992" width="12" style="14" customWidth="1"/>
    <col min="9993" max="9993" width="13.42578125" style="14" customWidth="1"/>
    <col min="9994" max="9994" width="8.85546875" style="14" bestFit="1" customWidth="1"/>
    <col min="9995" max="9995" width="17.42578125" style="14" customWidth="1"/>
    <col min="9996" max="9996" width="10.85546875" style="14" customWidth="1"/>
    <col min="9997" max="9997" width="12" style="14" bestFit="1" customWidth="1"/>
    <col min="9998" max="9998" width="9.42578125" style="14" customWidth="1"/>
    <col min="9999" max="9999" width="10.5703125" style="14" customWidth="1"/>
    <col min="10000" max="10000" width="13.28515625" style="14" customWidth="1"/>
    <col min="10001" max="10001" width="12.85546875" style="14" customWidth="1"/>
    <col min="10002" max="10002" width="16" style="14" customWidth="1"/>
    <col min="10003" max="10240" width="9.140625" style="14"/>
    <col min="10241" max="10241" width="20.42578125" style="14" customWidth="1"/>
    <col min="10242" max="10242" width="9.28515625" style="14" customWidth="1"/>
    <col min="10243" max="10243" width="10" style="14" customWidth="1"/>
    <col min="10244" max="10244" width="14.140625" style="14" customWidth="1"/>
    <col min="10245" max="10245" width="15.140625" style="14" bestFit="1" customWidth="1"/>
    <col min="10246" max="10246" width="15.140625" style="14" customWidth="1"/>
    <col min="10247" max="10247" width="15.140625" style="14" bestFit="1" customWidth="1"/>
    <col min="10248" max="10248" width="12" style="14" customWidth="1"/>
    <col min="10249" max="10249" width="13.42578125" style="14" customWidth="1"/>
    <col min="10250" max="10250" width="8.85546875" style="14" bestFit="1" customWidth="1"/>
    <col min="10251" max="10251" width="17.42578125" style="14" customWidth="1"/>
    <col min="10252" max="10252" width="10.85546875" style="14" customWidth="1"/>
    <col min="10253" max="10253" width="12" style="14" bestFit="1" customWidth="1"/>
    <col min="10254" max="10254" width="9.42578125" style="14" customWidth="1"/>
    <col min="10255" max="10255" width="10.5703125" style="14" customWidth="1"/>
    <col min="10256" max="10256" width="13.28515625" style="14" customWidth="1"/>
    <col min="10257" max="10257" width="12.85546875" style="14" customWidth="1"/>
    <col min="10258" max="10258" width="16" style="14" customWidth="1"/>
    <col min="10259" max="10496" width="9.140625" style="14"/>
    <col min="10497" max="10497" width="20.42578125" style="14" customWidth="1"/>
    <col min="10498" max="10498" width="9.28515625" style="14" customWidth="1"/>
    <col min="10499" max="10499" width="10" style="14" customWidth="1"/>
    <col min="10500" max="10500" width="14.140625" style="14" customWidth="1"/>
    <col min="10501" max="10501" width="15.140625" style="14" bestFit="1" customWidth="1"/>
    <col min="10502" max="10502" width="15.140625" style="14" customWidth="1"/>
    <col min="10503" max="10503" width="15.140625" style="14" bestFit="1" customWidth="1"/>
    <col min="10504" max="10504" width="12" style="14" customWidth="1"/>
    <col min="10505" max="10505" width="13.42578125" style="14" customWidth="1"/>
    <col min="10506" max="10506" width="8.85546875" style="14" bestFit="1" customWidth="1"/>
    <col min="10507" max="10507" width="17.42578125" style="14" customWidth="1"/>
    <col min="10508" max="10508" width="10.85546875" style="14" customWidth="1"/>
    <col min="10509" max="10509" width="12" style="14" bestFit="1" customWidth="1"/>
    <col min="10510" max="10510" width="9.42578125" style="14" customWidth="1"/>
    <col min="10511" max="10511" width="10.5703125" style="14" customWidth="1"/>
    <col min="10512" max="10512" width="13.28515625" style="14" customWidth="1"/>
    <col min="10513" max="10513" width="12.85546875" style="14" customWidth="1"/>
    <col min="10514" max="10514" width="16" style="14" customWidth="1"/>
    <col min="10515" max="10752" width="9.140625" style="14"/>
    <col min="10753" max="10753" width="20.42578125" style="14" customWidth="1"/>
    <col min="10754" max="10754" width="9.28515625" style="14" customWidth="1"/>
    <col min="10755" max="10755" width="10" style="14" customWidth="1"/>
    <col min="10756" max="10756" width="14.140625" style="14" customWidth="1"/>
    <col min="10757" max="10757" width="15.140625" style="14" bestFit="1" customWidth="1"/>
    <col min="10758" max="10758" width="15.140625" style="14" customWidth="1"/>
    <col min="10759" max="10759" width="15.140625" style="14" bestFit="1" customWidth="1"/>
    <col min="10760" max="10760" width="12" style="14" customWidth="1"/>
    <col min="10761" max="10761" width="13.42578125" style="14" customWidth="1"/>
    <col min="10762" max="10762" width="8.85546875" style="14" bestFit="1" customWidth="1"/>
    <col min="10763" max="10763" width="17.42578125" style="14" customWidth="1"/>
    <col min="10764" max="10764" width="10.85546875" style="14" customWidth="1"/>
    <col min="10765" max="10765" width="12" style="14" bestFit="1" customWidth="1"/>
    <col min="10766" max="10766" width="9.42578125" style="14" customWidth="1"/>
    <col min="10767" max="10767" width="10.5703125" style="14" customWidth="1"/>
    <col min="10768" max="10768" width="13.28515625" style="14" customWidth="1"/>
    <col min="10769" max="10769" width="12.85546875" style="14" customWidth="1"/>
    <col min="10770" max="10770" width="16" style="14" customWidth="1"/>
    <col min="10771" max="11008" width="9.140625" style="14"/>
    <col min="11009" max="11009" width="20.42578125" style="14" customWidth="1"/>
    <col min="11010" max="11010" width="9.28515625" style="14" customWidth="1"/>
    <col min="11011" max="11011" width="10" style="14" customWidth="1"/>
    <col min="11012" max="11012" width="14.140625" style="14" customWidth="1"/>
    <col min="11013" max="11013" width="15.140625" style="14" bestFit="1" customWidth="1"/>
    <col min="11014" max="11014" width="15.140625" style="14" customWidth="1"/>
    <col min="11015" max="11015" width="15.140625" style="14" bestFit="1" customWidth="1"/>
    <col min="11016" max="11016" width="12" style="14" customWidth="1"/>
    <col min="11017" max="11017" width="13.42578125" style="14" customWidth="1"/>
    <col min="11018" max="11018" width="8.85546875" style="14" bestFit="1" customWidth="1"/>
    <col min="11019" max="11019" width="17.42578125" style="14" customWidth="1"/>
    <col min="11020" max="11020" width="10.85546875" style="14" customWidth="1"/>
    <col min="11021" max="11021" width="12" style="14" bestFit="1" customWidth="1"/>
    <col min="11022" max="11022" width="9.42578125" style="14" customWidth="1"/>
    <col min="11023" max="11023" width="10.5703125" style="14" customWidth="1"/>
    <col min="11024" max="11024" width="13.28515625" style="14" customWidth="1"/>
    <col min="11025" max="11025" width="12.85546875" style="14" customWidth="1"/>
    <col min="11026" max="11026" width="16" style="14" customWidth="1"/>
    <col min="11027" max="11264" width="9.140625" style="14"/>
    <col min="11265" max="11265" width="20.42578125" style="14" customWidth="1"/>
    <col min="11266" max="11266" width="9.28515625" style="14" customWidth="1"/>
    <col min="11267" max="11267" width="10" style="14" customWidth="1"/>
    <col min="11268" max="11268" width="14.140625" style="14" customWidth="1"/>
    <col min="11269" max="11269" width="15.140625" style="14" bestFit="1" customWidth="1"/>
    <col min="11270" max="11270" width="15.140625" style="14" customWidth="1"/>
    <col min="11271" max="11271" width="15.140625" style="14" bestFit="1" customWidth="1"/>
    <col min="11272" max="11272" width="12" style="14" customWidth="1"/>
    <col min="11273" max="11273" width="13.42578125" style="14" customWidth="1"/>
    <col min="11274" max="11274" width="8.85546875" style="14" bestFit="1" customWidth="1"/>
    <col min="11275" max="11275" width="17.42578125" style="14" customWidth="1"/>
    <col min="11276" max="11276" width="10.85546875" style="14" customWidth="1"/>
    <col min="11277" max="11277" width="12" style="14" bestFit="1" customWidth="1"/>
    <col min="11278" max="11278" width="9.42578125" style="14" customWidth="1"/>
    <col min="11279" max="11279" width="10.5703125" style="14" customWidth="1"/>
    <col min="11280" max="11280" width="13.28515625" style="14" customWidth="1"/>
    <col min="11281" max="11281" width="12.85546875" style="14" customWidth="1"/>
    <col min="11282" max="11282" width="16" style="14" customWidth="1"/>
    <col min="11283" max="11520" width="9.140625" style="14"/>
    <col min="11521" max="11521" width="20.42578125" style="14" customWidth="1"/>
    <col min="11522" max="11522" width="9.28515625" style="14" customWidth="1"/>
    <col min="11523" max="11523" width="10" style="14" customWidth="1"/>
    <col min="11524" max="11524" width="14.140625" style="14" customWidth="1"/>
    <col min="11525" max="11525" width="15.140625" style="14" bestFit="1" customWidth="1"/>
    <col min="11526" max="11526" width="15.140625" style="14" customWidth="1"/>
    <col min="11527" max="11527" width="15.140625" style="14" bestFit="1" customWidth="1"/>
    <col min="11528" max="11528" width="12" style="14" customWidth="1"/>
    <col min="11529" max="11529" width="13.42578125" style="14" customWidth="1"/>
    <col min="11530" max="11530" width="8.85546875" style="14" bestFit="1" customWidth="1"/>
    <col min="11531" max="11531" width="17.42578125" style="14" customWidth="1"/>
    <col min="11532" max="11532" width="10.85546875" style="14" customWidth="1"/>
    <col min="11533" max="11533" width="12" style="14" bestFit="1" customWidth="1"/>
    <col min="11534" max="11534" width="9.42578125" style="14" customWidth="1"/>
    <col min="11535" max="11535" width="10.5703125" style="14" customWidth="1"/>
    <col min="11536" max="11536" width="13.28515625" style="14" customWidth="1"/>
    <col min="11537" max="11537" width="12.85546875" style="14" customWidth="1"/>
    <col min="11538" max="11538" width="16" style="14" customWidth="1"/>
    <col min="11539" max="11776" width="9.140625" style="14"/>
    <col min="11777" max="11777" width="20.42578125" style="14" customWidth="1"/>
    <col min="11778" max="11778" width="9.28515625" style="14" customWidth="1"/>
    <col min="11779" max="11779" width="10" style="14" customWidth="1"/>
    <col min="11780" max="11780" width="14.140625" style="14" customWidth="1"/>
    <col min="11781" max="11781" width="15.140625" style="14" bestFit="1" customWidth="1"/>
    <col min="11782" max="11782" width="15.140625" style="14" customWidth="1"/>
    <col min="11783" max="11783" width="15.140625" style="14" bestFit="1" customWidth="1"/>
    <col min="11784" max="11784" width="12" style="14" customWidth="1"/>
    <col min="11785" max="11785" width="13.42578125" style="14" customWidth="1"/>
    <col min="11786" max="11786" width="8.85546875" style="14" bestFit="1" customWidth="1"/>
    <col min="11787" max="11787" width="17.42578125" style="14" customWidth="1"/>
    <col min="11788" max="11788" width="10.85546875" style="14" customWidth="1"/>
    <col min="11789" max="11789" width="12" style="14" bestFit="1" customWidth="1"/>
    <col min="11790" max="11790" width="9.42578125" style="14" customWidth="1"/>
    <col min="11791" max="11791" width="10.5703125" style="14" customWidth="1"/>
    <col min="11792" max="11792" width="13.28515625" style="14" customWidth="1"/>
    <col min="11793" max="11793" width="12.85546875" style="14" customWidth="1"/>
    <col min="11794" max="11794" width="16" style="14" customWidth="1"/>
    <col min="11795" max="12032" width="9.140625" style="14"/>
    <col min="12033" max="12033" width="20.42578125" style="14" customWidth="1"/>
    <col min="12034" max="12034" width="9.28515625" style="14" customWidth="1"/>
    <col min="12035" max="12035" width="10" style="14" customWidth="1"/>
    <col min="12036" max="12036" width="14.140625" style="14" customWidth="1"/>
    <col min="12037" max="12037" width="15.140625" style="14" bestFit="1" customWidth="1"/>
    <col min="12038" max="12038" width="15.140625" style="14" customWidth="1"/>
    <col min="12039" max="12039" width="15.140625" style="14" bestFit="1" customWidth="1"/>
    <col min="12040" max="12040" width="12" style="14" customWidth="1"/>
    <col min="12041" max="12041" width="13.42578125" style="14" customWidth="1"/>
    <col min="12042" max="12042" width="8.85546875" style="14" bestFit="1" customWidth="1"/>
    <col min="12043" max="12043" width="17.42578125" style="14" customWidth="1"/>
    <col min="12044" max="12044" width="10.85546875" style="14" customWidth="1"/>
    <col min="12045" max="12045" width="12" style="14" bestFit="1" customWidth="1"/>
    <col min="12046" max="12046" width="9.42578125" style="14" customWidth="1"/>
    <col min="12047" max="12047" width="10.5703125" style="14" customWidth="1"/>
    <col min="12048" max="12048" width="13.28515625" style="14" customWidth="1"/>
    <col min="12049" max="12049" width="12.85546875" style="14" customWidth="1"/>
    <col min="12050" max="12050" width="16" style="14" customWidth="1"/>
    <col min="12051" max="12288" width="9.140625" style="14"/>
    <col min="12289" max="12289" width="20.42578125" style="14" customWidth="1"/>
    <col min="12290" max="12290" width="9.28515625" style="14" customWidth="1"/>
    <col min="12291" max="12291" width="10" style="14" customWidth="1"/>
    <col min="12292" max="12292" width="14.140625" style="14" customWidth="1"/>
    <col min="12293" max="12293" width="15.140625" style="14" bestFit="1" customWidth="1"/>
    <col min="12294" max="12294" width="15.140625" style="14" customWidth="1"/>
    <col min="12295" max="12295" width="15.140625" style="14" bestFit="1" customWidth="1"/>
    <col min="12296" max="12296" width="12" style="14" customWidth="1"/>
    <col min="12297" max="12297" width="13.42578125" style="14" customWidth="1"/>
    <col min="12298" max="12298" width="8.85546875" style="14" bestFit="1" customWidth="1"/>
    <col min="12299" max="12299" width="17.42578125" style="14" customWidth="1"/>
    <col min="12300" max="12300" width="10.85546875" style="14" customWidth="1"/>
    <col min="12301" max="12301" width="12" style="14" bestFit="1" customWidth="1"/>
    <col min="12302" max="12302" width="9.42578125" style="14" customWidth="1"/>
    <col min="12303" max="12303" width="10.5703125" style="14" customWidth="1"/>
    <col min="12304" max="12304" width="13.28515625" style="14" customWidth="1"/>
    <col min="12305" max="12305" width="12.85546875" style="14" customWidth="1"/>
    <col min="12306" max="12306" width="16" style="14" customWidth="1"/>
    <col min="12307" max="12544" width="9.140625" style="14"/>
    <col min="12545" max="12545" width="20.42578125" style="14" customWidth="1"/>
    <col min="12546" max="12546" width="9.28515625" style="14" customWidth="1"/>
    <col min="12547" max="12547" width="10" style="14" customWidth="1"/>
    <col min="12548" max="12548" width="14.140625" style="14" customWidth="1"/>
    <col min="12549" max="12549" width="15.140625" style="14" bestFit="1" customWidth="1"/>
    <col min="12550" max="12550" width="15.140625" style="14" customWidth="1"/>
    <col min="12551" max="12551" width="15.140625" style="14" bestFit="1" customWidth="1"/>
    <col min="12552" max="12552" width="12" style="14" customWidth="1"/>
    <col min="12553" max="12553" width="13.42578125" style="14" customWidth="1"/>
    <col min="12554" max="12554" width="8.85546875" style="14" bestFit="1" customWidth="1"/>
    <col min="12555" max="12555" width="17.42578125" style="14" customWidth="1"/>
    <col min="12556" max="12556" width="10.85546875" style="14" customWidth="1"/>
    <col min="12557" max="12557" width="12" style="14" bestFit="1" customWidth="1"/>
    <col min="12558" max="12558" width="9.42578125" style="14" customWidth="1"/>
    <col min="12559" max="12559" width="10.5703125" style="14" customWidth="1"/>
    <col min="12560" max="12560" width="13.28515625" style="14" customWidth="1"/>
    <col min="12561" max="12561" width="12.85546875" style="14" customWidth="1"/>
    <col min="12562" max="12562" width="16" style="14" customWidth="1"/>
    <col min="12563" max="12800" width="9.140625" style="14"/>
    <col min="12801" max="12801" width="20.42578125" style="14" customWidth="1"/>
    <col min="12802" max="12802" width="9.28515625" style="14" customWidth="1"/>
    <col min="12803" max="12803" width="10" style="14" customWidth="1"/>
    <col min="12804" max="12804" width="14.140625" style="14" customWidth="1"/>
    <col min="12805" max="12805" width="15.140625" style="14" bestFit="1" customWidth="1"/>
    <col min="12806" max="12806" width="15.140625" style="14" customWidth="1"/>
    <col min="12807" max="12807" width="15.140625" style="14" bestFit="1" customWidth="1"/>
    <col min="12808" max="12808" width="12" style="14" customWidth="1"/>
    <col min="12809" max="12809" width="13.42578125" style="14" customWidth="1"/>
    <col min="12810" max="12810" width="8.85546875" style="14" bestFit="1" customWidth="1"/>
    <col min="12811" max="12811" width="17.42578125" style="14" customWidth="1"/>
    <col min="12812" max="12812" width="10.85546875" style="14" customWidth="1"/>
    <col min="12813" max="12813" width="12" style="14" bestFit="1" customWidth="1"/>
    <col min="12814" max="12814" width="9.42578125" style="14" customWidth="1"/>
    <col min="12815" max="12815" width="10.5703125" style="14" customWidth="1"/>
    <col min="12816" max="12816" width="13.28515625" style="14" customWidth="1"/>
    <col min="12817" max="12817" width="12.85546875" style="14" customWidth="1"/>
    <col min="12818" max="12818" width="16" style="14" customWidth="1"/>
    <col min="12819" max="13056" width="9.140625" style="14"/>
    <col min="13057" max="13057" width="20.42578125" style="14" customWidth="1"/>
    <col min="13058" max="13058" width="9.28515625" style="14" customWidth="1"/>
    <col min="13059" max="13059" width="10" style="14" customWidth="1"/>
    <col min="13060" max="13060" width="14.140625" style="14" customWidth="1"/>
    <col min="13061" max="13061" width="15.140625" style="14" bestFit="1" customWidth="1"/>
    <col min="13062" max="13062" width="15.140625" style="14" customWidth="1"/>
    <col min="13063" max="13063" width="15.140625" style="14" bestFit="1" customWidth="1"/>
    <col min="13064" max="13064" width="12" style="14" customWidth="1"/>
    <col min="13065" max="13065" width="13.42578125" style="14" customWidth="1"/>
    <col min="13066" max="13066" width="8.85546875" style="14" bestFit="1" customWidth="1"/>
    <col min="13067" max="13067" width="17.42578125" style="14" customWidth="1"/>
    <col min="13068" max="13068" width="10.85546875" style="14" customWidth="1"/>
    <col min="13069" max="13069" width="12" style="14" bestFit="1" customWidth="1"/>
    <col min="13070" max="13070" width="9.42578125" style="14" customWidth="1"/>
    <col min="13071" max="13071" width="10.5703125" style="14" customWidth="1"/>
    <col min="13072" max="13072" width="13.28515625" style="14" customWidth="1"/>
    <col min="13073" max="13073" width="12.85546875" style="14" customWidth="1"/>
    <col min="13074" max="13074" width="16" style="14" customWidth="1"/>
    <col min="13075" max="13312" width="9.140625" style="14"/>
    <col min="13313" max="13313" width="20.42578125" style="14" customWidth="1"/>
    <col min="13314" max="13314" width="9.28515625" style="14" customWidth="1"/>
    <col min="13315" max="13315" width="10" style="14" customWidth="1"/>
    <col min="13316" max="13316" width="14.140625" style="14" customWidth="1"/>
    <col min="13317" max="13317" width="15.140625" style="14" bestFit="1" customWidth="1"/>
    <col min="13318" max="13318" width="15.140625" style="14" customWidth="1"/>
    <col min="13319" max="13319" width="15.140625" style="14" bestFit="1" customWidth="1"/>
    <col min="13320" max="13320" width="12" style="14" customWidth="1"/>
    <col min="13321" max="13321" width="13.42578125" style="14" customWidth="1"/>
    <col min="13322" max="13322" width="8.85546875" style="14" bestFit="1" customWidth="1"/>
    <col min="13323" max="13323" width="17.42578125" style="14" customWidth="1"/>
    <col min="13324" max="13324" width="10.85546875" style="14" customWidth="1"/>
    <col min="13325" max="13325" width="12" style="14" bestFit="1" customWidth="1"/>
    <col min="13326" max="13326" width="9.42578125" style="14" customWidth="1"/>
    <col min="13327" max="13327" width="10.5703125" style="14" customWidth="1"/>
    <col min="13328" max="13328" width="13.28515625" style="14" customWidth="1"/>
    <col min="13329" max="13329" width="12.85546875" style="14" customWidth="1"/>
    <col min="13330" max="13330" width="16" style="14" customWidth="1"/>
    <col min="13331" max="13568" width="9.140625" style="14"/>
    <col min="13569" max="13569" width="20.42578125" style="14" customWidth="1"/>
    <col min="13570" max="13570" width="9.28515625" style="14" customWidth="1"/>
    <col min="13571" max="13571" width="10" style="14" customWidth="1"/>
    <col min="13572" max="13572" width="14.140625" style="14" customWidth="1"/>
    <col min="13573" max="13573" width="15.140625" style="14" bestFit="1" customWidth="1"/>
    <col min="13574" max="13574" width="15.140625" style="14" customWidth="1"/>
    <col min="13575" max="13575" width="15.140625" style="14" bestFit="1" customWidth="1"/>
    <col min="13576" max="13576" width="12" style="14" customWidth="1"/>
    <col min="13577" max="13577" width="13.42578125" style="14" customWidth="1"/>
    <col min="13578" max="13578" width="8.85546875" style="14" bestFit="1" customWidth="1"/>
    <col min="13579" max="13579" width="17.42578125" style="14" customWidth="1"/>
    <col min="13580" max="13580" width="10.85546875" style="14" customWidth="1"/>
    <col min="13581" max="13581" width="12" style="14" bestFit="1" customWidth="1"/>
    <col min="13582" max="13582" width="9.42578125" style="14" customWidth="1"/>
    <col min="13583" max="13583" width="10.5703125" style="14" customWidth="1"/>
    <col min="13584" max="13584" width="13.28515625" style="14" customWidth="1"/>
    <col min="13585" max="13585" width="12.85546875" style="14" customWidth="1"/>
    <col min="13586" max="13586" width="16" style="14" customWidth="1"/>
    <col min="13587" max="13824" width="9.140625" style="14"/>
    <col min="13825" max="13825" width="20.42578125" style="14" customWidth="1"/>
    <col min="13826" max="13826" width="9.28515625" style="14" customWidth="1"/>
    <col min="13827" max="13827" width="10" style="14" customWidth="1"/>
    <col min="13828" max="13828" width="14.140625" style="14" customWidth="1"/>
    <col min="13829" max="13829" width="15.140625" style="14" bestFit="1" customWidth="1"/>
    <col min="13830" max="13830" width="15.140625" style="14" customWidth="1"/>
    <col min="13831" max="13831" width="15.140625" style="14" bestFit="1" customWidth="1"/>
    <col min="13832" max="13832" width="12" style="14" customWidth="1"/>
    <col min="13833" max="13833" width="13.42578125" style="14" customWidth="1"/>
    <col min="13834" max="13834" width="8.85546875" style="14" bestFit="1" customWidth="1"/>
    <col min="13835" max="13835" width="17.42578125" style="14" customWidth="1"/>
    <col min="13836" max="13836" width="10.85546875" style="14" customWidth="1"/>
    <col min="13837" max="13837" width="12" style="14" bestFit="1" customWidth="1"/>
    <col min="13838" max="13838" width="9.42578125" style="14" customWidth="1"/>
    <col min="13839" max="13839" width="10.5703125" style="14" customWidth="1"/>
    <col min="13840" max="13840" width="13.28515625" style="14" customWidth="1"/>
    <col min="13841" max="13841" width="12.85546875" style="14" customWidth="1"/>
    <col min="13842" max="13842" width="16" style="14" customWidth="1"/>
    <col min="13843" max="14080" width="9.140625" style="14"/>
    <col min="14081" max="14081" width="20.42578125" style="14" customWidth="1"/>
    <col min="14082" max="14082" width="9.28515625" style="14" customWidth="1"/>
    <col min="14083" max="14083" width="10" style="14" customWidth="1"/>
    <col min="14084" max="14084" width="14.140625" style="14" customWidth="1"/>
    <col min="14085" max="14085" width="15.140625" style="14" bestFit="1" customWidth="1"/>
    <col min="14086" max="14086" width="15.140625" style="14" customWidth="1"/>
    <col min="14087" max="14087" width="15.140625" style="14" bestFit="1" customWidth="1"/>
    <col min="14088" max="14088" width="12" style="14" customWidth="1"/>
    <col min="14089" max="14089" width="13.42578125" style="14" customWidth="1"/>
    <col min="14090" max="14090" width="8.85546875" style="14" bestFit="1" customWidth="1"/>
    <col min="14091" max="14091" width="17.42578125" style="14" customWidth="1"/>
    <col min="14092" max="14092" width="10.85546875" style="14" customWidth="1"/>
    <col min="14093" max="14093" width="12" style="14" bestFit="1" customWidth="1"/>
    <col min="14094" max="14094" width="9.42578125" style="14" customWidth="1"/>
    <col min="14095" max="14095" width="10.5703125" style="14" customWidth="1"/>
    <col min="14096" max="14096" width="13.28515625" style="14" customWidth="1"/>
    <col min="14097" max="14097" width="12.85546875" style="14" customWidth="1"/>
    <col min="14098" max="14098" width="16" style="14" customWidth="1"/>
    <col min="14099" max="14336" width="9.140625" style="14"/>
    <col min="14337" max="14337" width="20.42578125" style="14" customWidth="1"/>
    <col min="14338" max="14338" width="9.28515625" style="14" customWidth="1"/>
    <col min="14339" max="14339" width="10" style="14" customWidth="1"/>
    <col min="14340" max="14340" width="14.140625" style="14" customWidth="1"/>
    <col min="14341" max="14341" width="15.140625" style="14" bestFit="1" customWidth="1"/>
    <col min="14342" max="14342" width="15.140625" style="14" customWidth="1"/>
    <col min="14343" max="14343" width="15.140625" style="14" bestFit="1" customWidth="1"/>
    <col min="14344" max="14344" width="12" style="14" customWidth="1"/>
    <col min="14345" max="14345" width="13.42578125" style="14" customWidth="1"/>
    <col min="14346" max="14346" width="8.85546875" style="14" bestFit="1" customWidth="1"/>
    <col min="14347" max="14347" width="17.42578125" style="14" customWidth="1"/>
    <col min="14348" max="14348" width="10.85546875" style="14" customWidth="1"/>
    <col min="14349" max="14349" width="12" style="14" bestFit="1" customWidth="1"/>
    <col min="14350" max="14350" width="9.42578125" style="14" customWidth="1"/>
    <col min="14351" max="14351" width="10.5703125" style="14" customWidth="1"/>
    <col min="14352" max="14352" width="13.28515625" style="14" customWidth="1"/>
    <col min="14353" max="14353" width="12.85546875" style="14" customWidth="1"/>
    <col min="14354" max="14354" width="16" style="14" customWidth="1"/>
    <col min="14355" max="14592" width="9.140625" style="14"/>
    <col min="14593" max="14593" width="20.42578125" style="14" customWidth="1"/>
    <col min="14594" max="14594" width="9.28515625" style="14" customWidth="1"/>
    <col min="14595" max="14595" width="10" style="14" customWidth="1"/>
    <col min="14596" max="14596" width="14.140625" style="14" customWidth="1"/>
    <col min="14597" max="14597" width="15.140625" style="14" bestFit="1" customWidth="1"/>
    <col min="14598" max="14598" width="15.140625" style="14" customWidth="1"/>
    <col min="14599" max="14599" width="15.140625" style="14" bestFit="1" customWidth="1"/>
    <col min="14600" max="14600" width="12" style="14" customWidth="1"/>
    <col min="14601" max="14601" width="13.42578125" style="14" customWidth="1"/>
    <col min="14602" max="14602" width="8.85546875" style="14" bestFit="1" customWidth="1"/>
    <col min="14603" max="14603" width="17.42578125" style="14" customWidth="1"/>
    <col min="14604" max="14604" width="10.85546875" style="14" customWidth="1"/>
    <col min="14605" max="14605" width="12" style="14" bestFit="1" customWidth="1"/>
    <col min="14606" max="14606" width="9.42578125" style="14" customWidth="1"/>
    <col min="14607" max="14607" width="10.5703125" style="14" customWidth="1"/>
    <col min="14608" max="14608" width="13.28515625" style="14" customWidth="1"/>
    <col min="14609" max="14609" width="12.85546875" style="14" customWidth="1"/>
    <col min="14610" max="14610" width="16" style="14" customWidth="1"/>
    <col min="14611" max="14848" width="9.140625" style="14"/>
    <col min="14849" max="14849" width="20.42578125" style="14" customWidth="1"/>
    <col min="14850" max="14850" width="9.28515625" style="14" customWidth="1"/>
    <col min="14851" max="14851" width="10" style="14" customWidth="1"/>
    <col min="14852" max="14852" width="14.140625" style="14" customWidth="1"/>
    <col min="14853" max="14853" width="15.140625" style="14" bestFit="1" customWidth="1"/>
    <col min="14854" max="14854" width="15.140625" style="14" customWidth="1"/>
    <col min="14855" max="14855" width="15.140625" style="14" bestFit="1" customWidth="1"/>
    <col min="14856" max="14856" width="12" style="14" customWidth="1"/>
    <col min="14857" max="14857" width="13.42578125" style="14" customWidth="1"/>
    <col min="14858" max="14858" width="8.85546875" style="14" bestFit="1" customWidth="1"/>
    <col min="14859" max="14859" width="17.42578125" style="14" customWidth="1"/>
    <col min="14860" max="14860" width="10.85546875" style="14" customWidth="1"/>
    <col min="14861" max="14861" width="12" style="14" bestFit="1" customWidth="1"/>
    <col min="14862" max="14862" width="9.42578125" style="14" customWidth="1"/>
    <col min="14863" max="14863" width="10.5703125" style="14" customWidth="1"/>
    <col min="14864" max="14864" width="13.28515625" style="14" customWidth="1"/>
    <col min="14865" max="14865" width="12.85546875" style="14" customWidth="1"/>
    <col min="14866" max="14866" width="16" style="14" customWidth="1"/>
    <col min="14867" max="15104" width="9.140625" style="14"/>
    <col min="15105" max="15105" width="20.42578125" style="14" customWidth="1"/>
    <col min="15106" max="15106" width="9.28515625" style="14" customWidth="1"/>
    <col min="15107" max="15107" width="10" style="14" customWidth="1"/>
    <col min="15108" max="15108" width="14.140625" style="14" customWidth="1"/>
    <col min="15109" max="15109" width="15.140625" style="14" bestFit="1" customWidth="1"/>
    <col min="15110" max="15110" width="15.140625" style="14" customWidth="1"/>
    <col min="15111" max="15111" width="15.140625" style="14" bestFit="1" customWidth="1"/>
    <col min="15112" max="15112" width="12" style="14" customWidth="1"/>
    <col min="15113" max="15113" width="13.42578125" style="14" customWidth="1"/>
    <col min="15114" max="15114" width="8.85546875" style="14" bestFit="1" customWidth="1"/>
    <col min="15115" max="15115" width="17.42578125" style="14" customWidth="1"/>
    <col min="15116" max="15116" width="10.85546875" style="14" customWidth="1"/>
    <col min="15117" max="15117" width="12" style="14" bestFit="1" customWidth="1"/>
    <col min="15118" max="15118" width="9.42578125" style="14" customWidth="1"/>
    <col min="15119" max="15119" width="10.5703125" style="14" customWidth="1"/>
    <col min="15120" max="15120" width="13.28515625" style="14" customWidth="1"/>
    <col min="15121" max="15121" width="12.85546875" style="14" customWidth="1"/>
    <col min="15122" max="15122" width="16" style="14" customWidth="1"/>
    <col min="15123" max="15360" width="9.140625" style="14"/>
    <col min="15361" max="15361" width="20.42578125" style="14" customWidth="1"/>
    <col min="15362" max="15362" width="9.28515625" style="14" customWidth="1"/>
    <col min="15363" max="15363" width="10" style="14" customWidth="1"/>
    <col min="15364" max="15364" width="14.140625" style="14" customWidth="1"/>
    <col min="15365" max="15365" width="15.140625" style="14" bestFit="1" customWidth="1"/>
    <col min="15366" max="15366" width="15.140625" style="14" customWidth="1"/>
    <col min="15367" max="15367" width="15.140625" style="14" bestFit="1" customWidth="1"/>
    <col min="15368" max="15368" width="12" style="14" customWidth="1"/>
    <col min="15369" max="15369" width="13.42578125" style="14" customWidth="1"/>
    <col min="15370" max="15370" width="8.85546875" style="14" bestFit="1" customWidth="1"/>
    <col min="15371" max="15371" width="17.42578125" style="14" customWidth="1"/>
    <col min="15372" max="15372" width="10.85546875" style="14" customWidth="1"/>
    <col min="15373" max="15373" width="12" style="14" bestFit="1" customWidth="1"/>
    <col min="15374" max="15374" width="9.42578125" style="14" customWidth="1"/>
    <col min="15375" max="15375" width="10.5703125" style="14" customWidth="1"/>
    <col min="15376" max="15376" width="13.28515625" style="14" customWidth="1"/>
    <col min="15377" max="15377" width="12.85546875" style="14" customWidth="1"/>
    <col min="15378" max="15378" width="16" style="14" customWidth="1"/>
    <col min="15379" max="15616" width="9.140625" style="14"/>
    <col min="15617" max="15617" width="20.42578125" style="14" customWidth="1"/>
    <col min="15618" max="15618" width="9.28515625" style="14" customWidth="1"/>
    <col min="15619" max="15619" width="10" style="14" customWidth="1"/>
    <col min="15620" max="15620" width="14.140625" style="14" customWidth="1"/>
    <col min="15621" max="15621" width="15.140625" style="14" bestFit="1" customWidth="1"/>
    <col min="15622" max="15622" width="15.140625" style="14" customWidth="1"/>
    <col min="15623" max="15623" width="15.140625" style="14" bestFit="1" customWidth="1"/>
    <col min="15624" max="15624" width="12" style="14" customWidth="1"/>
    <col min="15625" max="15625" width="13.42578125" style="14" customWidth="1"/>
    <col min="15626" max="15626" width="8.85546875" style="14" bestFit="1" customWidth="1"/>
    <col min="15627" max="15627" width="17.42578125" style="14" customWidth="1"/>
    <col min="15628" max="15628" width="10.85546875" style="14" customWidth="1"/>
    <col min="15629" max="15629" width="12" style="14" bestFit="1" customWidth="1"/>
    <col min="15630" max="15630" width="9.42578125" style="14" customWidth="1"/>
    <col min="15631" max="15631" width="10.5703125" style="14" customWidth="1"/>
    <col min="15632" max="15632" width="13.28515625" style="14" customWidth="1"/>
    <col min="15633" max="15633" width="12.85546875" style="14" customWidth="1"/>
    <col min="15634" max="15634" width="16" style="14" customWidth="1"/>
    <col min="15635" max="15872" width="9.140625" style="14"/>
    <col min="15873" max="15873" width="20.42578125" style="14" customWidth="1"/>
    <col min="15874" max="15874" width="9.28515625" style="14" customWidth="1"/>
    <col min="15875" max="15875" width="10" style="14" customWidth="1"/>
    <col min="15876" max="15876" width="14.140625" style="14" customWidth="1"/>
    <col min="15877" max="15877" width="15.140625" style="14" bestFit="1" customWidth="1"/>
    <col min="15878" max="15878" width="15.140625" style="14" customWidth="1"/>
    <col min="15879" max="15879" width="15.140625" style="14" bestFit="1" customWidth="1"/>
    <col min="15880" max="15880" width="12" style="14" customWidth="1"/>
    <col min="15881" max="15881" width="13.42578125" style="14" customWidth="1"/>
    <col min="15882" max="15882" width="8.85546875" style="14" bestFit="1" customWidth="1"/>
    <col min="15883" max="15883" width="17.42578125" style="14" customWidth="1"/>
    <col min="15884" max="15884" width="10.85546875" style="14" customWidth="1"/>
    <col min="15885" max="15885" width="12" style="14" bestFit="1" customWidth="1"/>
    <col min="15886" max="15886" width="9.42578125" style="14" customWidth="1"/>
    <col min="15887" max="15887" width="10.5703125" style="14" customWidth="1"/>
    <col min="15888" max="15888" width="13.28515625" style="14" customWidth="1"/>
    <col min="15889" max="15889" width="12.85546875" style="14" customWidth="1"/>
    <col min="15890" max="15890" width="16" style="14" customWidth="1"/>
    <col min="15891" max="16128" width="9.140625" style="14"/>
    <col min="16129" max="16129" width="20.42578125" style="14" customWidth="1"/>
    <col min="16130" max="16130" width="9.28515625" style="14" customWidth="1"/>
    <col min="16131" max="16131" width="10" style="14" customWidth="1"/>
    <col min="16132" max="16132" width="14.140625" style="14" customWidth="1"/>
    <col min="16133" max="16133" width="15.140625" style="14" bestFit="1" customWidth="1"/>
    <col min="16134" max="16134" width="15.140625" style="14" customWidth="1"/>
    <col min="16135" max="16135" width="15.140625" style="14" bestFit="1" customWidth="1"/>
    <col min="16136" max="16136" width="12" style="14" customWidth="1"/>
    <col min="16137" max="16137" width="13.42578125" style="14" customWidth="1"/>
    <col min="16138" max="16138" width="8.85546875" style="14" bestFit="1" customWidth="1"/>
    <col min="16139" max="16139" width="17.42578125" style="14" customWidth="1"/>
    <col min="16140" max="16140" width="10.85546875" style="14" customWidth="1"/>
    <col min="16141" max="16141" width="12" style="14" bestFit="1" customWidth="1"/>
    <col min="16142" max="16142" width="9.42578125" style="14" customWidth="1"/>
    <col min="16143" max="16143" width="10.5703125" style="14" customWidth="1"/>
    <col min="16144" max="16144" width="13.28515625" style="14" customWidth="1"/>
    <col min="16145" max="16145" width="12.85546875" style="14" customWidth="1"/>
    <col min="16146" max="16146" width="16" style="14" customWidth="1"/>
    <col min="16147" max="16384" width="9.140625" style="14"/>
  </cols>
  <sheetData>
    <row r="1" spans="1:19" s="11" customFormat="1" x14ac:dyDescent="0.25">
      <c r="A1" s="278" t="s">
        <v>674</v>
      </c>
      <c r="B1" s="278"/>
      <c r="C1" s="278"/>
      <c r="D1" s="278"/>
      <c r="E1" s="278"/>
      <c r="F1" s="278"/>
      <c r="G1" s="278"/>
      <c r="H1" s="278"/>
      <c r="I1" s="278"/>
      <c r="J1" s="278"/>
      <c r="K1" s="278"/>
      <c r="L1" s="278"/>
      <c r="M1" s="278"/>
      <c r="N1" s="278"/>
      <c r="O1" s="278"/>
      <c r="P1" s="278"/>
      <c r="Q1" s="278"/>
      <c r="R1" s="278"/>
    </row>
    <row r="2" spans="1:19" s="11" customFormat="1" x14ac:dyDescent="0.25">
      <c r="A2" s="1027" t="s">
        <v>215</v>
      </c>
      <c r="B2" s="1027"/>
      <c r="C2" s="1027"/>
      <c r="D2" s="1027"/>
      <c r="E2" s="1027"/>
      <c r="F2" s="1027"/>
      <c r="G2" s="1027"/>
      <c r="H2" s="1027"/>
      <c r="I2" s="1027"/>
      <c r="J2" s="1027"/>
      <c r="K2" s="1027"/>
      <c r="L2" s="1027"/>
      <c r="M2" s="1027"/>
      <c r="N2" s="1027"/>
      <c r="O2" s="1027"/>
      <c r="P2" s="1027"/>
      <c r="Q2" s="1027"/>
      <c r="R2" s="1027"/>
    </row>
    <row r="3" spans="1:19" s="11" customFormat="1" x14ac:dyDescent="0.25">
      <c r="A3" s="1028" t="s">
        <v>471</v>
      </c>
      <c r="B3" s="1028"/>
      <c r="C3" s="1028"/>
      <c r="D3" s="1028"/>
      <c r="E3" s="1028"/>
      <c r="F3" s="1028"/>
      <c r="G3" s="1028"/>
      <c r="H3" s="1028"/>
      <c r="I3" s="1028"/>
      <c r="J3" s="1028"/>
      <c r="K3" s="1028"/>
      <c r="L3" s="1028"/>
      <c r="M3" s="1028"/>
      <c r="N3" s="1028"/>
      <c r="O3" s="1028"/>
      <c r="P3" s="1028"/>
      <c r="Q3" s="1028"/>
      <c r="R3" s="1028"/>
    </row>
    <row r="5" spans="1:19" ht="17.25" customHeight="1" x14ac:dyDescent="0.2">
      <c r="A5" s="918">
        <v>2012</v>
      </c>
      <c r="B5" s="952" t="s">
        <v>60</v>
      </c>
      <c r="C5" s="952"/>
      <c r="D5" s="952"/>
      <c r="E5" s="952"/>
      <c r="F5" s="952"/>
      <c r="G5" s="952"/>
      <c r="H5" s="952"/>
      <c r="I5" s="952"/>
      <c r="J5" s="952"/>
      <c r="K5" s="952"/>
      <c r="L5" s="952"/>
      <c r="M5" s="1025" t="s">
        <v>385</v>
      </c>
      <c r="N5" s="1030" t="s">
        <v>61</v>
      </c>
      <c r="O5" s="1030"/>
      <c r="P5" s="1025" t="s">
        <v>62</v>
      </c>
      <c r="Q5" s="1025" t="s">
        <v>63</v>
      </c>
      <c r="R5" s="1025" t="s">
        <v>384</v>
      </c>
    </row>
    <row r="6" spans="1:19" ht="15" customHeight="1" x14ac:dyDescent="0.2">
      <c r="A6" s="918"/>
      <c r="B6" s="952" t="s">
        <v>64</v>
      </c>
      <c r="C6" s="952"/>
      <c r="D6" s="952"/>
      <c r="E6" s="952"/>
      <c r="F6" s="952"/>
      <c r="G6" s="952"/>
      <c r="H6" s="1025" t="s">
        <v>65</v>
      </c>
      <c r="I6" s="1025" t="s">
        <v>254</v>
      </c>
      <c r="J6" s="1025" t="s">
        <v>383</v>
      </c>
      <c r="K6" s="1025" t="s">
        <v>382</v>
      </c>
      <c r="L6" s="1025" t="s">
        <v>381</v>
      </c>
      <c r="M6" s="1029"/>
      <c r="N6" s="1022" t="s">
        <v>380</v>
      </c>
      <c r="O6" s="1022" t="s">
        <v>379</v>
      </c>
      <c r="P6" s="1029"/>
      <c r="Q6" s="1029"/>
      <c r="R6" s="1029"/>
    </row>
    <row r="7" spans="1:19" ht="30.75" x14ac:dyDescent="0.2">
      <c r="A7" s="918"/>
      <c r="B7" s="718" t="s">
        <v>255</v>
      </c>
      <c r="C7" s="718" t="s">
        <v>256</v>
      </c>
      <c r="D7" s="718" t="s">
        <v>257</v>
      </c>
      <c r="E7" s="718" t="s">
        <v>258</v>
      </c>
      <c r="F7" s="718" t="s">
        <v>97</v>
      </c>
      <c r="G7" s="718" t="s">
        <v>378</v>
      </c>
      <c r="H7" s="1026"/>
      <c r="I7" s="1026"/>
      <c r="J7" s="1026"/>
      <c r="K7" s="1026"/>
      <c r="L7" s="1026"/>
      <c r="M7" s="1026"/>
      <c r="N7" s="1023"/>
      <c r="O7" s="1023"/>
      <c r="P7" s="1026"/>
      <c r="Q7" s="1026"/>
      <c r="R7" s="1026"/>
    </row>
    <row r="8" spans="1:19" x14ac:dyDescent="0.25">
      <c r="A8" s="265" t="s">
        <v>216</v>
      </c>
      <c r="B8" s="16">
        <v>5471</v>
      </c>
      <c r="C8" s="16">
        <v>2170</v>
      </c>
      <c r="D8" s="16">
        <v>102</v>
      </c>
      <c r="E8" s="15">
        <v>0</v>
      </c>
      <c r="F8" s="15">
        <v>0</v>
      </c>
      <c r="G8" s="15">
        <v>7743</v>
      </c>
      <c r="H8" s="15">
        <v>33</v>
      </c>
      <c r="I8" s="15">
        <v>12360</v>
      </c>
      <c r="J8" s="16">
        <v>20136</v>
      </c>
      <c r="K8" s="15">
        <v>45131</v>
      </c>
      <c r="L8" s="15">
        <v>65267</v>
      </c>
      <c r="M8" s="16">
        <v>23805</v>
      </c>
      <c r="N8" s="17">
        <v>41462</v>
      </c>
      <c r="O8" s="17">
        <v>-3669</v>
      </c>
      <c r="P8" s="16">
        <v>1712826</v>
      </c>
      <c r="Q8" s="16">
        <v>1826972</v>
      </c>
      <c r="R8" s="434">
        <v>0.93752175731209897</v>
      </c>
      <c r="S8" s="856"/>
    </row>
    <row r="9" spans="1:19" x14ac:dyDescent="0.25">
      <c r="A9" s="265" t="s">
        <v>217</v>
      </c>
      <c r="B9" s="16">
        <v>6282</v>
      </c>
      <c r="C9" s="16">
        <v>2316</v>
      </c>
      <c r="D9" s="16">
        <v>169</v>
      </c>
      <c r="E9" s="15">
        <v>0</v>
      </c>
      <c r="F9" s="15">
        <v>0</v>
      </c>
      <c r="G9" s="15">
        <v>8767</v>
      </c>
      <c r="H9" s="15">
        <v>16</v>
      </c>
      <c r="I9" s="15">
        <v>15442</v>
      </c>
      <c r="J9" s="16">
        <v>24225</v>
      </c>
      <c r="K9" s="15">
        <v>45308</v>
      </c>
      <c r="L9" s="15">
        <v>69533</v>
      </c>
      <c r="M9" s="16">
        <v>25140</v>
      </c>
      <c r="N9" s="17">
        <v>44393</v>
      </c>
      <c r="O9" s="17">
        <v>-915</v>
      </c>
      <c r="P9" s="16">
        <v>1711911</v>
      </c>
      <c r="Q9" s="16">
        <v>1826972</v>
      </c>
      <c r="R9" s="434">
        <v>0.93702092861850095</v>
      </c>
      <c r="S9" s="856"/>
    </row>
    <row r="10" spans="1:19" x14ac:dyDescent="0.25">
      <c r="A10" s="265" t="s">
        <v>218</v>
      </c>
      <c r="B10" s="16">
        <v>5935</v>
      </c>
      <c r="C10" s="16">
        <v>1971</v>
      </c>
      <c r="D10" s="16">
        <v>171</v>
      </c>
      <c r="E10" s="16">
        <v>0</v>
      </c>
      <c r="F10" s="16">
        <v>0</v>
      </c>
      <c r="G10" s="15">
        <v>8077</v>
      </c>
      <c r="H10" s="15">
        <v>50</v>
      </c>
      <c r="I10" s="15">
        <v>13278</v>
      </c>
      <c r="J10" s="16">
        <v>21405</v>
      </c>
      <c r="K10" s="15">
        <v>48899</v>
      </c>
      <c r="L10" s="15">
        <v>70304</v>
      </c>
      <c r="M10" s="16">
        <v>35116</v>
      </c>
      <c r="N10" s="17">
        <v>35188</v>
      </c>
      <c r="O10" s="17">
        <v>-13711</v>
      </c>
      <c r="P10" s="16">
        <v>1698200</v>
      </c>
      <c r="Q10" s="16">
        <v>1826972</v>
      </c>
      <c r="R10" s="434">
        <v>0.92951616116722091</v>
      </c>
      <c r="S10" s="856"/>
    </row>
    <row r="11" spans="1:19" x14ac:dyDescent="0.25">
      <c r="A11" s="265" t="s">
        <v>219</v>
      </c>
      <c r="B11" s="16">
        <v>8577</v>
      </c>
      <c r="C11" s="16">
        <v>2071</v>
      </c>
      <c r="D11" s="16">
        <v>134</v>
      </c>
      <c r="E11" s="15">
        <v>0</v>
      </c>
      <c r="F11" s="15">
        <v>0</v>
      </c>
      <c r="G11" s="15">
        <v>10782</v>
      </c>
      <c r="H11" s="15">
        <v>3</v>
      </c>
      <c r="I11" s="15">
        <v>21595</v>
      </c>
      <c r="J11" s="16">
        <v>32380</v>
      </c>
      <c r="K11" s="15">
        <v>35314</v>
      </c>
      <c r="L11" s="15">
        <v>67694</v>
      </c>
      <c r="M11" s="16">
        <v>26887</v>
      </c>
      <c r="N11" s="17">
        <v>40807</v>
      </c>
      <c r="O11" s="17">
        <v>5493</v>
      </c>
      <c r="P11" s="16">
        <v>1703693</v>
      </c>
      <c r="Q11" s="16">
        <v>1830476</v>
      </c>
      <c r="R11" s="434">
        <v>0.93073768790194467</v>
      </c>
      <c r="S11" s="856"/>
    </row>
    <row r="12" spans="1:19" x14ac:dyDescent="0.25">
      <c r="A12" s="265" t="s">
        <v>220</v>
      </c>
      <c r="B12" s="16">
        <v>3909</v>
      </c>
      <c r="C12" s="16">
        <v>1857</v>
      </c>
      <c r="D12" s="16">
        <v>130</v>
      </c>
      <c r="E12" s="16">
        <v>0</v>
      </c>
      <c r="F12" s="16">
        <v>0</v>
      </c>
      <c r="G12" s="15">
        <v>5896</v>
      </c>
      <c r="H12" s="15">
        <v>36</v>
      </c>
      <c r="I12" s="15">
        <v>38149</v>
      </c>
      <c r="J12" s="16">
        <v>44081</v>
      </c>
      <c r="K12" s="15">
        <v>21683</v>
      </c>
      <c r="L12" s="15">
        <v>65764</v>
      </c>
      <c r="M12" s="16">
        <v>26693</v>
      </c>
      <c r="N12" s="17">
        <v>39071</v>
      </c>
      <c r="O12" s="17">
        <v>17388</v>
      </c>
      <c r="P12" s="16">
        <v>1721081</v>
      </c>
      <c r="Q12" s="16">
        <v>1830476</v>
      </c>
      <c r="R12" s="434">
        <v>0.9402368564242306</v>
      </c>
      <c r="S12" s="856"/>
    </row>
    <row r="13" spans="1:19" x14ac:dyDescent="0.25">
      <c r="A13" s="265" t="s">
        <v>221</v>
      </c>
      <c r="B13" s="16">
        <v>7254</v>
      </c>
      <c r="C13" s="16">
        <v>1366</v>
      </c>
      <c r="D13" s="16">
        <v>155</v>
      </c>
      <c r="E13" s="16">
        <v>0</v>
      </c>
      <c r="F13" s="16">
        <v>0</v>
      </c>
      <c r="G13" s="15">
        <v>8775</v>
      </c>
      <c r="H13" s="15">
        <v>19</v>
      </c>
      <c r="I13" s="15">
        <v>11018</v>
      </c>
      <c r="J13" s="16">
        <v>19812</v>
      </c>
      <c r="K13" s="15">
        <v>77286</v>
      </c>
      <c r="L13" s="15">
        <v>97098</v>
      </c>
      <c r="M13" s="16">
        <v>21537</v>
      </c>
      <c r="N13" s="17">
        <v>75561</v>
      </c>
      <c r="O13" s="17">
        <v>-1725</v>
      </c>
      <c r="P13" s="16">
        <v>1719356</v>
      </c>
      <c r="Q13" s="16">
        <v>1830476</v>
      </c>
      <c r="R13" s="434">
        <v>0.93929447859463877</v>
      </c>
      <c r="S13" s="856"/>
    </row>
    <row r="14" spans="1:19" x14ac:dyDescent="0.25">
      <c r="A14" s="265" t="s">
        <v>222</v>
      </c>
      <c r="B14" s="16">
        <v>7846</v>
      </c>
      <c r="C14" s="16">
        <v>1276</v>
      </c>
      <c r="D14" s="16">
        <v>165</v>
      </c>
      <c r="E14" s="16">
        <v>0</v>
      </c>
      <c r="F14" s="16">
        <v>0</v>
      </c>
      <c r="G14" s="15">
        <v>9287</v>
      </c>
      <c r="H14" s="15">
        <v>17</v>
      </c>
      <c r="I14" s="15">
        <v>8133</v>
      </c>
      <c r="J14" s="16">
        <v>17437</v>
      </c>
      <c r="K14" s="15">
        <v>54190</v>
      </c>
      <c r="L14" s="15">
        <v>71627</v>
      </c>
      <c r="M14" s="16">
        <v>21427</v>
      </c>
      <c r="N14" s="17">
        <v>50200</v>
      </c>
      <c r="O14" s="17">
        <v>-3990</v>
      </c>
      <c r="P14" s="16">
        <v>1715366</v>
      </c>
      <c r="Q14" s="16">
        <v>1828168</v>
      </c>
      <c r="R14" s="434">
        <v>0.9382977932006249</v>
      </c>
      <c r="S14" s="856"/>
    </row>
    <row r="15" spans="1:19" x14ac:dyDescent="0.25">
      <c r="A15" s="265" t="s">
        <v>223</v>
      </c>
      <c r="B15" s="16">
        <v>8669</v>
      </c>
      <c r="C15" s="16">
        <v>1303</v>
      </c>
      <c r="D15" s="16">
        <v>191</v>
      </c>
      <c r="E15" s="16">
        <v>0</v>
      </c>
      <c r="F15" s="16">
        <v>0</v>
      </c>
      <c r="G15" s="15">
        <v>10163</v>
      </c>
      <c r="H15" s="15">
        <v>4</v>
      </c>
      <c r="I15" s="15">
        <v>13189</v>
      </c>
      <c r="J15" s="16">
        <v>23356</v>
      </c>
      <c r="K15" s="15">
        <v>56037</v>
      </c>
      <c r="L15" s="15">
        <v>79393</v>
      </c>
      <c r="M15" s="16">
        <v>24924</v>
      </c>
      <c r="N15" s="17">
        <v>54469</v>
      </c>
      <c r="O15" s="17">
        <v>-1568</v>
      </c>
      <c r="P15" s="16">
        <v>1713798</v>
      </c>
      <c r="Q15" s="16">
        <v>1828168</v>
      </c>
      <c r="R15" s="434">
        <v>0.93744010397293898</v>
      </c>
      <c r="S15" s="856"/>
    </row>
    <row r="16" spans="1:19" x14ac:dyDescent="0.25">
      <c r="A16" s="265" t="s">
        <v>224</v>
      </c>
      <c r="B16" s="16">
        <v>10766</v>
      </c>
      <c r="C16" s="16">
        <v>1625</v>
      </c>
      <c r="D16" s="16">
        <v>94</v>
      </c>
      <c r="E16" s="16">
        <v>0</v>
      </c>
      <c r="F16" s="16">
        <v>0</v>
      </c>
      <c r="G16" s="15">
        <v>12485</v>
      </c>
      <c r="H16" s="15">
        <v>17</v>
      </c>
      <c r="I16" s="15">
        <v>12044</v>
      </c>
      <c r="J16" s="16">
        <v>24546</v>
      </c>
      <c r="K16" s="15">
        <v>42872</v>
      </c>
      <c r="L16" s="15">
        <v>67418</v>
      </c>
      <c r="M16" s="16">
        <v>28967</v>
      </c>
      <c r="N16" s="17">
        <v>38451</v>
      </c>
      <c r="O16" s="17">
        <v>-4421</v>
      </c>
      <c r="P16" s="16">
        <v>1709377</v>
      </c>
      <c r="Q16" s="16">
        <v>1828168</v>
      </c>
      <c r="R16" s="434">
        <v>0.93502183606758238</v>
      </c>
      <c r="S16" s="856"/>
    </row>
    <row r="17" spans="1:19" x14ac:dyDescent="0.25">
      <c r="A17" s="265" t="s">
        <v>225</v>
      </c>
      <c r="B17" s="16">
        <v>7636</v>
      </c>
      <c r="C17" s="16">
        <v>1499</v>
      </c>
      <c r="D17" s="16">
        <v>127</v>
      </c>
      <c r="E17" s="16">
        <v>0</v>
      </c>
      <c r="F17" s="16">
        <v>0</v>
      </c>
      <c r="G17" s="15">
        <v>9262</v>
      </c>
      <c r="H17" s="15">
        <v>10</v>
      </c>
      <c r="I17" s="15">
        <v>11108</v>
      </c>
      <c r="J17" s="16">
        <v>20380</v>
      </c>
      <c r="K17" s="15">
        <v>42534</v>
      </c>
      <c r="L17" s="15">
        <v>62914</v>
      </c>
      <c r="M17" s="16">
        <v>54455</v>
      </c>
      <c r="N17" s="17">
        <v>8459</v>
      </c>
      <c r="O17" s="17">
        <v>-34075</v>
      </c>
      <c r="P17" s="16">
        <v>1675302</v>
      </c>
      <c r="Q17" s="16">
        <v>1830118</v>
      </c>
      <c r="R17" s="434">
        <v>0.91540654755594997</v>
      </c>
      <c r="S17" s="856"/>
    </row>
    <row r="18" spans="1:19" x14ac:dyDescent="0.25">
      <c r="A18" s="265" t="s">
        <v>226</v>
      </c>
      <c r="B18" s="16">
        <v>7455</v>
      </c>
      <c r="C18" s="16">
        <v>1882</v>
      </c>
      <c r="D18" s="16">
        <v>222</v>
      </c>
      <c r="E18" s="16">
        <v>0</v>
      </c>
      <c r="F18" s="16">
        <v>0</v>
      </c>
      <c r="G18" s="15">
        <v>9559</v>
      </c>
      <c r="H18" s="15">
        <v>14</v>
      </c>
      <c r="I18" s="15">
        <v>8109</v>
      </c>
      <c r="J18" s="16">
        <v>17682</v>
      </c>
      <c r="K18" s="15">
        <v>40265</v>
      </c>
      <c r="L18" s="15">
        <v>57947</v>
      </c>
      <c r="M18" s="16">
        <v>14645</v>
      </c>
      <c r="N18" s="17">
        <v>43302</v>
      </c>
      <c r="O18" s="17">
        <v>3037</v>
      </c>
      <c r="P18" s="16">
        <v>1678339</v>
      </c>
      <c r="Q18" s="16">
        <v>1830118</v>
      </c>
      <c r="R18" s="434">
        <v>0.91706600339431665</v>
      </c>
      <c r="S18" s="856"/>
    </row>
    <row r="19" spans="1:19" x14ac:dyDescent="0.25">
      <c r="A19" s="265" t="s">
        <v>227</v>
      </c>
      <c r="B19" s="16">
        <v>6520</v>
      </c>
      <c r="C19" s="16">
        <v>1595</v>
      </c>
      <c r="D19" s="16">
        <v>232</v>
      </c>
      <c r="E19" s="16">
        <v>0</v>
      </c>
      <c r="F19" s="16">
        <v>0</v>
      </c>
      <c r="G19" s="15">
        <v>8347</v>
      </c>
      <c r="H19" s="15">
        <v>9</v>
      </c>
      <c r="I19" s="15">
        <v>8803</v>
      </c>
      <c r="J19" s="16">
        <v>17159</v>
      </c>
      <c r="K19" s="15">
        <v>37036</v>
      </c>
      <c r="L19" s="15">
        <v>54195</v>
      </c>
      <c r="M19" s="16">
        <v>46138</v>
      </c>
      <c r="N19" s="17">
        <v>8057</v>
      </c>
      <c r="O19" s="17">
        <v>-28979</v>
      </c>
      <c r="P19" s="16">
        <v>1649360</v>
      </c>
      <c r="Q19" s="16">
        <v>1830118</v>
      </c>
      <c r="R19" s="434">
        <v>0.90123150529091567</v>
      </c>
      <c r="S19" s="856"/>
    </row>
    <row r="20" spans="1:19" s="11" customFormat="1" x14ac:dyDescent="0.25">
      <c r="A20" s="716" t="s">
        <v>673</v>
      </c>
      <c r="B20" s="19">
        <f>SUM(B8:B19)</f>
        <v>86320</v>
      </c>
      <c r="C20" s="19">
        <f t="shared" ref="C20:H20" si="0">SUM(C8:C19)</f>
        <v>20931</v>
      </c>
      <c r="D20" s="19">
        <f t="shared" si="0"/>
        <v>1892</v>
      </c>
      <c r="E20" s="19">
        <f t="shared" si="0"/>
        <v>0</v>
      </c>
      <c r="F20" s="19">
        <f t="shared" si="0"/>
        <v>0</v>
      </c>
      <c r="G20" s="19">
        <f t="shared" si="0"/>
        <v>109143</v>
      </c>
      <c r="H20" s="19">
        <f t="shared" si="0"/>
        <v>228</v>
      </c>
      <c r="I20" s="19">
        <f>SUM(I8:I19)</f>
        <v>173228</v>
      </c>
      <c r="J20" s="19">
        <f>SUM(J8:J19)</f>
        <v>282599</v>
      </c>
      <c r="K20" s="19">
        <f>SUM(K8:K19)</f>
        <v>546555</v>
      </c>
      <c r="L20" s="19">
        <f>J20+K20</f>
        <v>829154</v>
      </c>
      <c r="M20" s="19">
        <f>SUM(M8:M19)</f>
        <v>349734</v>
      </c>
      <c r="N20" s="19">
        <f>L20-M20</f>
        <v>479420</v>
      </c>
      <c r="O20" s="19">
        <f>N20-K20</f>
        <v>-67135</v>
      </c>
      <c r="P20" s="113"/>
      <c r="Q20" s="113"/>
      <c r="R20" s="433"/>
      <c r="S20" s="856"/>
    </row>
    <row r="21" spans="1:19" ht="16.5" x14ac:dyDescent="0.2">
      <c r="A21" s="1024" t="s">
        <v>259</v>
      </c>
      <c r="B21" s="1024"/>
      <c r="C21" s="1024"/>
      <c r="D21" s="1024"/>
      <c r="E21" s="1024"/>
      <c r="F21" s="1024"/>
      <c r="G21" s="1024"/>
      <c r="H21" s="1024"/>
      <c r="I21" s="1024"/>
      <c r="J21" s="1024"/>
      <c r="K21" s="1024"/>
      <c r="L21" s="1024"/>
      <c r="M21" s="1024"/>
      <c r="N21" s="1024"/>
      <c r="O21" s="1024"/>
      <c r="P21" s="1024"/>
      <c r="Q21" s="1024"/>
      <c r="R21" s="1024"/>
    </row>
    <row r="22" spans="1:19" ht="16.5" x14ac:dyDescent="0.2">
      <c r="A22" s="1024" t="s">
        <v>260</v>
      </c>
      <c r="B22" s="1024"/>
      <c r="C22" s="1024"/>
      <c r="D22" s="1024"/>
      <c r="E22" s="1024"/>
      <c r="F22" s="1024"/>
      <c r="G22" s="1024"/>
      <c r="H22" s="1024"/>
      <c r="I22" s="1024"/>
      <c r="J22" s="1024"/>
      <c r="K22" s="1024"/>
      <c r="L22" s="1024"/>
      <c r="M22" s="1024"/>
      <c r="N22" s="1024"/>
      <c r="O22" s="1024"/>
      <c r="P22" s="1024"/>
      <c r="Q22" s="1024"/>
      <c r="R22" s="1024"/>
    </row>
    <row r="23" spans="1:19" ht="16.5" x14ac:dyDescent="0.2">
      <c r="A23" s="1024" t="s">
        <v>261</v>
      </c>
      <c r="B23" s="1024"/>
      <c r="C23" s="1024"/>
      <c r="D23" s="1024"/>
      <c r="E23" s="1024"/>
      <c r="F23" s="1024"/>
      <c r="G23" s="1024"/>
      <c r="H23" s="1024"/>
      <c r="I23" s="1024"/>
      <c r="J23" s="1024"/>
      <c r="K23" s="1024"/>
      <c r="L23" s="1024"/>
      <c r="M23" s="1024"/>
      <c r="N23" s="1024"/>
      <c r="O23" s="1024"/>
      <c r="P23" s="1024"/>
      <c r="Q23" s="1024"/>
      <c r="R23" s="1024"/>
    </row>
    <row r="24" spans="1:19" ht="45" customHeight="1" x14ac:dyDescent="0.2">
      <c r="A24" s="1024" t="s">
        <v>2</v>
      </c>
      <c r="B24" s="1024"/>
      <c r="C24" s="1024"/>
      <c r="D24" s="1024"/>
      <c r="E24" s="1024"/>
      <c r="F24" s="1024"/>
      <c r="G24" s="1024"/>
      <c r="H24" s="1024"/>
      <c r="I24" s="1024"/>
      <c r="J24" s="1024"/>
      <c r="K24" s="1024"/>
      <c r="L24" s="1024"/>
      <c r="M24" s="1024"/>
      <c r="N24" s="1024"/>
      <c r="O24" s="1024"/>
      <c r="P24" s="1024"/>
      <c r="Q24" s="1024"/>
      <c r="R24" s="1024"/>
    </row>
    <row r="25" spans="1:19" ht="16.5" x14ac:dyDescent="0.2">
      <c r="A25" s="1024" t="s">
        <v>262</v>
      </c>
      <c r="B25" s="1024"/>
      <c r="C25" s="1024"/>
      <c r="D25" s="1024"/>
      <c r="E25" s="1024"/>
      <c r="F25" s="1024"/>
      <c r="G25" s="1024"/>
      <c r="H25" s="1024"/>
      <c r="I25" s="1024"/>
      <c r="J25" s="1024"/>
      <c r="K25" s="1024"/>
      <c r="L25" s="1024"/>
      <c r="M25" s="1024"/>
      <c r="N25" s="1024"/>
      <c r="O25" s="1024"/>
      <c r="P25" s="1024"/>
      <c r="Q25" s="1024"/>
      <c r="R25" s="1024"/>
    </row>
    <row r="26" spans="1:19" ht="16.5" customHeight="1" x14ac:dyDescent="0.2">
      <c r="A26" s="1020" t="s">
        <v>687</v>
      </c>
      <c r="B26" s="1020"/>
      <c r="C26" s="1020"/>
      <c r="D26" s="1020"/>
      <c r="E26" s="1020"/>
      <c r="F26" s="1020"/>
      <c r="G26" s="1020"/>
      <c r="H26" s="1020"/>
      <c r="I26" s="1020"/>
      <c r="J26" s="1020"/>
      <c r="K26" s="1020"/>
      <c r="L26" s="1020"/>
      <c r="M26" s="1020"/>
      <c r="N26" s="1020"/>
      <c r="O26" s="1020"/>
      <c r="P26" s="1020"/>
      <c r="Q26" s="1020"/>
      <c r="R26" s="1020"/>
    </row>
    <row r="27" spans="1:19" ht="16.5" customHeight="1" x14ac:dyDescent="0.2">
      <c r="A27" s="1020" t="s">
        <v>688</v>
      </c>
      <c r="B27" s="1020"/>
      <c r="C27" s="1020"/>
      <c r="D27" s="1020"/>
      <c r="E27" s="1020"/>
      <c r="F27" s="1020"/>
      <c r="G27" s="1020"/>
      <c r="H27" s="1020"/>
      <c r="I27" s="1020"/>
      <c r="J27" s="1020"/>
      <c r="K27" s="1020"/>
      <c r="L27" s="1020"/>
      <c r="M27" s="1020"/>
      <c r="N27" s="1020"/>
      <c r="O27" s="1020"/>
      <c r="P27" s="1020"/>
      <c r="Q27" s="1020"/>
      <c r="R27" s="1020"/>
    </row>
    <row r="28" spans="1:19" ht="16.5" customHeight="1" x14ac:dyDescent="0.2">
      <c r="A28" s="1021"/>
      <c r="B28" s="1021"/>
      <c r="C28" s="1021"/>
      <c r="D28" s="1021"/>
      <c r="E28" s="1021"/>
      <c r="F28" s="1021"/>
      <c r="G28" s="1021"/>
      <c r="H28" s="1021"/>
      <c r="I28" s="1021"/>
      <c r="J28" s="1021"/>
      <c r="K28" s="1021"/>
      <c r="L28" s="1021"/>
      <c r="M28" s="1021"/>
      <c r="N28" s="1021"/>
      <c r="O28" s="1021"/>
      <c r="P28" s="1021"/>
      <c r="Q28" s="1021"/>
      <c r="R28" s="1021"/>
    </row>
  </sheetData>
  <mergeCells count="25">
    <mergeCell ref="A2:R2"/>
    <mergeCell ref="A3:R3"/>
    <mergeCell ref="A5:A7"/>
    <mergeCell ref="B5:L5"/>
    <mergeCell ref="M5:M7"/>
    <mergeCell ref="N5:O5"/>
    <mergeCell ref="P5:P7"/>
    <mergeCell ref="Q5:Q7"/>
    <mergeCell ref="R5:R7"/>
    <mergeCell ref="B6:G6"/>
    <mergeCell ref="A26:R26"/>
    <mergeCell ref="A27:R27"/>
    <mergeCell ref="A28:R28"/>
    <mergeCell ref="O6:O7"/>
    <mergeCell ref="A21:R21"/>
    <mergeCell ref="A22:R22"/>
    <mergeCell ref="A23:R23"/>
    <mergeCell ref="A24:R24"/>
    <mergeCell ref="A25:R25"/>
    <mergeCell ref="H6:H7"/>
    <mergeCell ref="I6:I7"/>
    <mergeCell ref="J6:J7"/>
    <mergeCell ref="K6:K7"/>
    <mergeCell ref="L6:L7"/>
    <mergeCell ref="N6:N7"/>
  </mergeCells>
  <pageMargins left="0.7" right="0.7" top="0.75" bottom="0.75" header="0.3" footer="0.3"/>
  <pageSetup scale="52"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
  <sheetViews>
    <sheetView zoomScaleNormal="100" workbookViewId="0"/>
  </sheetViews>
  <sheetFormatPr defaultRowHeight="15" x14ac:dyDescent="0.25"/>
  <cols>
    <col min="1" max="1" width="19.42578125" style="38" customWidth="1"/>
    <col min="2" max="3" width="14.7109375" style="39" customWidth="1"/>
    <col min="4" max="4" width="14.7109375" style="10" customWidth="1"/>
    <col min="5" max="7" width="14.7109375" style="39" customWidth="1"/>
    <col min="8" max="9" width="14.7109375" style="10" customWidth="1"/>
    <col min="10" max="256" width="9.140625" style="10"/>
    <col min="257" max="257" width="19.42578125" style="10" customWidth="1"/>
    <col min="258" max="265" width="14.7109375" style="10" customWidth="1"/>
    <col min="266" max="512" width="9.140625" style="10"/>
    <col min="513" max="513" width="19.42578125" style="10" customWidth="1"/>
    <col min="514" max="521" width="14.7109375" style="10" customWidth="1"/>
    <col min="522" max="768" width="9.140625" style="10"/>
    <col min="769" max="769" width="19.42578125" style="10" customWidth="1"/>
    <col min="770" max="777" width="14.7109375" style="10" customWidth="1"/>
    <col min="778" max="1024" width="9.140625" style="10"/>
    <col min="1025" max="1025" width="19.42578125" style="10" customWidth="1"/>
    <col min="1026" max="1033" width="14.7109375" style="10" customWidth="1"/>
    <col min="1034" max="1280" width="9.140625" style="10"/>
    <col min="1281" max="1281" width="19.42578125" style="10" customWidth="1"/>
    <col min="1282" max="1289" width="14.7109375" style="10" customWidth="1"/>
    <col min="1290" max="1536" width="9.140625" style="10"/>
    <col min="1537" max="1537" width="19.42578125" style="10" customWidth="1"/>
    <col min="1538" max="1545" width="14.7109375" style="10" customWidth="1"/>
    <col min="1546" max="1792" width="9.140625" style="10"/>
    <col min="1793" max="1793" width="19.42578125" style="10" customWidth="1"/>
    <col min="1794" max="1801" width="14.7109375" style="10" customWidth="1"/>
    <col min="1802" max="2048" width="9.140625" style="10"/>
    <col min="2049" max="2049" width="19.42578125" style="10" customWidth="1"/>
    <col min="2050" max="2057" width="14.7109375" style="10" customWidth="1"/>
    <col min="2058" max="2304" width="9.140625" style="10"/>
    <col min="2305" max="2305" width="19.42578125" style="10" customWidth="1"/>
    <col min="2306" max="2313" width="14.7109375" style="10" customWidth="1"/>
    <col min="2314" max="2560" width="9.140625" style="10"/>
    <col min="2561" max="2561" width="19.42578125" style="10" customWidth="1"/>
    <col min="2562" max="2569" width="14.7109375" style="10" customWidth="1"/>
    <col min="2570" max="2816" width="9.140625" style="10"/>
    <col min="2817" max="2817" width="19.42578125" style="10" customWidth="1"/>
    <col min="2818" max="2825" width="14.7109375" style="10" customWidth="1"/>
    <col min="2826" max="3072" width="9.140625" style="10"/>
    <col min="3073" max="3073" width="19.42578125" style="10" customWidth="1"/>
    <col min="3074" max="3081" width="14.7109375" style="10" customWidth="1"/>
    <col min="3082" max="3328" width="9.140625" style="10"/>
    <col min="3329" max="3329" width="19.42578125" style="10" customWidth="1"/>
    <col min="3330" max="3337" width="14.7109375" style="10" customWidth="1"/>
    <col min="3338" max="3584" width="9.140625" style="10"/>
    <col min="3585" max="3585" width="19.42578125" style="10" customWidth="1"/>
    <col min="3586" max="3593" width="14.7109375" style="10" customWidth="1"/>
    <col min="3594" max="3840" width="9.140625" style="10"/>
    <col min="3841" max="3841" width="19.42578125" style="10" customWidth="1"/>
    <col min="3842" max="3849" width="14.7109375" style="10" customWidth="1"/>
    <col min="3850" max="4096" width="9.140625" style="10"/>
    <col min="4097" max="4097" width="19.42578125" style="10" customWidth="1"/>
    <col min="4098" max="4105" width="14.7109375" style="10" customWidth="1"/>
    <col min="4106" max="4352" width="9.140625" style="10"/>
    <col min="4353" max="4353" width="19.42578125" style="10" customWidth="1"/>
    <col min="4354" max="4361" width="14.7109375" style="10" customWidth="1"/>
    <col min="4362" max="4608" width="9.140625" style="10"/>
    <col min="4609" max="4609" width="19.42578125" style="10" customWidth="1"/>
    <col min="4610" max="4617" width="14.7109375" style="10" customWidth="1"/>
    <col min="4618" max="4864" width="9.140625" style="10"/>
    <col min="4865" max="4865" width="19.42578125" style="10" customWidth="1"/>
    <col min="4866" max="4873" width="14.7109375" style="10" customWidth="1"/>
    <col min="4874" max="5120" width="9.140625" style="10"/>
    <col min="5121" max="5121" width="19.42578125" style="10" customWidth="1"/>
    <col min="5122" max="5129" width="14.7109375" style="10" customWidth="1"/>
    <col min="5130" max="5376" width="9.140625" style="10"/>
    <col min="5377" max="5377" width="19.42578125" style="10" customWidth="1"/>
    <col min="5378" max="5385" width="14.7109375" style="10" customWidth="1"/>
    <col min="5386" max="5632" width="9.140625" style="10"/>
    <col min="5633" max="5633" width="19.42578125" style="10" customWidth="1"/>
    <col min="5634" max="5641" width="14.7109375" style="10" customWidth="1"/>
    <col min="5642" max="5888" width="9.140625" style="10"/>
    <col min="5889" max="5889" width="19.42578125" style="10" customWidth="1"/>
    <col min="5890" max="5897" width="14.7109375" style="10" customWidth="1"/>
    <col min="5898" max="6144" width="9.140625" style="10"/>
    <col min="6145" max="6145" width="19.42578125" style="10" customWidth="1"/>
    <col min="6146" max="6153" width="14.7109375" style="10" customWidth="1"/>
    <col min="6154" max="6400" width="9.140625" style="10"/>
    <col min="6401" max="6401" width="19.42578125" style="10" customWidth="1"/>
    <col min="6402" max="6409" width="14.7109375" style="10" customWidth="1"/>
    <col min="6410" max="6656" width="9.140625" style="10"/>
    <col min="6657" max="6657" width="19.42578125" style="10" customWidth="1"/>
    <col min="6658" max="6665" width="14.7109375" style="10" customWidth="1"/>
    <col min="6666" max="6912" width="9.140625" style="10"/>
    <col min="6913" max="6913" width="19.42578125" style="10" customWidth="1"/>
    <col min="6914" max="6921" width="14.7109375" style="10" customWidth="1"/>
    <col min="6922" max="7168" width="9.140625" style="10"/>
    <col min="7169" max="7169" width="19.42578125" style="10" customWidth="1"/>
    <col min="7170" max="7177" width="14.7109375" style="10" customWidth="1"/>
    <col min="7178" max="7424" width="9.140625" style="10"/>
    <col min="7425" max="7425" width="19.42578125" style="10" customWidth="1"/>
    <col min="7426" max="7433" width="14.7109375" style="10" customWidth="1"/>
    <col min="7434" max="7680" width="9.140625" style="10"/>
    <col min="7681" max="7681" width="19.42578125" style="10" customWidth="1"/>
    <col min="7682" max="7689" width="14.7109375" style="10" customWidth="1"/>
    <col min="7690" max="7936" width="9.140625" style="10"/>
    <col min="7937" max="7937" width="19.42578125" style="10" customWidth="1"/>
    <col min="7938" max="7945" width="14.7109375" style="10" customWidth="1"/>
    <col min="7946" max="8192" width="9.140625" style="10"/>
    <col min="8193" max="8193" width="19.42578125" style="10" customWidth="1"/>
    <col min="8194" max="8201" width="14.7109375" style="10" customWidth="1"/>
    <col min="8202" max="8448" width="9.140625" style="10"/>
    <col min="8449" max="8449" width="19.42578125" style="10" customWidth="1"/>
    <col min="8450" max="8457" width="14.7109375" style="10" customWidth="1"/>
    <col min="8458" max="8704" width="9.140625" style="10"/>
    <col min="8705" max="8705" width="19.42578125" style="10" customWidth="1"/>
    <col min="8706" max="8713" width="14.7109375" style="10" customWidth="1"/>
    <col min="8714" max="8960" width="9.140625" style="10"/>
    <col min="8961" max="8961" width="19.42578125" style="10" customWidth="1"/>
    <col min="8962" max="8969" width="14.7109375" style="10" customWidth="1"/>
    <col min="8970" max="9216" width="9.140625" style="10"/>
    <col min="9217" max="9217" width="19.42578125" style="10" customWidth="1"/>
    <col min="9218" max="9225" width="14.7109375" style="10" customWidth="1"/>
    <col min="9226" max="9472" width="9.140625" style="10"/>
    <col min="9473" max="9473" width="19.42578125" style="10" customWidth="1"/>
    <col min="9474" max="9481" width="14.7109375" style="10" customWidth="1"/>
    <col min="9482" max="9728" width="9.140625" style="10"/>
    <col min="9729" max="9729" width="19.42578125" style="10" customWidth="1"/>
    <col min="9730" max="9737" width="14.7109375" style="10" customWidth="1"/>
    <col min="9738" max="9984" width="9.140625" style="10"/>
    <col min="9985" max="9985" width="19.42578125" style="10" customWidth="1"/>
    <col min="9986" max="9993" width="14.7109375" style="10" customWidth="1"/>
    <col min="9994" max="10240" width="9.140625" style="10"/>
    <col min="10241" max="10241" width="19.42578125" style="10" customWidth="1"/>
    <col min="10242" max="10249" width="14.7109375" style="10" customWidth="1"/>
    <col min="10250" max="10496" width="9.140625" style="10"/>
    <col min="10497" max="10497" width="19.42578125" style="10" customWidth="1"/>
    <col min="10498" max="10505" width="14.7109375" style="10" customWidth="1"/>
    <col min="10506" max="10752" width="9.140625" style="10"/>
    <col min="10753" max="10753" width="19.42578125" style="10" customWidth="1"/>
    <col min="10754" max="10761" width="14.7109375" style="10" customWidth="1"/>
    <col min="10762" max="11008" width="9.140625" style="10"/>
    <col min="11009" max="11009" width="19.42578125" style="10" customWidth="1"/>
    <col min="11010" max="11017" width="14.7109375" style="10" customWidth="1"/>
    <col min="11018" max="11264" width="9.140625" style="10"/>
    <col min="11265" max="11265" width="19.42578125" style="10" customWidth="1"/>
    <col min="11266" max="11273" width="14.7109375" style="10" customWidth="1"/>
    <col min="11274" max="11520" width="9.140625" style="10"/>
    <col min="11521" max="11521" width="19.42578125" style="10" customWidth="1"/>
    <col min="11522" max="11529" width="14.7109375" style="10" customWidth="1"/>
    <col min="11530" max="11776" width="9.140625" style="10"/>
    <col min="11777" max="11777" width="19.42578125" style="10" customWidth="1"/>
    <col min="11778" max="11785" width="14.7109375" style="10" customWidth="1"/>
    <col min="11786" max="12032" width="9.140625" style="10"/>
    <col min="12033" max="12033" width="19.42578125" style="10" customWidth="1"/>
    <col min="12034" max="12041" width="14.7109375" style="10" customWidth="1"/>
    <col min="12042" max="12288" width="9.140625" style="10"/>
    <col min="12289" max="12289" width="19.42578125" style="10" customWidth="1"/>
    <col min="12290" max="12297" width="14.7109375" style="10" customWidth="1"/>
    <col min="12298" max="12544" width="9.140625" style="10"/>
    <col min="12545" max="12545" width="19.42578125" style="10" customWidth="1"/>
    <col min="12546" max="12553" width="14.7109375" style="10" customWidth="1"/>
    <col min="12554" max="12800" width="9.140625" style="10"/>
    <col min="12801" max="12801" width="19.42578125" style="10" customWidth="1"/>
    <col min="12802" max="12809" width="14.7109375" style="10" customWidth="1"/>
    <col min="12810" max="13056" width="9.140625" style="10"/>
    <col min="13057" max="13057" width="19.42578125" style="10" customWidth="1"/>
    <col min="13058" max="13065" width="14.7109375" style="10" customWidth="1"/>
    <col min="13066" max="13312" width="9.140625" style="10"/>
    <col min="13313" max="13313" width="19.42578125" style="10" customWidth="1"/>
    <col min="13314" max="13321" width="14.7109375" style="10" customWidth="1"/>
    <col min="13322" max="13568" width="9.140625" style="10"/>
    <col min="13569" max="13569" width="19.42578125" style="10" customWidth="1"/>
    <col min="13570" max="13577" width="14.7109375" style="10" customWidth="1"/>
    <col min="13578" max="13824" width="9.140625" style="10"/>
    <col min="13825" max="13825" width="19.42578125" style="10" customWidth="1"/>
    <col min="13826" max="13833" width="14.7109375" style="10" customWidth="1"/>
    <col min="13834" max="14080" width="9.140625" style="10"/>
    <col min="14081" max="14081" width="19.42578125" style="10" customWidth="1"/>
    <col min="14082" max="14089" width="14.7109375" style="10" customWidth="1"/>
    <col min="14090" max="14336" width="9.140625" style="10"/>
    <col min="14337" max="14337" width="19.42578125" style="10" customWidth="1"/>
    <col min="14338" max="14345" width="14.7109375" style="10" customWidth="1"/>
    <col min="14346" max="14592" width="9.140625" style="10"/>
    <col min="14593" max="14593" width="19.42578125" style="10" customWidth="1"/>
    <col min="14594" max="14601" width="14.7109375" style="10" customWidth="1"/>
    <col min="14602" max="14848" width="9.140625" style="10"/>
    <col min="14849" max="14849" width="19.42578125" style="10" customWidth="1"/>
    <col min="14850" max="14857" width="14.7109375" style="10" customWidth="1"/>
    <col min="14858" max="15104" width="9.140625" style="10"/>
    <col min="15105" max="15105" width="19.42578125" style="10" customWidth="1"/>
    <col min="15106" max="15113" width="14.7109375" style="10" customWidth="1"/>
    <col min="15114" max="15360" width="9.140625" style="10"/>
    <col min="15361" max="15361" width="19.42578125" style="10" customWidth="1"/>
    <col min="15362" max="15369" width="14.7109375" style="10" customWidth="1"/>
    <col min="15370" max="15616" width="9.140625" style="10"/>
    <col min="15617" max="15617" width="19.42578125" style="10" customWidth="1"/>
    <col min="15618" max="15625" width="14.7109375" style="10" customWidth="1"/>
    <col min="15626" max="15872" width="9.140625" style="10"/>
    <col min="15873" max="15873" width="19.42578125" style="10" customWidth="1"/>
    <col min="15874" max="15881" width="14.7109375" style="10" customWidth="1"/>
    <col min="15882" max="16128" width="9.140625" style="10"/>
    <col min="16129" max="16129" width="19.42578125" style="10" customWidth="1"/>
    <col min="16130" max="16137" width="14.7109375" style="10" customWidth="1"/>
    <col min="16138" max="16384" width="9.140625" style="10"/>
  </cols>
  <sheetData>
    <row r="1" spans="1:9" s="38" customFormat="1" x14ac:dyDescent="0.25">
      <c r="A1" s="274" t="s">
        <v>674</v>
      </c>
      <c r="B1" s="279"/>
      <c r="C1" s="279"/>
      <c r="D1" s="274"/>
      <c r="E1" s="279"/>
      <c r="F1" s="279"/>
      <c r="G1" s="279"/>
      <c r="H1" s="274"/>
      <c r="I1" s="274"/>
    </row>
    <row r="2" spans="1:9" s="38" customFormat="1" ht="15" customHeight="1" x14ac:dyDescent="0.25">
      <c r="A2" s="950" t="s">
        <v>173</v>
      </c>
      <c r="B2" s="1031"/>
      <c r="C2" s="1031"/>
      <c r="D2" s="1031"/>
      <c r="E2" s="1031"/>
      <c r="F2" s="1031"/>
      <c r="G2" s="1031"/>
      <c r="H2" s="1031"/>
      <c r="I2" s="1031"/>
    </row>
    <row r="3" spans="1:9" s="38" customFormat="1" ht="15" customHeight="1" x14ac:dyDescent="0.25">
      <c r="A3" s="280" t="s">
        <v>471</v>
      </c>
      <c r="B3" s="274"/>
      <c r="C3" s="274"/>
      <c r="D3" s="274"/>
      <c r="E3" s="274"/>
      <c r="F3" s="274"/>
      <c r="G3" s="274"/>
      <c r="H3" s="274"/>
      <c r="I3" s="274"/>
    </row>
    <row r="4" spans="1:9" s="32" customFormat="1" ht="15" customHeight="1" thickBot="1" x14ac:dyDescent="0.3">
      <c r="A4" s="1032"/>
      <c r="B4" s="1032"/>
      <c r="C4" s="1032"/>
      <c r="D4" s="1032"/>
      <c r="E4" s="1032"/>
      <c r="F4" s="1032"/>
      <c r="G4" s="1032"/>
      <c r="H4" s="1032"/>
      <c r="I4" s="1032"/>
    </row>
    <row r="5" spans="1:9" s="719" customFormat="1" ht="65.25" customHeight="1" x14ac:dyDescent="0.25">
      <c r="A5" s="437">
        <v>2012</v>
      </c>
      <c r="B5" s="256" t="s">
        <v>66</v>
      </c>
      <c r="C5" s="256" t="s">
        <v>67</v>
      </c>
      <c r="D5" s="257" t="s">
        <v>68</v>
      </c>
      <c r="E5" s="256" t="s">
        <v>388</v>
      </c>
      <c r="F5" s="256" t="s">
        <v>69</v>
      </c>
      <c r="G5" s="256" t="s">
        <v>70</v>
      </c>
      <c r="H5" s="257" t="s">
        <v>387</v>
      </c>
      <c r="I5" s="258" t="s">
        <v>71</v>
      </c>
    </row>
    <row r="6" spans="1:9" x14ac:dyDescent="0.25">
      <c r="A6" s="35" t="s">
        <v>216</v>
      </c>
      <c r="B6" s="531">
        <v>1712826</v>
      </c>
      <c r="C6" s="36">
        <v>4630</v>
      </c>
      <c r="D6" s="45">
        <v>2.7031350528308189E-3</v>
      </c>
      <c r="E6" s="36">
        <v>2386</v>
      </c>
      <c r="F6" s="36">
        <v>215</v>
      </c>
      <c r="G6" s="36">
        <v>2601</v>
      </c>
      <c r="H6" s="436">
        <v>0.5617710583153348</v>
      </c>
      <c r="I6" s="259">
        <v>1.5185430393980473E-3</v>
      </c>
    </row>
    <row r="7" spans="1:9" x14ac:dyDescent="0.25">
      <c r="A7" s="37" t="s">
        <v>217</v>
      </c>
      <c r="B7" s="531">
        <v>1711911</v>
      </c>
      <c r="C7" s="36">
        <v>4882</v>
      </c>
      <c r="D7" s="45">
        <v>2.851783766796288E-3</v>
      </c>
      <c r="E7" s="36">
        <v>2457</v>
      </c>
      <c r="F7" s="36">
        <v>205</v>
      </c>
      <c r="G7" s="36">
        <v>2662</v>
      </c>
      <c r="H7" s="436">
        <v>0.54526833265055308</v>
      </c>
      <c r="I7" s="259">
        <v>1.5549873796009254E-3</v>
      </c>
    </row>
    <row r="8" spans="1:9" x14ac:dyDescent="0.25">
      <c r="A8" s="35" t="s">
        <v>218</v>
      </c>
      <c r="B8" s="531">
        <v>1698200</v>
      </c>
      <c r="C8" s="36">
        <v>5923</v>
      </c>
      <c r="D8" s="45">
        <v>3.4878106230126016E-3</v>
      </c>
      <c r="E8" s="36">
        <v>3043</v>
      </c>
      <c r="F8" s="36">
        <v>220</v>
      </c>
      <c r="G8" s="36">
        <v>3263</v>
      </c>
      <c r="H8" s="436">
        <v>0.55090325848387645</v>
      </c>
      <c r="I8" s="259">
        <v>1.9214462371923214E-3</v>
      </c>
    </row>
    <row r="9" spans="1:9" x14ac:dyDescent="0.25">
      <c r="A9" s="37" t="s">
        <v>219</v>
      </c>
      <c r="B9" s="531">
        <v>1703693</v>
      </c>
      <c r="C9" s="36">
        <v>412</v>
      </c>
      <c r="D9" s="45">
        <v>2.4182760626474372E-4</v>
      </c>
      <c r="E9" s="36">
        <v>34</v>
      </c>
      <c r="F9" s="36">
        <v>6</v>
      </c>
      <c r="G9" s="36">
        <v>40</v>
      </c>
      <c r="H9" s="436">
        <v>9.7087378640776698E-2</v>
      </c>
      <c r="I9" s="259">
        <v>2.3478408375217836E-5</v>
      </c>
    </row>
    <row r="10" spans="1:9" x14ac:dyDescent="0.25">
      <c r="A10" s="35" t="s">
        <v>220</v>
      </c>
      <c r="B10" s="531">
        <v>1721081</v>
      </c>
      <c r="C10" s="36">
        <v>451</v>
      </c>
      <c r="D10" s="45">
        <v>2.6204461033501621E-4</v>
      </c>
      <c r="E10" s="36">
        <v>34</v>
      </c>
      <c r="F10" s="36">
        <v>9</v>
      </c>
      <c r="G10" s="36">
        <v>43</v>
      </c>
      <c r="H10" s="436">
        <v>9.5343680709534362E-2</v>
      </c>
      <c r="I10" s="259">
        <v>2.4984297659436135E-5</v>
      </c>
    </row>
    <row r="11" spans="1:9" x14ac:dyDescent="0.25">
      <c r="A11" s="37" t="s">
        <v>221</v>
      </c>
      <c r="B11" s="531">
        <v>1719356</v>
      </c>
      <c r="C11" s="36">
        <v>4126</v>
      </c>
      <c r="D11" s="45">
        <v>2.3997357150002674E-3</v>
      </c>
      <c r="E11" s="16">
        <v>2589</v>
      </c>
      <c r="F11" s="36">
        <v>170</v>
      </c>
      <c r="G11" s="36">
        <v>2759</v>
      </c>
      <c r="H11" s="436">
        <v>0.66868637905962192</v>
      </c>
      <c r="I11" s="259">
        <v>1.6046705859635818E-3</v>
      </c>
    </row>
    <row r="12" spans="1:9" x14ac:dyDescent="0.25">
      <c r="A12" s="35" t="s">
        <v>222</v>
      </c>
      <c r="B12" s="531">
        <v>1715366</v>
      </c>
      <c r="C12" s="16">
        <v>4517</v>
      </c>
      <c r="D12" s="45">
        <v>2.6332572757067586E-3</v>
      </c>
      <c r="E12" s="16">
        <v>2479</v>
      </c>
      <c r="F12" s="36">
        <v>171</v>
      </c>
      <c r="G12" s="36">
        <v>2650</v>
      </c>
      <c r="H12" s="436">
        <v>0.58667257029001552</v>
      </c>
      <c r="I12" s="259">
        <v>1.5448598141737681E-3</v>
      </c>
    </row>
    <row r="13" spans="1:9" x14ac:dyDescent="0.25">
      <c r="A13" s="37" t="s">
        <v>223</v>
      </c>
      <c r="B13" s="531">
        <v>1713798</v>
      </c>
      <c r="C13" s="16">
        <v>5984</v>
      </c>
      <c r="D13" s="45">
        <v>3.4916600439491704E-3</v>
      </c>
      <c r="E13" s="16">
        <v>3414</v>
      </c>
      <c r="F13" s="36">
        <v>280</v>
      </c>
      <c r="G13" s="36">
        <v>3694</v>
      </c>
      <c r="H13" s="436">
        <v>0.61731283422459893</v>
      </c>
      <c r="I13" s="259">
        <v>2.1554465578790499E-3</v>
      </c>
    </row>
    <row r="14" spans="1:9" x14ac:dyDescent="0.25">
      <c r="A14" s="35" t="s">
        <v>224</v>
      </c>
      <c r="B14" s="531">
        <v>1709377</v>
      </c>
      <c r="C14" s="16">
        <v>4548</v>
      </c>
      <c r="D14" s="45">
        <v>2.6606184592398285E-3</v>
      </c>
      <c r="E14" s="16">
        <v>2659</v>
      </c>
      <c r="F14" s="36">
        <v>197</v>
      </c>
      <c r="G14" s="36">
        <v>2856</v>
      </c>
      <c r="H14" s="436">
        <v>0.62796833773087068</v>
      </c>
      <c r="I14" s="259">
        <v>1.6707841511849053E-3</v>
      </c>
    </row>
    <row r="15" spans="1:9" x14ac:dyDescent="0.25">
      <c r="A15" s="37" t="s">
        <v>225</v>
      </c>
      <c r="B15" s="531">
        <v>1675302</v>
      </c>
      <c r="C15" s="16">
        <v>7378</v>
      </c>
      <c r="D15" s="45">
        <v>4.4039820880056252E-3</v>
      </c>
      <c r="E15" s="16">
        <v>4585</v>
      </c>
      <c r="F15" s="36">
        <v>435</v>
      </c>
      <c r="G15" s="36">
        <v>5020</v>
      </c>
      <c r="H15" s="436">
        <v>0.68040119273515853</v>
      </c>
      <c r="I15" s="259">
        <v>2.9964746654633015E-3</v>
      </c>
    </row>
    <row r="16" spans="1:9" x14ac:dyDescent="0.25">
      <c r="A16" s="35" t="s">
        <v>226</v>
      </c>
      <c r="B16" s="531">
        <v>1678339</v>
      </c>
      <c r="C16" s="16">
        <v>4710</v>
      </c>
      <c r="D16" s="45">
        <v>2.806346036170285E-3</v>
      </c>
      <c r="E16" s="16">
        <v>2913</v>
      </c>
      <c r="F16" s="36">
        <v>162</v>
      </c>
      <c r="G16" s="36">
        <v>3075</v>
      </c>
      <c r="H16" s="436">
        <v>0.65286624203821653</v>
      </c>
      <c r="I16" s="259">
        <v>1.832168590493339E-3</v>
      </c>
    </row>
    <row r="17" spans="1:13" x14ac:dyDescent="0.25">
      <c r="A17" s="37" t="s">
        <v>227</v>
      </c>
      <c r="B17" s="531">
        <v>1649360</v>
      </c>
      <c r="C17" s="16">
        <v>4586</v>
      </c>
      <c r="D17" s="45">
        <v>2.7804724256681379E-3</v>
      </c>
      <c r="E17" s="16">
        <v>1886</v>
      </c>
      <c r="F17" s="36">
        <v>201</v>
      </c>
      <c r="G17" s="36">
        <v>2087</v>
      </c>
      <c r="H17" s="436">
        <v>0.4550806803314435</v>
      </c>
      <c r="I17" s="259">
        <v>1.2653392831158752E-3</v>
      </c>
    </row>
    <row r="18" spans="1:13" s="38" customFormat="1" ht="15.75" thickBot="1" x14ac:dyDescent="0.3">
      <c r="A18" s="260" t="s">
        <v>673</v>
      </c>
      <c r="B18" s="729">
        <v>1649360</v>
      </c>
      <c r="C18" s="261">
        <v>52147</v>
      </c>
      <c r="D18" s="262">
        <v>3.1616505796187612E-2</v>
      </c>
      <c r="E18" s="261">
        <v>28479</v>
      </c>
      <c r="F18" s="261">
        <v>2271</v>
      </c>
      <c r="G18" s="261">
        <v>30750</v>
      </c>
      <c r="H18" s="435">
        <v>0.58967917617504362</v>
      </c>
      <c r="I18" s="263">
        <v>1.8643595091429405E-2</v>
      </c>
    </row>
    <row r="19" spans="1:13" s="38" customFormat="1" x14ac:dyDescent="0.25">
      <c r="A19" s="730"/>
      <c r="B19" s="731"/>
      <c r="C19" s="732"/>
      <c r="D19" s="733"/>
      <c r="E19" s="732"/>
      <c r="F19" s="732"/>
      <c r="G19" s="732"/>
      <c r="H19" s="734"/>
      <c r="I19" s="735"/>
    </row>
    <row r="20" spans="1:13" ht="29.25" customHeight="1" x14ac:dyDescent="0.2">
      <c r="A20" s="1033" t="s">
        <v>386</v>
      </c>
      <c r="B20" s="1033"/>
      <c r="C20" s="1033"/>
      <c r="D20" s="1033"/>
      <c r="E20" s="1033"/>
      <c r="F20" s="1033"/>
      <c r="G20" s="1033"/>
      <c r="H20" s="1033"/>
      <c r="I20" s="1033"/>
    </row>
    <row r="21" spans="1:13" ht="19.5" customHeight="1" x14ac:dyDescent="0.2">
      <c r="A21" s="1006"/>
      <c r="B21" s="1006"/>
      <c r="C21" s="1006"/>
      <c r="D21" s="1006"/>
      <c r="E21" s="1006"/>
      <c r="F21" s="1006"/>
      <c r="G21" s="1006"/>
      <c r="H21" s="1006"/>
      <c r="I21" s="1006"/>
      <c r="J21" s="127"/>
      <c r="K21" s="127"/>
      <c r="L21" s="127"/>
      <c r="M21" s="127"/>
    </row>
    <row r="23" spans="1:13" x14ac:dyDescent="0.25">
      <c r="D23" s="532"/>
      <c r="E23" s="161"/>
      <c r="F23" s="161"/>
      <c r="G23" s="161"/>
      <c r="H23" s="533"/>
      <c r="I23" s="532"/>
    </row>
  </sheetData>
  <mergeCells count="4">
    <mergeCell ref="A2:I2"/>
    <mergeCell ref="A4:I4"/>
    <mergeCell ref="A20:I20"/>
    <mergeCell ref="A21:I21"/>
  </mergeCells>
  <printOptions horizontalCentered="1"/>
  <pageMargins left="0.7" right="0.7" top="0.75" bottom="0.75" header="0.3" footer="0.3"/>
  <pageSetup scale="8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zoomScaleNormal="100" workbookViewId="0">
      <selection activeCell="F17" sqref="F17"/>
    </sheetView>
  </sheetViews>
  <sheetFormatPr defaultRowHeight="14.25" x14ac:dyDescent="0.2"/>
  <cols>
    <col min="1" max="1" width="36.140625" style="10" bestFit="1" customWidth="1"/>
    <col min="2" max="3" width="13.42578125" style="10" bestFit="1" customWidth="1"/>
    <col min="4" max="4" width="13.85546875" style="10" bestFit="1" customWidth="1"/>
    <col min="5" max="5" width="10.5703125" style="10" bestFit="1" customWidth="1"/>
    <col min="6" max="6" width="20.28515625" style="10" bestFit="1" customWidth="1"/>
    <col min="7" max="7" width="15" style="10" bestFit="1" customWidth="1"/>
    <col min="8" max="256" width="9.140625" style="10"/>
    <col min="257" max="257" width="36.140625" style="10" bestFit="1" customWidth="1"/>
    <col min="258" max="259" width="13.42578125" style="10" bestFit="1" customWidth="1"/>
    <col min="260" max="260" width="13.85546875" style="10" bestFit="1" customWidth="1"/>
    <col min="261" max="261" width="10.5703125" style="10" bestFit="1" customWidth="1"/>
    <col min="262" max="262" width="20.28515625" style="10" bestFit="1" customWidth="1"/>
    <col min="263" max="263" width="15" style="10" bestFit="1" customWidth="1"/>
    <col min="264" max="512" width="9.140625" style="10"/>
    <col min="513" max="513" width="36.140625" style="10" bestFit="1" customWidth="1"/>
    <col min="514" max="515" width="13.42578125" style="10" bestFit="1" customWidth="1"/>
    <col min="516" max="516" width="13.85546875" style="10" bestFit="1" customWidth="1"/>
    <col min="517" max="517" width="10.5703125" style="10" bestFit="1" customWidth="1"/>
    <col min="518" max="518" width="20.28515625" style="10" bestFit="1" customWidth="1"/>
    <col min="519" max="519" width="15" style="10" bestFit="1" customWidth="1"/>
    <col min="520" max="768" width="9.140625" style="10"/>
    <col min="769" max="769" width="36.140625" style="10" bestFit="1" customWidth="1"/>
    <col min="770" max="771" width="13.42578125" style="10" bestFit="1" customWidth="1"/>
    <col min="772" max="772" width="13.85546875" style="10" bestFit="1" customWidth="1"/>
    <col min="773" max="773" width="10.5703125" style="10" bestFit="1" customWidth="1"/>
    <col min="774" max="774" width="20.28515625" style="10" bestFit="1" customWidth="1"/>
    <col min="775" max="775" width="15" style="10" bestFit="1" customWidth="1"/>
    <col min="776" max="1024" width="9.140625" style="10"/>
    <col min="1025" max="1025" width="36.140625" style="10" bestFit="1" customWidth="1"/>
    <col min="1026" max="1027" width="13.42578125" style="10" bestFit="1" customWidth="1"/>
    <col min="1028" max="1028" width="13.85546875" style="10" bestFit="1" customWidth="1"/>
    <col min="1029" max="1029" width="10.5703125" style="10" bestFit="1" customWidth="1"/>
    <col min="1030" max="1030" width="20.28515625" style="10" bestFit="1" customWidth="1"/>
    <col min="1031" max="1031" width="15" style="10" bestFit="1" customWidth="1"/>
    <col min="1032" max="1280" width="9.140625" style="10"/>
    <col min="1281" max="1281" width="36.140625" style="10" bestFit="1" customWidth="1"/>
    <col min="1282" max="1283" width="13.42578125" style="10" bestFit="1" customWidth="1"/>
    <col min="1284" max="1284" width="13.85546875" style="10" bestFit="1" customWidth="1"/>
    <col min="1285" max="1285" width="10.5703125" style="10" bestFit="1" customWidth="1"/>
    <col min="1286" max="1286" width="20.28515625" style="10" bestFit="1" customWidth="1"/>
    <col min="1287" max="1287" width="15" style="10" bestFit="1" customWidth="1"/>
    <col min="1288" max="1536" width="9.140625" style="10"/>
    <col min="1537" max="1537" width="36.140625" style="10" bestFit="1" customWidth="1"/>
    <col min="1538" max="1539" width="13.42578125" style="10" bestFit="1" customWidth="1"/>
    <col min="1540" max="1540" width="13.85546875" style="10" bestFit="1" customWidth="1"/>
    <col min="1541" max="1541" width="10.5703125" style="10" bestFit="1" customWidth="1"/>
    <col min="1542" max="1542" width="20.28515625" style="10" bestFit="1" customWidth="1"/>
    <col min="1543" max="1543" width="15" style="10" bestFit="1" customWidth="1"/>
    <col min="1544" max="1792" width="9.140625" style="10"/>
    <col min="1793" max="1793" width="36.140625" style="10" bestFit="1" customWidth="1"/>
    <col min="1794" max="1795" width="13.42578125" style="10" bestFit="1" customWidth="1"/>
    <col min="1796" max="1796" width="13.85546875" style="10" bestFit="1" customWidth="1"/>
    <col min="1797" max="1797" width="10.5703125" style="10" bestFit="1" customWidth="1"/>
    <col min="1798" max="1798" width="20.28515625" style="10" bestFit="1" customWidth="1"/>
    <col min="1799" max="1799" width="15" style="10" bestFit="1" customWidth="1"/>
    <col min="1800" max="2048" width="9.140625" style="10"/>
    <col min="2049" max="2049" width="36.140625" style="10" bestFit="1" customWidth="1"/>
    <col min="2050" max="2051" width="13.42578125" style="10" bestFit="1" customWidth="1"/>
    <col min="2052" max="2052" width="13.85546875" style="10" bestFit="1" customWidth="1"/>
    <col min="2053" max="2053" width="10.5703125" style="10" bestFit="1" customWidth="1"/>
    <col min="2054" max="2054" width="20.28515625" style="10" bestFit="1" customWidth="1"/>
    <col min="2055" max="2055" width="15" style="10" bestFit="1" customWidth="1"/>
    <col min="2056" max="2304" width="9.140625" style="10"/>
    <col min="2305" max="2305" width="36.140625" style="10" bestFit="1" customWidth="1"/>
    <col min="2306" max="2307" width="13.42578125" style="10" bestFit="1" customWidth="1"/>
    <col min="2308" max="2308" width="13.85546875" style="10" bestFit="1" customWidth="1"/>
    <col min="2309" max="2309" width="10.5703125" style="10" bestFit="1" customWidth="1"/>
    <col min="2310" max="2310" width="20.28515625" style="10" bestFit="1" customWidth="1"/>
    <col min="2311" max="2311" width="15" style="10" bestFit="1" customWidth="1"/>
    <col min="2312" max="2560" width="9.140625" style="10"/>
    <col min="2561" max="2561" width="36.140625" style="10" bestFit="1" customWidth="1"/>
    <col min="2562" max="2563" width="13.42578125" style="10" bestFit="1" customWidth="1"/>
    <col min="2564" max="2564" width="13.85546875" style="10" bestFit="1" customWidth="1"/>
    <col min="2565" max="2565" width="10.5703125" style="10" bestFit="1" customWidth="1"/>
    <col min="2566" max="2566" width="20.28515625" style="10" bestFit="1" customWidth="1"/>
    <col min="2567" max="2567" width="15" style="10" bestFit="1" customWidth="1"/>
    <col min="2568" max="2816" width="9.140625" style="10"/>
    <col min="2817" max="2817" width="36.140625" style="10" bestFit="1" customWidth="1"/>
    <col min="2818" max="2819" width="13.42578125" style="10" bestFit="1" customWidth="1"/>
    <col min="2820" max="2820" width="13.85546875" style="10" bestFit="1" customWidth="1"/>
    <col min="2821" max="2821" width="10.5703125" style="10" bestFit="1" customWidth="1"/>
    <col min="2822" max="2822" width="20.28515625" style="10" bestFit="1" customWidth="1"/>
    <col min="2823" max="2823" width="15" style="10" bestFit="1" customWidth="1"/>
    <col min="2824" max="3072" width="9.140625" style="10"/>
    <col min="3073" max="3073" width="36.140625" style="10" bestFit="1" customWidth="1"/>
    <col min="3074" max="3075" width="13.42578125" style="10" bestFit="1" customWidth="1"/>
    <col min="3076" max="3076" width="13.85546875" style="10" bestFit="1" customWidth="1"/>
    <col min="3077" max="3077" width="10.5703125" style="10" bestFit="1" customWidth="1"/>
    <col min="3078" max="3078" width="20.28515625" style="10" bestFit="1" customWidth="1"/>
    <col min="3079" max="3079" width="15" style="10" bestFit="1" customWidth="1"/>
    <col min="3080" max="3328" width="9.140625" style="10"/>
    <col min="3329" max="3329" width="36.140625" style="10" bestFit="1" customWidth="1"/>
    <col min="3330" max="3331" width="13.42578125" style="10" bestFit="1" customWidth="1"/>
    <col min="3332" max="3332" width="13.85546875" style="10" bestFit="1" customWidth="1"/>
    <col min="3333" max="3333" width="10.5703125" style="10" bestFit="1" customWidth="1"/>
    <col min="3334" max="3334" width="20.28515625" style="10" bestFit="1" customWidth="1"/>
    <col min="3335" max="3335" width="15" style="10" bestFit="1" customWidth="1"/>
    <col min="3336" max="3584" width="9.140625" style="10"/>
    <col min="3585" max="3585" width="36.140625" style="10" bestFit="1" customWidth="1"/>
    <col min="3586" max="3587" width="13.42578125" style="10" bestFit="1" customWidth="1"/>
    <col min="3588" max="3588" width="13.85546875" style="10" bestFit="1" customWidth="1"/>
    <col min="3589" max="3589" width="10.5703125" style="10" bestFit="1" customWidth="1"/>
    <col min="3590" max="3590" width="20.28515625" style="10" bestFit="1" customWidth="1"/>
    <col min="3591" max="3591" width="15" style="10" bestFit="1" customWidth="1"/>
    <col min="3592" max="3840" width="9.140625" style="10"/>
    <col min="3841" max="3841" width="36.140625" style="10" bestFit="1" customWidth="1"/>
    <col min="3842" max="3843" width="13.42578125" style="10" bestFit="1" customWidth="1"/>
    <col min="3844" max="3844" width="13.85546875" style="10" bestFit="1" customWidth="1"/>
    <col min="3845" max="3845" width="10.5703125" style="10" bestFit="1" customWidth="1"/>
    <col min="3846" max="3846" width="20.28515625" style="10" bestFit="1" customWidth="1"/>
    <col min="3847" max="3847" width="15" style="10" bestFit="1" customWidth="1"/>
    <col min="3848" max="4096" width="9.140625" style="10"/>
    <col min="4097" max="4097" width="36.140625" style="10" bestFit="1" customWidth="1"/>
    <col min="4098" max="4099" width="13.42578125" style="10" bestFit="1" customWidth="1"/>
    <col min="4100" max="4100" width="13.85546875" style="10" bestFit="1" customWidth="1"/>
    <col min="4101" max="4101" width="10.5703125" style="10" bestFit="1" customWidth="1"/>
    <col min="4102" max="4102" width="20.28515625" style="10" bestFit="1" customWidth="1"/>
    <col min="4103" max="4103" width="15" style="10" bestFit="1" customWidth="1"/>
    <col min="4104" max="4352" width="9.140625" style="10"/>
    <col min="4353" max="4353" width="36.140625" style="10" bestFit="1" customWidth="1"/>
    <col min="4354" max="4355" width="13.42578125" style="10" bestFit="1" customWidth="1"/>
    <col min="4356" max="4356" width="13.85546875" style="10" bestFit="1" customWidth="1"/>
    <col min="4357" max="4357" width="10.5703125" style="10" bestFit="1" customWidth="1"/>
    <col min="4358" max="4358" width="20.28515625" style="10" bestFit="1" customWidth="1"/>
    <col min="4359" max="4359" width="15" style="10" bestFit="1" customWidth="1"/>
    <col min="4360" max="4608" width="9.140625" style="10"/>
    <col min="4609" max="4609" width="36.140625" style="10" bestFit="1" customWidth="1"/>
    <col min="4610" max="4611" width="13.42578125" style="10" bestFit="1" customWidth="1"/>
    <col min="4612" max="4612" width="13.85546875" style="10" bestFit="1" customWidth="1"/>
    <col min="4613" max="4613" width="10.5703125" style="10" bestFit="1" customWidth="1"/>
    <col min="4614" max="4614" width="20.28515625" style="10" bestFit="1" customWidth="1"/>
    <col min="4615" max="4615" width="15" style="10" bestFit="1" customWidth="1"/>
    <col min="4616" max="4864" width="9.140625" style="10"/>
    <col min="4865" max="4865" width="36.140625" style="10" bestFit="1" customWidth="1"/>
    <col min="4866" max="4867" width="13.42578125" style="10" bestFit="1" customWidth="1"/>
    <col min="4868" max="4868" width="13.85546875" style="10" bestFit="1" customWidth="1"/>
    <col min="4869" max="4869" width="10.5703125" style="10" bestFit="1" customWidth="1"/>
    <col min="4870" max="4870" width="20.28515625" style="10" bestFit="1" customWidth="1"/>
    <col min="4871" max="4871" width="15" style="10" bestFit="1" customWidth="1"/>
    <col min="4872" max="5120" width="9.140625" style="10"/>
    <col min="5121" max="5121" width="36.140625" style="10" bestFit="1" customWidth="1"/>
    <col min="5122" max="5123" width="13.42578125" style="10" bestFit="1" customWidth="1"/>
    <col min="5124" max="5124" width="13.85546875" style="10" bestFit="1" customWidth="1"/>
    <col min="5125" max="5125" width="10.5703125" style="10" bestFit="1" customWidth="1"/>
    <col min="5126" max="5126" width="20.28515625" style="10" bestFit="1" customWidth="1"/>
    <col min="5127" max="5127" width="15" style="10" bestFit="1" customWidth="1"/>
    <col min="5128" max="5376" width="9.140625" style="10"/>
    <col min="5377" max="5377" width="36.140625" style="10" bestFit="1" customWidth="1"/>
    <col min="5378" max="5379" width="13.42578125" style="10" bestFit="1" customWidth="1"/>
    <col min="5380" max="5380" width="13.85546875" style="10" bestFit="1" customWidth="1"/>
    <col min="5381" max="5381" width="10.5703125" style="10" bestFit="1" customWidth="1"/>
    <col min="5382" max="5382" width="20.28515625" style="10" bestFit="1" customWidth="1"/>
    <col min="5383" max="5383" width="15" style="10" bestFit="1" customWidth="1"/>
    <col min="5384" max="5632" width="9.140625" style="10"/>
    <col min="5633" max="5633" width="36.140625" style="10" bestFit="1" customWidth="1"/>
    <col min="5634" max="5635" width="13.42578125" style="10" bestFit="1" customWidth="1"/>
    <col min="5636" max="5636" width="13.85546875" style="10" bestFit="1" customWidth="1"/>
    <col min="5637" max="5637" width="10.5703125" style="10" bestFit="1" customWidth="1"/>
    <col min="5638" max="5638" width="20.28515625" style="10" bestFit="1" customWidth="1"/>
    <col min="5639" max="5639" width="15" style="10" bestFit="1" customWidth="1"/>
    <col min="5640" max="5888" width="9.140625" style="10"/>
    <col min="5889" max="5889" width="36.140625" style="10" bestFit="1" customWidth="1"/>
    <col min="5890" max="5891" width="13.42578125" style="10" bestFit="1" customWidth="1"/>
    <col min="5892" max="5892" width="13.85546875" style="10" bestFit="1" customWidth="1"/>
    <col min="5893" max="5893" width="10.5703125" style="10" bestFit="1" customWidth="1"/>
    <col min="5894" max="5894" width="20.28515625" style="10" bestFit="1" customWidth="1"/>
    <col min="5895" max="5895" width="15" style="10" bestFit="1" customWidth="1"/>
    <col min="5896" max="6144" width="9.140625" style="10"/>
    <col min="6145" max="6145" width="36.140625" style="10" bestFit="1" customWidth="1"/>
    <col min="6146" max="6147" width="13.42578125" style="10" bestFit="1" customWidth="1"/>
    <col min="6148" max="6148" width="13.85546875" style="10" bestFit="1" customWidth="1"/>
    <col min="6149" max="6149" width="10.5703125" style="10" bestFit="1" customWidth="1"/>
    <col min="6150" max="6150" width="20.28515625" style="10" bestFit="1" customWidth="1"/>
    <col min="6151" max="6151" width="15" style="10" bestFit="1" customWidth="1"/>
    <col min="6152" max="6400" width="9.140625" style="10"/>
    <col min="6401" max="6401" width="36.140625" style="10" bestFit="1" customWidth="1"/>
    <col min="6402" max="6403" width="13.42578125" style="10" bestFit="1" customWidth="1"/>
    <col min="6404" max="6404" width="13.85546875" style="10" bestFit="1" customWidth="1"/>
    <col min="6405" max="6405" width="10.5703125" style="10" bestFit="1" customWidth="1"/>
    <col min="6406" max="6406" width="20.28515625" style="10" bestFit="1" customWidth="1"/>
    <col min="6407" max="6407" width="15" style="10" bestFit="1" customWidth="1"/>
    <col min="6408" max="6656" width="9.140625" style="10"/>
    <col min="6657" max="6657" width="36.140625" style="10" bestFit="1" customWidth="1"/>
    <col min="6658" max="6659" width="13.42578125" style="10" bestFit="1" customWidth="1"/>
    <col min="6660" max="6660" width="13.85546875" style="10" bestFit="1" customWidth="1"/>
    <col min="6661" max="6661" width="10.5703125" style="10" bestFit="1" customWidth="1"/>
    <col min="6662" max="6662" width="20.28515625" style="10" bestFit="1" customWidth="1"/>
    <col min="6663" max="6663" width="15" style="10" bestFit="1" customWidth="1"/>
    <col min="6664" max="6912" width="9.140625" style="10"/>
    <col min="6913" max="6913" width="36.140625" style="10" bestFit="1" customWidth="1"/>
    <col min="6914" max="6915" width="13.42578125" style="10" bestFit="1" customWidth="1"/>
    <col min="6916" max="6916" width="13.85546875" style="10" bestFit="1" customWidth="1"/>
    <col min="6917" max="6917" width="10.5703125" style="10" bestFit="1" customWidth="1"/>
    <col min="6918" max="6918" width="20.28515625" style="10" bestFit="1" customWidth="1"/>
    <col min="6919" max="6919" width="15" style="10" bestFit="1" customWidth="1"/>
    <col min="6920" max="7168" width="9.140625" style="10"/>
    <col min="7169" max="7169" width="36.140625" style="10" bestFit="1" customWidth="1"/>
    <col min="7170" max="7171" width="13.42578125" style="10" bestFit="1" customWidth="1"/>
    <col min="7172" max="7172" width="13.85546875" style="10" bestFit="1" customWidth="1"/>
    <col min="7173" max="7173" width="10.5703125" style="10" bestFit="1" customWidth="1"/>
    <col min="7174" max="7174" width="20.28515625" style="10" bestFit="1" customWidth="1"/>
    <col min="7175" max="7175" width="15" style="10" bestFit="1" customWidth="1"/>
    <col min="7176" max="7424" width="9.140625" style="10"/>
    <col min="7425" max="7425" width="36.140625" style="10" bestFit="1" customWidth="1"/>
    <col min="7426" max="7427" width="13.42578125" style="10" bestFit="1" customWidth="1"/>
    <col min="7428" max="7428" width="13.85546875" style="10" bestFit="1" customWidth="1"/>
    <col min="7429" max="7429" width="10.5703125" style="10" bestFit="1" customWidth="1"/>
    <col min="7430" max="7430" width="20.28515625" style="10" bestFit="1" customWidth="1"/>
    <col min="7431" max="7431" width="15" style="10" bestFit="1" customWidth="1"/>
    <col min="7432" max="7680" width="9.140625" style="10"/>
    <col min="7681" max="7681" width="36.140625" style="10" bestFit="1" customWidth="1"/>
    <col min="7682" max="7683" width="13.42578125" style="10" bestFit="1" customWidth="1"/>
    <col min="7684" max="7684" width="13.85546875" style="10" bestFit="1" customWidth="1"/>
    <col min="7685" max="7685" width="10.5703125" style="10" bestFit="1" customWidth="1"/>
    <col min="7686" max="7686" width="20.28515625" style="10" bestFit="1" customWidth="1"/>
    <col min="7687" max="7687" width="15" style="10" bestFit="1" customWidth="1"/>
    <col min="7688" max="7936" width="9.140625" style="10"/>
    <col min="7937" max="7937" width="36.140625" style="10" bestFit="1" customWidth="1"/>
    <col min="7938" max="7939" width="13.42578125" style="10" bestFit="1" customWidth="1"/>
    <col min="7940" max="7940" width="13.85546875" style="10" bestFit="1" customWidth="1"/>
    <col min="7941" max="7941" width="10.5703125" style="10" bestFit="1" customWidth="1"/>
    <col min="7942" max="7942" width="20.28515625" style="10" bestFit="1" customWidth="1"/>
    <col min="7943" max="7943" width="15" style="10" bestFit="1" customWidth="1"/>
    <col min="7944" max="8192" width="9.140625" style="10"/>
    <col min="8193" max="8193" width="36.140625" style="10" bestFit="1" customWidth="1"/>
    <col min="8194" max="8195" width="13.42578125" style="10" bestFit="1" customWidth="1"/>
    <col min="8196" max="8196" width="13.85546875" style="10" bestFit="1" customWidth="1"/>
    <col min="8197" max="8197" width="10.5703125" style="10" bestFit="1" customWidth="1"/>
    <col min="8198" max="8198" width="20.28515625" style="10" bestFit="1" customWidth="1"/>
    <col min="8199" max="8199" width="15" style="10" bestFit="1" customWidth="1"/>
    <col min="8200" max="8448" width="9.140625" style="10"/>
    <col min="8449" max="8449" width="36.140625" style="10" bestFit="1" customWidth="1"/>
    <col min="8450" max="8451" width="13.42578125" style="10" bestFit="1" customWidth="1"/>
    <col min="8452" max="8452" width="13.85546875" style="10" bestFit="1" customWidth="1"/>
    <col min="8453" max="8453" width="10.5703125" style="10" bestFit="1" customWidth="1"/>
    <col min="8454" max="8454" width="20.28515625" style="10" bestFit="1" customWidth="1"/>
    <col min="8455" max="8455" width="15" style="10" bestFit="1" customWidth="1"/>
    <col min="8456" max="8704" width="9.140625" style="10"/>
    <col min="8705" max="8705" width="36.140625" style="10" bestFit="1" customWidth="1"/>
    <col min="8706" max="8707" width="13.42578125" style="10" bestFit="1" customWidth="1"/>
    <col min="8708" max="8708" width="13.85546875" style="10" bestFit="1" customWidth="1"/>
    <col min="8709" max="8709" width="10.5703125" style="10" bestFit="1" customWidth="1"/>
    <col min="8710" max="8710" width="20.28515625" style="10" bestFit="1" customWidth="1"/>
    <col min="8711" max="8711" width="15" style="10" bestFit="1" customWidth="1"/>
    <col min="8712" max="8960" width="9.140625" style="10"/>
    <col min="8961" max="8961" width="36.140625" style="10" bestFit="1" customWidth="1"/>
    <col min="8962" max="8963" width="13.42578125" style="10" bestFit="1" customWidth="1"/>
    <col min="8964" max="8964" width="13.85546875" style="10" bestFit="1" customWidth="1"/>
    <col min="8965" max="8965" width="10.5703125" style="10" bestFit="1" customWidth="1"/>
    <col min="8966" max="8966" width="20.28515625" style="10" bestFit="1" customWidth="1"/>
    <col min="8967" max="8967" width="15" style="10" bestFit="1" customWidth="1"/>
    <col min="8968" max="9216" width="9.140625" style="10"/>
    <col min="9217" max="9217" width="36.140625" style="10" bestFit="1" customWidth="1"/>
    <col min="9218" max="9219" width="13.42578125" style="10" bestFit="1" customWidth="1"/>
    <col min="9220" max="9220" width="13.85546875" style="10" bestFit="1" customWidth="1"/>
    <col min="9221" max="9221" width="10.5703125" style="10" bestFit="1" customWidth="1"/>
    <col min="9222" max="9222" width="20.28515625" style="10" bestFit="1" customWidth="1"/>
    <col min="9223" max="9223" width="15" style="10" bestFit="1" customWidth="1"/>
    <col min="9224" max="9472" width="9.140625" style="10"/>
    <col min="9473" max="9473" width="36.140625" style="10" bestFit="1" customWidth="1"/>
    <col min="9474" max="9475" width="13.42578125" style="10" bestFit="1" customWidth="1"/>
    <col min="9476" max="9476" width="13.85546875" style="10" bestFit="1" customWidth="1"/>
    <col min="9477" max="9477" width="10.5703125" style="10" bestFit="1" customWidth="1"/>
    <col min="9478" max="9478" width="20.28515625" style="10" bestFit="1" customWidth="1"/>
    <col min="9479" max="9479" width="15" style="10" bestFit="1" customWidth="1"/>
    <col min="9480" max="9728" width="9.140625" style="10"/>
    <col min="9729" max="9729" width="36.140625" style="10" bestFit="1" customWidth="1"/>
    <col min="9730" max="9731" width="13.42578125" style="10" bestFit="1" customWidth="1"/>
    <col min="9732" max="9732" width="13.85546875" style="10" bestFit="1" customWidth="1"/>
    <col min="9733" max="9733" width="10.5703125" style="10" bestFit="1" customWidth="1"/>
    <col min="9734" max="9734" width="20.28515625" style="10" bestFit="1" customWidth="1"/>
    <col min="9735" max="9735" width="15" style="10" bestFit="1" customWidth="1"/>
    <col min="9736" max="9984" width="9.140625" style="10"/>
    <col min="9985" max="9985" width="36.140625" style="10" bestFit="1" customWidth="1"/>
    <col min="9986" max="9987" width="13.42578125" style="10" bestFit="1" customWidth="1"/>
    <col min="9988" max="9988" width="13.85546875" style="10" bestFit="1" customWidth="1"/>
    <col min="9989" max="9989" width="10.5703125" style="10" bestFit="1" customWidth="1"/>
    <col min="9990" max="9990" width="20.28515625" style="10" bestFit="1" customWidth="1"/>
    <col min="9991" max="9991" width="15" style="10" bestFit="1" customWidth="1"/>
    <col min="9992" max="10240" width="9.140625" style="10"/>
    <col min="10241" max="10241" width="36.140625" style="10" bestFit="1" customWidth="1"/>
    <col min="10242" max="10243" width="13.42578125" style="10" bestFit="1" customWidth="1"/>
    <col min="10244" max="10244" width="13.85546875" style="10" bestFit="1" customWidth="1"/>
    <col min="10245" max="10245" width="10.5703125" style="10" bestFit="1" customWidth="1"/>
    <col min="10246" max="10246" width="20.28515625" style="10" bestFit="1" customWidth="1"/>
    <col min="10247" max="10247" width="15" style="10" bestFit="1" customWidth="1"/>
    <col min="10248" max="10496" width="9.140625" style="10"/>
    <col min="10497" max="10497" width="36.140625" style="10" bestFit="1" customWidth="1"/>
    <col min="10498" max="10499" width="13.42578125" style="10" bestFit="1" customWidth="1"/>
    <col min="10500" max="10500" width="13.85546875" style="10" bestFit="1" customWidth="1"/>
    <col min="10501" max="10501" width="10.5703125" style="10" bestFit="1" customWidth="1"/>
    <col min="10502" max="10502" width="20.28515625" style="10" bestFit="1" customWidth="1"/>
    <col min="10503" max="10503" width="15" style="10" bestFit="1" customWidth="1"/>
    <col min="10504" max="10752" width="9.140625" style="10"/>
    <col min="10753" max="10753" width="36.140625" style="10" bestFit="1" customWidth="1"/>
    <col min="10754" max="10755" width="13.42578125" style="10" bestFit="1" customWidth="1"/>
    <col min="10756" max="10756" width="13.85546875" style="10" bestFit="1" customWidth="1"/>
    <col min="10757" max="10757" width="10.5703125" style="10" bestFit="1" customWidth="1"/>
    <col min="10758" max="10758" width="20.28515625" style="10" bestFit="1" customWidth="1"/>
    <col min="10759" max="10759" width="15" style="10" bestFit="1" customWidth="1"/>
    <col min="10760" max="11008" width="9.140625" style="10"/>
    <col min="11009" max="11009" width="36.140625" style="10" bestFit="1" customWidth="1"/>
    <col min="11010" max="11011" width="13.42578125" style="10" bestFit="1" customWidth="1"/>
    <col min="11012" max="11012" width="13.85546875" style="10" bestFit="1" customWidth="1"/>
    <col min="11013" max="11013" width="10.5703125" style="10" bestFit="1" customWidth="1"/>
    <col min="11014" max="11014" width="20.28515625" style="10" bestFit="1" customWidth="1"/>
    <col min="11015" max="11015" width="15" style="10" bestFit="1" customWidth="1"/>
    <col min="11016" max="11264" width="9.140625" style="10"/>
    <col min="11265" max="11265" width="36.140625" style="10" bestFit="1" customWidth="1"/>
    <col min="11266" max="11267" width="13.42578125" style="10" bestFit="1" customWidth="1"/>
    <col min="11268" max="11268" width="13.85546875" style="10" bestFit="1" customWidth="1"/>
    <col min="11269" max="11269" width="10.5703125" style="10" bestFit="1" customWidth="1"/>
    <col min="11270" max="11270" width="20.28515625" style="10" bestFit="1" customWidth="1"/>
    <col min="11271" max="11271" width="15" style="10" bestFit="1" customWidth="1"/>
    <col min="11272" max="11520" width="9.140625" style="10"/>
    <col min="11521" max="11521" width="36.140625" style="10" bestFit="1" customWidth="1"/>
    <col min="11522" max="11523" width="13.42578125" style="10" bestFit="1" customWidth="1"/>
    <col min="11524" max="11524" width="13.85546875" style="10" bestFit="1" customWidth="1"/>
    <col min="11525" max="11525" width="10.5703125" style="10" bestFit="1" customWidth="1"/>
    <col min="11526" max="11526" width="20.28515625" style="10" bestFit="1" customWidth="1"/>
    <col min="11527" max="11527" width="15" style="10" bestFit="1" customWidth="1"/>
    <col min="11528" max="11776" width="9.140625" style="10"/>
    <col min="11777" max="11777" width="36.140625" style="10" bestFit="1" customWidth="1"/>
    <col min="11778" max="11779" width="13.42578125" style="10" bestFit="1" customWidth="1"/>
    <col min="11780" max="11780" width="13.85546875" style="10" bestFit="1" customWidth="1"/>
    <col min="11781" max="11781" width="10.5703125" style="10" bestFit="1" customWidth="1"/>
    <col min="11782" max="11782" width="20.28515625" style="10" bestFit="1" customWidth="1"/>
    <col min="11783" max="11783" width="15" style="10" bestFit="1" customWidth="1"/>
    <col min="11784" max="12032" width="9.140625" style="10"/>
    <col min="12033" max="12033" width="36.140625" style="10" bestFit="1" customWidth="1"/>
    <col min="12034" max="12035" width="13.42578125" style="10" bestFit="1" customWidth="1"/>
    <col min="12036" max="12036" width="13.85546875" style="10" bestFit="1" customWidth="1"/>
    <col min="12037" max="12037" width="10.5703125" style="10" bestFit="1" customWidth="1"/>
    <col min="12038" max="12038" width="20.28515625" style="10" bestFit="1" customWidth="1"/>
    <col min="12039" max="12039" width="15" style="10" bestFit="1" customWidth="1"/>
    <col min="12040" max="12288" width="9.140625" style="10"/>
    <col min="12289" max="12289" width="36.140625" style="10" bestFit="1" customWidth="1"/>
    <col min="12290" max="12291" width="13.42578125" style="10" bestFit="1" customWidth="1"/>
    <col min="12292" max="12292" width="13.85546875" style="10" bestFit="1" customWidth="1"/>
    <col min="12293" max="12293" width="10.5703125" style="10" bestFit="1" customWidth="1"/>
    <col min="12294" max="12294" width="20.28515625" style="10" bestFit="1" customWidth="1"/>
    <col min="12295" max="12295" width="15" style="10" bestFit="1" customWidth="1"/>
    <col min="12296" max="12544" width="9.140625" style="10"/>
    <col min="12545" max="12545" width="36.140625" style="10" bestFit="1" customWidth="1"/>
    <col min="12546" max="12547" width="13.42578125" style="10" bestFit="1" customWidth="1"/>
    <col min="12548" max="12548" width="13.85546875" style="10" bestFit="1" customWidth="1"/>
    <col min="12549" max="12549" width="10.5703125" style="10" bestFit="1" customWidth="1"/>
    <col min="12550" max="12550" width="20.28515625" style="10" bestFit="1" customWidth="1"/>
    <col min="12551" max="12551" width="15" style="10" bestFit="1" customWidth="1"/>
    <col min="12552" max="12800" width="9.140625" style="10"/>
    <col min="12801" max="12801" width="36.140625" style="10" bestFit="1" customWidth="1"/>
    <col min="12802" max="12803" width="13.42578125" style="10" bestFit="1" customWidth="1"/>
    <col min="12804" max="12804" width="13.85546875" style="10" bestFit="1" customWidth="1"/>
    <col min="12805" max="12805" width="10.5703125" style="10" bestFit="1" customWidth="1"/>
    <col min="12806" max="12806" width="20.28515625" style="10" bestFit="1" customWidth="1"/>
    <col min="12807" max="12807" width="15" style="10" bestFit="1" customWidth="1"/>
    <col min="12808" max="13056" width="9.140625" style="10"/>
    <col min="13057" max="13057" width="36.140625" style="10" bestFit="1" customWidth="1"/>
    <col min="13058" max="13059" width="13.42578125" style="10" bestFit="1" customWidth="1"/>
    <col min="13060" max="13060" width="13.85546875" style="10" bestFit="1" customWidth="1"/>
    <col min="13061" max="13061" width="10.5703125" style="10" bestFit="1" customWidth="1"/>
    <col min="13062" max="13062" width="20.28515625" style="10" bestFit="1" customWidth="1"/>
    <col min="13063" max="13063" width="15" style="10" bestFit="1" customWidth="1"/>
    <col min="13064" max="13312" width="9.140625" style="10"/>
    <col min="13313" max="13313" width="36.140625" style="10" bestFit="1" customWidth="1"/>
    <col min="13314" max="13315" width="13.42578125" style="10" bestFit="1" customWidth="1"/>
    <col min="13316" max="13316" width="13.85546875" style="10" bestFit="1" customWidth="1"/>
    <col min="13317" max="13317" width="10.5703125" style="10" bestFit="1" customWidth="1"/>
    <col min="13318" max="13318" width="20.28515625" style="10" bestFit="1" customWidth="1"/>
    <col min="13319" max="13319" width="15" style="10" bestFit="1" customWidth="1"/>
    <col min="13320" max="13568" width="9.140625" style="10"/>
    <col min="13569" max="13569" width="36.140625" style="10" bestFit="1" customWidth="1"/>
    <col min="13570" max="13571" width="13.42578125" style="10" bestFit="1" customWidth="1"/>
    <col min="13572" max="13572" width="13.85546875" style="10" bestFit="1" customWidth="1"/>
    <col min="13573" max="13573" width="10.5703125" style="10" bestFit="1" customWidth="1"/>
    <col min="13574" max="13574" width="20.28515625" style="10" bestFit="1" customWidth="1"/>
    <col min="13575" max="13575" width="15" style="10" bestFit="1" customWidth="1"/>
    <col min="13576" max="13824" width="9.140625" style="10"/>
    <col min="13825" max="13825" width="36.140625" style="10" bestFit="1" customWidth="1"/>
    <col min="13826" max="13827" width="13.42578125" style="10" bestFit="1" customWidth="1"/>
    <col min="13828" max="13828" width="13.85546875" style="10" bestFit="1" customWidth="1"/>
    <col min="13829" max="13829" width="10.5703125" style="10" bestFit="1" customWidth="1"/>
    <col min="13830" max="13830" width="20.28515625" style="10" bestFit="1" customWidth="1"/>
    <col min="13831" max="13831" width="15" style="10" bestFit="1" customWidth="1"/>
    <col min="13832" max="14080" width="9.140625" style="10"/>
    <col min="14081" max="14081" width="36.140625" style="10" bestFit="1" customWidth="1"/>
    <col min="14082" max="14083" width="13.42578125" style="10" bestFit="1" customWidth="1"/>
    <col min="14084" max="14084" width="13.85546875" style="10" bestFit="1" customWidth="1"/>
    <col min="14085" max="14085" width="10.5703125" style="10" bestFit="1" customWidth="1"/>
    <col min="14086" max="14086" width="20.28515625" style="10" bestFit="1" customWidth="1"/>
    <col min="14087" max="14087" width="15" style="10" bestFit="1" customWidth="1"/>
    <col min="14088" max="14336" width="9.140625" style="10"/>
    <col min="14337" max="14337" width="36.140625" style="10" bestFit="1" customWidth="1"/>
    <col min="14338" max="14339" width="13.42578125" style="10" bestFit="1" customWidth="1"/>
    <col min="14340" max="14340" width="13.85546875" style="10" bestFit="1" customWidth="1"/>
    <col min="14341" max="14341" width="10.5703125" style="10" bestFit="1" customWidth="1"/>
    <col min="14342" max="14342" width="20.28515625" style="10" bestFit="1" customWidth="1"/>
    <col min="14343" max="14343" width="15" style="10" bestFit="1" customWidth="1"/>
    <col min="14344" max="14592" width="9.140625" style="10"/>
    <col min="14593" max="14593" width="36.140625" style="10" bestFit="1" customWidth="1"/>
    <col min="14594" max="14595" width="13.42578125" style="10" bestFit="1" customWidth="1"/>
    <col min="14596" max="14596" width="13.85546875" style="10" bestFit="1" customWidth="1"/>
    <col min="14597" max="14597" width="10.5703125" style="10" bestFit="1" customWidth="1"/>
    <col min="14598" max="14598" width="20.28515625" style="10" bestFit="1" customWidth="1"/>
    <col min="14599" max="14599" width="15" style="10" bestFit="1" customWidth="1"/>
    <col min="14600" max="14848" width="9.140625" style="10"/>
    <col min="14849" max="14849" width="36.140625" style="10" bestFit="1" customWidth="1"/>
    <col min="14850" max="14851" width="13.42578125" style="10" bestFit="1" customWidth="1"/>
    <col min="14852" max="14852" width="13.85546875" style="10" bestFit="1" customWidth="1"/>
    <col min="14853" max="14853" width="10.5703125" style="10" bestFit="1" customWidth="1"/>
    <col min="14854" max="14854" width="20.28515625" style="10" bestFit="1" customWidth="1"/>
    <col min="14855" max="14855" width="15" style="10" bestFit="1" customWidth="1"/>
    <col min="14856" max="15104" width="9.140625" style="10"/>
    <col min="15105" max="15105" width="36.140625" style="10" bestFit="1" customWidth="1"/>
    <col min="15106" max="15107" width="13.42578125" style="10" bestFit="1" customWidth="1"/>
    <col min="15108" max="15108" width="13.85546875" style="10" bestFit="1" customWidth="1"/>
    <col min="15109" max="15109" width="10.5703125" style="10" bestFit="1" customWidth="1"/>
    <col min="15110" max="15110" width="20.28515625" style="10" bestFit="1" customWidth="1"/>
    <col min="15111" max="15111" width="15" style="10" bestFit="1" customWidth="1"/>
    <col min="15112" max="15360" width="9.140625" style="10"/>
    <col min="15361" max="15361" width="36.140625" style="10" bestFit="1" customWidth="1"/>
    <col min="15362" max="15363" width="13.42578125" style="10" bestFit="1" customWidth="1"/>
    <col min="15364" max="15364" width="13.85546875" style="10" bestFit="1" customWidth="1"/>
    <col min="15365" max="15365" width="10.5703125" style="10" bestFit="1" customWidth="1"/>
    <col min="15366" max="15366" width="20.28515625" style="10" bestFit="1" customWidth="1"/>
    <col min="15367" max="15367" width="15" style="10" bestFit="1" customWidth="1"/>
    <col min="15368" max="15616" width="9.140625" style="10"/>
    <col min="15617" max="15617" width="36.140625" style="10" bestFit="1" customWidth="1"/>
    <col min="15618" max="15619" width="13.42578125" style="10" bestFit="1" customWidth="1"/>
    <col min="15620" max="15620" width="13.85546875" style="10" bestFit="1" customWidth="1"/>
    <col min="15621" max="15621" width="10.5703125" style="10" bestFit="1" customWidth="1"/>
    <col min="15622" max="15622" width="20.28515625" style="10" bestFit="1" customWidth="1"/>
    <col min="15623" max="15623" width="15" style="10" bestFit="1" customWidth="1"/>
    <col min="15624" max="15872" width="9.140625" style="10"/>
    <col min="15873" max="15873" width="36.140625" style="10" bestFit="1" customWidth="1"/>
    <col min="15874" max="15875" width="13.42578125" style="10" bestFit="1" customWidth="1"/>
    <col min="15876" max="15876" width="13.85546875" style="10" bestFit="1" customWidth="1"/>
    <col min="15877" max="15877" width="10.5703125" style="10" bestFit="1" customWidth="1"/>
    <col min="15878" max="15878" width="20.28515625" style="10" bestFit="1" customWidth="1"/>
    <col min="15879" max="15879" width="15" style="10" bestFit="1" customWidth="1"/>
    <col min="15880" max="16128" width="9.140625" style="10"/>
    <col min="16129" max="16129" width="36.140625" style="10" bestFit="1" customWidth="1"/>
    <col min="16130" max="16131" width="13.42578125" style="10" bestFit="1" customWidth="1"/>
    <col min="16132" max="16132" width="13.85546875" style="10" bestFit="1" customWidth="1"/>
    <col min="16133" max="16133" width="10.5703125" style="10" bestFit="1" customWidth="1"/>
    <col min="16134" max="16134" width="20.28515625" style="10" bestFit="1" customWidth="1"/>
    <col min="16135" max="16135" width="15" style="10" bestFit="1" customWidth="1"/>
    <col min="16136" max="16384" width="9.140625" style="10"/>
  </cols>
  <sheetData>
    <row r="1" spans="1:17" s="38" customFormat="1" ht="15" x14ac:dyDescent="0.25">
      <c r="A1" s="1034" t="s">
        <v>674</v>
      </c>
      <c r="B1" s="1035"/>
      <c r="C1" s="1035"/>
      <c r="D1" s="1035"/>
      <c r="E1" s="1035"/>
      <c r="F1" s="1035"/>
      <c r="G1" s="1035"/>
    </row>
    <row r="2" spans="1:17" s="38" customFormat="1" ht="15" customHeight="1" x14ac:dyDescent="0.25">
      <c r="A2" s="1034" t="s">
        <v>400</v>
      </c>
      <c r="B2" s="1034"/>
      <c r="C2" s="1034"/>
      <c r="D2" s="1034"/>
      <c r="E2" s="1034"/>
      <c r="F2" s="1034"/>
      <c r="G2" s="1035"/>
    </row>
    <row r="3" spans="1:17" s="38" customFormat="1" ht="15" customHeight="1" x14ac:dyDescent="0.25">
      <c r="A3" s="1036" t="s">
        <v>471</v>
      </c>
      <c r="B3" s="1037"/>
      <c r="C3" s="1037"/>
      <c r="D3" s="1037"/>
      <c r="E3" s="1037"/>
      <c r="F3" s="1038"/>
      <c r="G3" s="1035"/>
    </row>
    <row r="4" spans="1:17" s="38" customFormat="1" ht="15" customHeight="1" thickBot="1" x14ac:dyDescent="0.3">
      <c r="A4" s="723"/>
      <c r="B4" s="443"/>
      <c r="C4" s="443"/>
      <c r="D4" s="443"/>
      <c r="E4" s="443"/>
      <c r="F4" s="723"/>
    </row>
    <row r="5" spans="1:17" s="14" customFormat="1" ht="32.25" customHeight="1" x14ac:dyDescent="0.25">
      <c r="A5" s="442"/>
      <c r="B5" s="441" t="s">
        <v>399</v>
      </c>
      <c r="C5" s="441" t="s">
        <v>210</v>
      </c>
      <c r="D5" s="441" t="s">
        <v>398</v>
      </c>
      <c r="E5" s="441" t="s">
        <v>397</v>
      </c>
      <c r="F5" s="441" t="s">
        <v>396</v>
      </c>
      <c r="G5" s="440" t="s">
        <v>395</v>
      </c>
      <c r="Q5" s="253"/>
    </row>
    <row r="6" spans="1:17" s="14" customFormat="1" ht="19.5" customHeight="1" x14ac:dyDescent="0.25">
      <c r="A6" s="439" t="s">
        <v>554</v>
      </c>
      <c r="B6" s="284">
        <v>8019736</v>
      </c>
      <c r="C6" s="284">
        <v>1073226</v>
      </c>
      <c r="D6" s="284">
        <v>829153</v>
      </c>
      <c r="E6" s="284">
        <v>32528</v>
      </c>
      <c r="F6" s="284">
        <v>211545</v>
      </c>
      <c r="G6" s="736">
        <v>0</v>
      </c>
      <c r="Q6" s="253"/>
    </row>
    <row r="7" spans="1:17" s="14" customFormat="1" ht="21.75" customHeight="1" thickBot="1" x14ac:dyDescent="0.3">
      <c r="A7" s="438" t="s">
        <v>213</v>
      </c>
      <c r="B7" s="737"/>
      <c r="C7" s="738">
        <v>1</v>
      </c>
      <c r="D7" s="738">
        <v>0.77258005303635957</v>
      </c>
      <c r="E7" s="738">
        <v>3.0308620924204221E-2</v>
      </c>
      <c r="F7" s="738">
        <v>0.19711132603943624</v>
      </c>
      <c r="G7" s="739">
        <v>0</v>
      </c>
      <c r="Q7" s="253"/>
    </row>
    <row r="8" spans="1:17" s="14" customFormat="1" ht="19.5" customHeight="1" x14ac:dyDescent="0.2">
      <c r="A8" s="1041" t="s">
        <v>394</v>
      </c>
      <c r="B8" s="1041"/>
      <c r="C8" s="1041"/>
      <c r="D8" s="1041"/>
      <c r="E8" s="1041"/>
      <c r="F8" s="1041"/>
      <c r="G8" s="1041"/>
      <c r="Q8" s="253"/>
    </row>
    <row r="9" spans="1:17" s="14" customFormat="1" ht="30" customHeight="1" x14ac:dyDescent="0.2">
      <c r="A9" s="1039" t="s">
        <v>393</v>
      </c>
      <c r="B9" s="1040"/>
      <c r="C9" s="1040"/>
      <c r="D9" s="1040"/>
      <c r="E9" s="1040"/>
      <c r="F9" s="1040"/>
      <c r="G9" s="1040"/>
      <c r="Q9" s="253"/>
    </row>
    <row r="10" spans="1:17" s="14" customFormat="1" ht="29.25" customHeight="1" x14ac:dyDescent="0.2">
      <c r="A10" s="1039" t="s">
        <v>392</v>
      </c>
      <c r="B10" s="1040"/>
      <c r="C10" s="1040"/>
      <c r="D10" s="1040"/>
      <c r="E10" s="1040"/>
      <c r="F10" s="1040"/>
      <c r="G10" s="1040"/>
      <c r="Q10" s="253"/>
    </row>
    <row r="11" spans="1:17" s="14" customFormat="1" ht="16.5" customHeight="1" x14ac:dyDescent="0.2">
      <c r="A11" s="1039" t="s">
        <v>391</v>
      </c>
      <c r="B11" s="1040"/>
      <c r="C11" s="1040"/>
      <c r="D11" s="1040"/>
      <c r="E11" s="1040"/>
      <c r="F11" s="1040"/>
      <c r="G11" s="1040"/>
      <c r="Q11" s="253"/>
    </row>
    <row r="12" spans="1:17" ht="30" customHeight="1" x14ac:dyDescent="0.2">
      <c r="A12" s="1039" t="s">
        <v>390</v>
      </c>
      <c r="B12" s="1040"/>
      <c r="C12" s="1040"/>
      <c r="D12" s="1040"/>
      <c r="E12" s="1040"/>
      <c r="F12" s="1040"/>
      <c r="G12" s="1040"/>
    </row>
    <row r="13" spans="1:17" ht="31.5" customHeight="1" x14ac:dyDescent="0.2">
      <c r="A13" s="1039" t="s">
        <v>389</v>
      </c>
      <c r="B13" s="1040"/>
      <c r="C13" s="1040"/>
      <c r="D13" s="1040"/>
      <c r="E13" s="1040"/>
      <c r="F13" s="1040"/>
      <c r="G13" s="1040"/>
    </row>
    <row r="14" spans="1:17" x14ac:dyDescent="0.2">
      <c r="A14" s="1040"/>
      <c r="B14" s="1040"/>
      <c r="C14" s="1040"/>
      <c r="D14" s="1040"/>
      <c r="E14" s="1040"/>
      <c r="F14" s="1040"/>
      <c r="G14" s="1040"/>
      <c r="H14" s="1039"/>
      <c r="I14" s="1040"/>
    </row>
  </sheetData>
  <mergeCells count="11">
    <mergeCell ref="A14:G14"/>
    <mergeCell ref="H14:I14"/>
    <mergeCell ref="A8:G8"/>
    <mergeCell ref="A9:G9"/>
    <mergeCell ref="A10:G10"/>
    <mergeCell ref="A11:G11"/>
    <mergeCell ref="A1:G1"/>
    <mergeCell ref="A2:G2"/>
    <mergeCell ref="A3:G3"/>
    <mergeCell ref="A12:G12"/>
    <mergeCell ref="A13:G13"/>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zoomScaleNormal="100" workbookViewId="0"/>
  </sheetViews>
  <sheetFormatPr defaultRowHeight="14.25" x14ac:dyDescent="0.2"/>
  <cols>
    <col min="1" max="1" width="22" style="10" customWidth="1"/>
    <col min="2" max="10" width="12.7109375" style="10" customWidth="1"/>
    <col min="11" max="256" width="9.140625" style="10"/>
    <col min="257" max="257" width="22" style="10" customWidth="1"/>
    <col min="258" max="266" width="12.7109375" style="10" customWidth="1"/>
    <col min="267" max="512" width="9.140625" style="10"/>
    <col min="513" max="513" width="22" style="10" customWidth="1"/>
    <col min="514" max="522" width="12.7109375" style="10" customWidth="1"/>
    <col min="523" max="768" width="9.140625" style="10"/>
    <col min="769" max="769" width="22" style="10" customWidth="1"/>
    <col min="770" max="778" width="12.7109375" style="10" customWidth="1"/>
    <col min="779" max="1024" width="9.140625" style="10"/>
    <col min="1025" max="1025" width="22" style="10" customWidth="1"/>
    <col min="1026" max="1034" width="12.7109375" style="10" customWidth="1"/>
    <col min="1035" max="1280" width="9.140625" style="10"/>
    <col min="1281" max="1281" width="22" style="10" customWidth="1"/>
    <col min="1282" max="1290" width="12.7109375" style="10" customWidth="1"/>
    <col min="1291" max="1536" width="9.140625" style="10"/>
    <col min="1537" max="1537" width="22" style="10" customWidth="1"/>
    <col min="1538" max="1546" width="12.7109375" style="10" customWidth="1"/>
    <col min="1547" max="1792" width="9.140625" style="10"/>
    <col min="1793" max="1793" width="22" style="10" customWidth="1"/>
    <col min="1794" max="1802" width="12.7109375" style="10" customWidth="1"/>
    <col min="1803" max="2048" width="9.140625" style="10"/>
    <col min="2049" max="2049" width="22" style="10" customWidth="1"/>
    <col min="2050" max="2058" width="12.7109375" style="10" customWidth="1"/>
    <col min="2059" max="2304" width="9.140625" style="10"/>
    <col min="2305" max="2305" width="22" style="10" customWidth="1"/>
    <col min="2306" max="2314" width="12.7109375" style="10" customWidth="1"/>
    <col min="2315" max="2560" width="9.140625" style="10"/>
    <col min="2561" max="2561" width="22" style="10" customWidth="1"/>
    <col min="2562" max="2570" width="12.7109375" style="10" customWidth="1"/>
    <col min="2571" max="2816" width="9.140625" style="10"/>
    <col min="2817" max="2817" width="22" style="10" customWidth="1"/>
    <col min="2818" max="2826" width="12.7109375" style="10" customWidth="1"/>
    <col min="2827" max="3072" width="9.140625" style="10"/>
    <col min="3073" max="3073" width="22" style="10" customWidth="1"/>
    <col min="3074" max="3082" width="12.7109375" style="10" customWidth="1"/>
    <col min="3083" max="3328" width="9.140625" style="10"/>
    <col min="3329" max="3329" width="22" style="10" customWidth="1"/>
    <col min="3330" max="3338" width="12.7109375" style="10" customWidth="1"/>
    <col min="3339" max="3584" width="9.140625" style="10"/>
    <col min="3585" max="3585" width="22" style="10" customWidth="1"/>
    <col min="3586" max="3594" width="12.7109375" style="10" customWidth="1"/>
    <col min="3595" max="3840" width="9.140625" style="10"/>
    <col min="3841" max="3841" width="22" style="10" customWidth="1"/>
    <col min="3842" max="3850" width="12.7109375" style="10" customWidth="1"/>
    <col min="3851" max="4096" width="9.140625" style="10"/>
    <col min="4097" max="4097" width="22" style="10" customWidth="1"/>
    <col min="4098" max="4106" width="12.7109375" style="10" customWidth="1"/>
    <col min="4107" max="4352" width="9.140625" style="10"/>
    <col min="4353" max="4353" width="22" style="10" customWidth="1"/>
    <col min="4354" max="4362" width="12.7109375" style="10" customWidth="1"/>
    <col min="4363" max="4608" width="9.140625" style="10"/>
    <col min="4609" max="4609" width="22" style="10" customWidth="1"/>
    <col min="4610" max="4618" width="12.7109375" style="10" customWidth="1"/>
    <col min="4619" max="4864" width="9.140625" style="10"/>
    <col min="4865" max="4865" width="22" style="10" customWidth="1"/>
    <col min="4866" max="4874" width="12.7109375" style="10" customWidth="1"/>
    <col min="4875" max="5120" width="9.140625" style="10"/>
    <col min="5121" max="5121" width="22" style="10" customWidth="1"/>
    <col min="5122" max="5130" width="12.7109375" style="10" customWidth="1"/>
    <col min="5131" max="5376" width="9.140625" style="10"/>
    <col min="5377" max="5377" width="22" style="10" customWidth="1"/>
    <col min="5378" max="5386" width="12.7109375" style="10" customWidth="1"/>
    <col min="5387" max="5632" width="9.140625" style="10"/>
    <col min="5633" max="5633" width="22" style="10" customWidth="1"/>
    <col min="5634" max="5642" width="12.7109375" style="10" customWidth="1"/>
    <col min="5643" max="5888" width="9.140625" style="10"/>
    <col min="5889" max="5889" width="22" style="10" customWidth="1"/>
    <col min="5890" max="5898" width="12.7109375" style="10" customWidth="1"/>
    <col min="5899" max="6144" width="9.140625" style="10"/>
    <col min="6145" max="6145" width="22" style="10" customWidth="1"/>
    <col min="6146" max="6154" width="12.7109375" style="10" customWidth="1"/>
    <col min="6155" max="6400" width="9.140625" style="10"/>
    <col min="6401" max="6401" width="22" style="10" customWidth="1"/>
    <col min="6402" max="6410" width="12.7109375" style="10" customWidth="1"/>
    <col min="6411" max="6656" width="9.140625" style="10"/>
    <col min="6657" max="6657" width="22" style="10" customWidth="1"/>
    <col min="6658" max="6666" width="12.7109375" style="10" customWidth="1"/>
    <col min="6667" max="6912" width="9.140625" style="10"/>
    <col min="6913" max="6913" width="22" style="10" customWidth="1"/>
    <col min="6914" max="6922" width="12.7109375" style="10" customWidth="1"/>
    <col min="6923" max="7168" width="9.140625" style="10"/>
    <col min="7169" max="7169" width="22" style="10" customWidth="1"/>
    <col min="7170" max="7178" width="12.7109375" style="10" customWidth="1"/>
    <col min="7179" max="7424" width="9.140625" style="10"/>
    <col min="7425" max="7425" width="22" style="10" customWidth="1"/>
    <col min="7426" max="7434" width="12.7109375" style="10" customWidth="1"/>
    <col min="7435" max="7680" width="9.140625" style="10"/>
    <col min="7681" max="7681" width="22" style="10" customWidth="1"/>
    <col min="7682" max="7690" width="12.7109375" style="10" customWidth="1"/>
    <col min="7691" max="7936" width="9.140625" style="10"/>
    <col min="7937" max="7937" width="22" style="10" customWidth="1"/>
    <col min="7938" max="7946" width="12.7109375" style="10" customWidth="1"/>
    <col min="7947" max="8192" width="9.140625" style="10"/>
    <col min="8193" max="8193" width="22" style="10" customWidth="1"/>
    <col min="8194" max="8202" width="12.7109375" style="10" customWidth="1"/>
    <col min="8203" max="8448" width="9.140625" style="10"/>
    <col min="8449" max="8449" width="22" style="10" customWidth="1"/>
    <col min="8450" max="8458" width="12.7109375" style="10" customWidth="1"/>
    <col min="8459" max="8704" width="9.140625" style="10"/>
    <col min="8705" max="8705" width="22" style="10" customWidth="1"/>
    <col min="8706" max="8714" width="12.7109375" style="10" customWidth="1"/>
    <col min="8715" max="8960" width="9.140625" style="10"/>
    <col min="8961" max="8961" width="22" style="10" customWidth="1"/>
    <col min="8962" max="8970" width="12.7109375" style="10" customWidth="1"/>
    <col min="8971" max="9216" width="9.140625" style="10"/>
    <col min="9217" max="9217" width="22" style="10" customWidth="1"/>
    <col min="9218" max="9226" width="12.7109375" style="10" customWidth="1"/>
    <col min="9227" max="9472" width="9.140625" style="10"/>
    <col min="9473" max="9473" width="22" style="10" customWidth="1"/>
    <col min="9474" max="9482" width="12.7109375" style="10" customWidth="1"/>
    <col min="9483" max="9728" width="9.140625" style="10"/>
    <col min="9729" max="9729" width="22" style="10" customWidth="1"/>
    <col min="9730" max="9738" width="12.7109375" style="10" customWidth="1"/>
    <col min="9739" max="9984" width="9.140625" style="10"/>
    <col min="9985" max="9985" width="22" style="10" customWidth="1"/>
    <col min="9986" max="9994" width="12.7109375" style="10" customWidth="1"/>
    <col min="9995" max="10240" width="9.140625" style="10"/>
    <col min="10241" max="10241" width="22" style="10" customWidth="1"/>
    <col min="10242" max="10250" width="12.7109375" style="10" customWidth="1"/>
    <col min="10251" max="10496" width="9.140625" style="10"/>
    <col min="10497" max="10497" width="22" style="10" customWidth="1"/>
    <col min="10498" max="10506" width="12.7109375" style="10" customWidth="1"/>
    <col min="10507" max="10752" width="9.140625" style="10"/>
    <col min="10753" max="10753" width="22" style="10" customWidth="1"/>
    <col min="10754" max="10762" width="12.7109375" style="10" customWidth="1"/>
    <col min="10763" max="11008" width="9.140625" style="10"/>
    <col min="11009" max="11009" width="22" style="10" customWidth="1"/>
    <col min="11010" max="11018" width="12.7109375" style="10" customWidth="1"/>
    <col min="11019" max="11264" width="9.140625" style="10"/>
    <col min="11265" max="11265" width="22" style="10" customWidth="1"/>
    <col min="11266" max="11274" width="12.7109375" style="10" customWidth="1"/>
    <col min="11275" max="11520" width="9.140625" style="10"/>
    <col min="11521" max="11521" width="22" style="10" customWidth="1"/>
    <col min="11522" max="11530" width="12.7109375" style="10" customWidth="1"/>
    <col min="11531" max="11776" width="9.140625" style="10"/>
    <col min="11777" max="11777" width="22" style="10" customWidth="1"/>
    <col min="11778" max="11786" width="12.7109375" style="10" customWidth="1"/>
    <col min="11787" max="12032" width="9.140625" style="10"/>
    <col min="12033" max="12033" width="22" style="10" customWidth="1"/>
    <col min="12034" max="12042" width="12.7109375" style="10" customWidth="1"/>
    <col min="12043" max="12288" width="9.140625" style="10"/>
    <col min="12289" max="12289" width="22" style="10" customWidth="1"/>
    <col min="12290" max="12298" width="12.7109375" style="10" customWidth="1"/>
    <col min="12299" max="12544" width="9.140625" style="10"/>
    <col min="12545" max="12545" width="22" style="10" customWidth="1"/>
    <col min="12546" max="12554" width="12.7109375" style="10" customWidth="1"/>
    <col min="12555" max="12800" width="9.140625" style="10"/>
    <col min="12801" max="12801" width="22" style="10" customWidth="1"/>
    <col min="12802" max="12810" width="12.7109375" style="10" customWidth="1"/>
    <col min="12811" max="13056" width="9.140625" style="10"/>
    <col min="13057" max="13057" width="22" style="10" customWidth="1"/>
    <col min="13058" max="13066" width="12.7109375" style="10" customWidth="1"/>
    <col min="13067" max="13312" width="9.140625" style="10"/>
    <col min="13313" max="13313" width="22" style="10" customWidth="1"/>
    <col min="13314" max="13322" width="12.7109375" style="10" customWidth="1"/>
    <col min="13323" max="13568" width="9.140625" style="10"/>
    <col min="13569" max="13569" width="22" style="10" customWidth="1"/>
    <col min="13570" max="13578" width="12.7109375" style="10" customWidth="1"/>
    <col min="13579" max="13824" width="9.140625" style="10"/>
    <col min="13825" max="13825" width="22" style="10" customWidth="1"/>
    <col min="13826" max="13834" width="12.7109375" style="10" customWidth="1"/>
    <col min="13835" max="14080" width="9.140625" style="10"/>
    <col min="14081" max="14081" width="22" style="10" customWidth="1"/>
    <col min="14082" max="14090" width="12.7109375" style="10" customWidth="1"/>
    <col min="14091" max="14336" width="9.140625" style="10"/>
    <col min="14337" max="14337" width="22" style="10" customWidth="1"/>
    <col min="14338" max="14346" width="12.7109375" style="10" customWidth="1"/>
    <col min="14347" max="14592" width="9.140625" style="10"/>
    <col min="14593" max="14593" width="22" style="10" customWidth="1"/>
    <col min="14594" max="14602" width="12.7109375" style="10" customWidth="1"/>
    <col min="14603" max="14848" width="9.140625" style="10"/>
    <col min="14849" max="14849" width="22" style="10" customWidth="1"/>
    <col min="14850" max="14858" width="12.7109375" style="10" customWidth="1"/>
    <col min="14859" max="15104" width="9.140625" style="10"/>
    <col min="15105" max="15105" width="22" style="10" customWidth="1"/>
    <col min="15106" max="15114" width="12.7109375" style="10" customWidth="1"/>
    <col min="15115" max="15360" width="9.140625" style="10"/>
    <col min="15361" max="15361" width="22" style="10" customWidth="1"/>
    <col min="15362" max="15370" width="12.7109375" style="10" customWidth="1"/>
    <col min="15371" max="15616" width="9.140625" style="10"/>
    <col min="15617" max="15617" width="22" style="10" customWidth="1"/>
    <col min="15618" max="15626" width="12.7109375" style="10" customWidth="1"/>
    <col min="15627" max="15872" width="9.140625" style="10"/>
    <col min="15873" max="15873" width="22" style="10" customWidth="1"/>
    <col min="15874" max="15882" width="12.7109375" style="10" customWidth="1"/>
    <col min="15883" max="16128" width="9.140625" style="10"/>
    <col min="16129" max="16129" width="22" style="10" customWidth="1"/>
    <col min="16130" max="16138" width="12.7109375" style="10" customWidth="1"/>
    <col min="16139" max="16384" width="9.140625" style="10"/>
  </cols>
  <sheetData>
    <row r="1" spans="1:10" s="38" customFormat="1" ht="15" x14ac:dyDescent="0.25">
      <c r="A1" s="281" t="s">
        <v>674</v>
      </c>
      <c r="B1" s="281"/>
      <c r="C1" s="281"/>
      <c r="D1" s="281"/>
      <c r="E1" s="281"/>
      <c r="F1" s="281"/>
      <c r="G1" s="281"/>
      <c r="H1" s="281"/>
      <c r="I1" s="281"/>
      <c r="J1" s="281"/>
    </row>
    <row r="2" spans="1:10" s="38" customFormat="1" ht="15" customHeight="1" x14ac:dyDescent="0.25">
      <c r="A2" s="1042" t="s">
        <v>240</v>
      </c>
      <c r="B2" s="1042"/>
      <c r="C2" s="1042"/>
      <c r="D2" s="1034"/>
      <c r="E2" s="1034"/>
      <c r="F2" s="1034"/>
      <c r="G2" s="1034"/>
      <c r="H2" s="1034"/>
      <c r="I2" s="1034"/>
      <c r="J2" s="1034"/>
    </row>
    <row r="3" spans="1:10" s="38" customFormat="1" ht="15" customHeight="1" x14ac:dyDescent="0.25">
      <c r="A3" s="1032" t="s">
        <v>471</v>
      </c>
      <c r="B3" s="1032"/>
      <c r="C3" s="1032"/>
      <c r="D3" s="1032"/>
      <c r="E3" s="1032"/>
      <c r="F3" s="1032"/>
      <c r="G3" s="1032"/>
      <c r="H3" s="1032"/>
      <c r="I3" s="1032"/>
      <c r="J3" s="1032"/>
    </row>
    <row r="4" spans="1:10" s="38" customFormat="1" ht="15" customHeight="1" thickBot="1" x14ac:dyDescent="0.3">
      <c r="A4" s="721"/>
      <c r="B4" s="721"/>
      <c r="C4" s="721"/>
      <c r="D4" s="721"/>
      <c r="E4" s="721"/>
      <c r="F4" s="721"/>
      <c r="G4" s="721"/>
      <c r="H4" s="721"/>
      <c r="I4" s="721"/>
      <c r="J4" s="721"/>
    </row>
    <row r="5" spans="1:10" ht="14.25" customHeight="1" x14ac:dyDescent="0.25">
      <c r="A5" s="1043" t="s">
        <v>72</v>
      </c>
      <c r="B5" s="1045" t="s">
        <v>73</v>
      </c>
      <c r="C5" s="1046"/>
      <c r="D5" s="1047"/>
      <c r="E5" s="1045" t="s">
        <v>74</v>
      </c>
      <c r="F5" s="1046"/>
      <c r="G5" s="1047"/>
      <c r="H5" s="1045" t="s">
        <v>75</v>
      </c>
      <c r="I5" s="1046"/>
      <c r="J5" s="1047"/>
    </row>
    <row r="6" spans="1:10" ht="15.75" customHeight="1" thickBot="1" x14ac:dyDescent="0.25">
      <c r="A6" s="1044"/>
      <c r="B6" s="472" t="s">
        <v>76</v>
      </c>
      <c r="C6" s="471" t="s">
        <v>403</v>
      </c>
      <c r="D6" s="470" t="s">
        <v>554</v>
      </c>
      <c r="E6" s="469" t="s">
        <v>76</v>
      </c>
      <c r="F6" s="468" t="s">
        <v>77</v>
      </c>
      <c r="G6" s="465" t="s">
        <v>554</v>
      </c>
      <c r="H6" s="467" t="s">
        <v>76</v>
      </c>
      <c r="I6" s="466" t="s">
        <v>77</v>
      </c>
      <c r="J6" s="465" t="s">
        <v>554</v>
      </c>
    </row>
    <row r="7" spans="1:10" ht="18.75" customHeight="1" x14ac:dyDescent="0.2">
      <c r="A7" s="464" t="s">
        <v>347</v>
      </c>
      <c r="B7" s="463">
        <v>10571.051354194489</v>
      </c>
      <c r="C7" s="269">
        <v>24.335903999999999</v>
      </c>
      <c r="D7" s="453">
        <v>10595.387258194489</v>
      </c>
      <c r="E7" s="462">
        <v>11589</v>
      </c>
      <c r="F7" s="461">
        <v>14</v>
      </c>
      <c r="G7" s="460">
        <v>11603</v>
      </c>
      <c r="H7" s="534">
        <v>1.096295875566019</v>
      </c>
      <c r="I7" s="535">
        <v>0.57528169078904978</v>
      </c>
      <c r="J7" s="536">
        <v>1.0950991896050069</v>
      </c>
    </row>
    <row r="8" spans="1:10" ht="18.75" customHeight="1" x14ac:dyDescent="0.2">
      <c r="A8" s="459" t="s">
        <v>338</v>
      </c>
      <c r="B8" s="458">
        <v>0</v>
      </c>
      <c r="C8" s="16">
        <v>16116.978459833505</v>
      </c>
      <c r="D8" s="537">
        <v>16116.978459833505</v>
      </c>
      <c r="E8" s="457">
        <v>11</v>
      </c>
      <c r="F8" s="16">
        <v>13484</v>
      </c>
      <c r="G8" s="456">
        <v>13495</v>
      </c>
      <c r="H8" s="740">
        <v>0</v>
      </c>
      <c r="I8" s="539">
        <v>0.83663324571690811</v>
      </c>
      <c r="J8" s="540">
        <v>0.83731575578090145</v>
      </c>
    </row>
    <row r="9" spans="1:10" ht="18.75" customHeight="1" x14ac:dyDescent="0.2">
      <c r="A9" s="459" t="s">
        <v>343</v>
      </c>
      <c r="B9" s="458">
        <v>12953.82901670596</v>
      </c>
      <c r="C9" s="16">
        <v>28713.539518983718</v>
      </c>
      <c r="D9" s="537">
        <v>41667.368535689675</v>
      </c>
      <c r="E9" s="457">
        <v>10874</v>
      </c>
      <c r="F9" s="16">
        <v>27115</v>
      </c>
      <c r="G9" s="456">
        <v>37989</v>
      </c>
      <c r="H9" s="538">
        <v>0.83944291575690089</v>
      </c>
      <c r="I9" s="539">
        <v>0.94432802274596428</v>
      </c>
      <c r="J9" s="540">
        <v>0.91172064219656657</v>
      </c>
    </row>
    <row r="10" spans="1:10" ht="18.75" customHeight="1" x14ac:dyDescent="0.2">
      <c r="A10" s="459" t="s">
        <v>341</v>
      </c>
      <c r="B10" s="458">
        <v>23.65335</v>
      </c>
      <c r="C10" s="16">
        <v>13975.397052406488</v>
      </c>
      <c r="D10" s="537">
        <v>13999.050402406489</v>
      </c>
      <c r="E10" s="457">
        <v>17</v>
      </c>
      <c r="F10" s="16">
        <v>14375</v>
      </c>
      <c r="G10" s="456">
        <v>14392</v>
      </c>
      <c r="H10" s="538">
        <v>0.71871426246176551</v>
      </c>
      <c r="I10" s="539">
        <v>1.0285933162467611</v>
      </c>
      <c r="J10" s="540">
        <v>1.0280697323245556</v>
      </c>
    </row>
    <row r="11" spans="1:10" ht="18.75" customHeight="1" x14ac:dyDescent="0.2">
      <c r="A11" s="459" t="s">
        <v>332</v>
      </c>
      <c r="B11" s="458">
        <v>964495.11313982785</v>
      </c>
      <c r="C11" s="16">
        <v>2478.5185687642156</v>
      </c>
      <c r="D11" s="537">
        <v>966973.63170859206</v>
      </c>
      <c r="E11" s="457">
        <v>881797</v>
      </c>
      <c r="F11" s="16">
        <v>1171</v>
      </c>
      <c r="G11" s="456">
        <v>882968</v>
      </c>
      <c r="H11" s="538">
        <v>0.91425761311468801</v>
      </c>
      <c r="I11" s="539">
        <v>0.47245964373946903</v>
      </c>
      <c r="J11" s="540">
        <v>0.91312520946392461</v>
      </c>
    </row>
    <row r="12" spans="1:10" ht="18.75" customHeight="1" x14ac:dyDescent="0.2">
      <c r="A12" s="459" t="s">
        <v>402</v>
      </c>
      <c r="B12" s="458">
        <v>206164.92707984708</v>
      </c>
      <c r="C12" s="16">
        <v>0</v>
      </c>
      <c r="D12" s="537">
        <v>206164.92707984708</v>
      </c>
      <c r="E12" s="457">
        <v>163695</v>
      </c>
      <c r="F12" s="16">
        <v>21</v>
      </c>
      <c r="G12" s="456">
        <v>163716</v>
      </c>
      <c r="H12" s="538">
        <v>0.7940002323314741</v>
      </c>
      <c r="I12" s="539">
        <v>0</v>
      </c>
      <c r="J12" s="540">
        <v>0.79410209252805286</v>
      </c>
    </row>
    <row r="13" spans="1:10" ht="18.75" customHeight="1" x14ac:dyDescent="0.2">
      <c r="A13" s="459" t="s">
        <v>337</v>
      </c>
      <c r="B13" s="458">
        <v>106683.03958250843</v>
      </c>
      <c r="C13" s="16">
        <v>132430.25433711035</v>
      </c>
      <c r="D13" s="537">
        <v>239113.29391961877</v>
      </c>
      <c r="E13" s="457">
        <v>91897</v>
      </c>
      <c r="F13" s="16">
        <v>114788</v>
      </c>
      <c r="G13" s="456">
        <v>206685</v>
      </c>
      <c r="H13" s="538">
        <v>0.86140215314100665</v>
      </c>
      <c r="I13" s="539">
        <v>0.8667807864190854</v>
      </c>
      <c r="J13" s="540">
        <v>0.86438104971896723</v>
      </c>
    </row>
    <row r="14" spans="1:10" ht="18.75" customHeight="1" x14ac:dyDescent="0.2">
      <c r="A14" s="459" t="s">
        <v>401</v>
      </c>
      <c r="B14" s="458">
        <v>154653.68467509752</v>
      </c>
      <c r="C14" s="16">
        <v>1082.7380102914699</v>
      </c>
      <c r="D14" s="537">
        <v>155736.422685389</v>
      </c>
      <c r="E14" s="457">
        <v>162893</v>
      </c>
      <c r="F14" s="16">
        <v>832</v>
      </c>
      <c r="G14" s="456">
        <v>163725</v>
      </c>
      <c r="H14" s="538">
        <v>1.0532759070190403</v>
      </c>
      <c r="I14" s="539">
        <v>0.76842227029235632</v>
      </c>
      <c r="J14" s="540">
        <v>1.0512954977189191</v>
      </c>
    </row>
    <row r="15" spans="1:10" ht="18.75" customHeight="1" x14ac:dyDescent="0.2">
      <c r="A15" s="459" t="s">
        <v>345</v>
      </c>
      <c r="B15" s="458">
        <v>10354.614025414063</v>
      </c>
      <c r="C15" s="16">
        <v>17367.739953044838</v>
      </c>
      <c r="D15" s="537">
        <v>27722.353978458901</v>
      </c>
      <c r="E15" s="457">
        <v>4929</v>
      </c>
      <c r="F15" s="16">
        <v>13099</v>
      </c>
      <c r="G15" s="456">
        <v>18028</v>
      </c>
      <c r="H15" s="538">
        <v>0.47601967469790823</v>
      </c>
      <c r="I15" s="539">
        <v>0.7542144248712993</v>
      </c>
      <c r="J15" s="540">
        <v>0.65030552650789664</v>
      </c>
    </row>
    <row r="16" spans="1:10" ht="18.75" customHeight="1" x14ac:dyDescent="0.2">
      <c r="A16" s="459" t="s">
        <v>344</v>
      </c>
      <c r="B16" s="458">
        <v>37758.286726055252</v>
      </c>
      <c r="C16" s="16">
        <v>1175.7701312955123</v>
      </c>
      <c r="D16" s="537">
        <v>38934.056857350763</v>
      </c>
      <c r="E16" s="457">
        <v>29002</v>
      </c>
      <c r="F16" s="16">
        <v>697</v>
      </c>
      <c r="G16" s="456">
        <v>29699</v>
      </c>
      <c r="H16" s="538">
        <v>0.76809629129668788</v>
      </c>
      <c r="I16" s="539">
        <v>0.59280294799802102</v>
      </c>
      <c r="J16" s="540">
        <v>0.76280260515397125</v>
      </c>
    </row>
    <row r="17" spans="1:17" ht="18.75" customHeight="1" x14ac:dyDescent="0.2">
      <c r="A17" s="459" t="s">
        <v>340</v>
      </c>
      <c r="B17" s="458">
        <v>9896.4788032114047</v>
      </c>
      <c r="C17" s="16">
        <v>43400.247162084073</v>
      </c>
      <c r="D17" s="537">
        <v>53296.725965295482</v>
      </c>
      <c r="E17" s="457">
        <v>11423</v>
      </c>
      <c r="F17" s="16">
        <v>47515</v>
      </c>
      <c r="G17" s="456">
        <v>58938</v>
      </c>
      <c r="H17" s="538">
        <v>1.154248922989987</v>
      </c>
      <c r="I17" s="539">
        <v>1.0948094332861475</v>
      </c>
      <c r="J17" s="540">
        <v>1.1058465399615329</v>
      </c>
    </row>
    <row r="18" spans="1:17" ht="18.75" customHeight="1" thickBot="1" x14ac:dyDescent="0.25">
      <c r="A18" s="455" t="s">
        <v>334</v>
      </c>
      <c r="B18" s="454">
        <v>57891.320733435394</v>
      </c>
      <c r="C18" s="451">
        <v>1906.6117589999999</v>
      </c>
      <c r="D18" s="541">
        <v>59797.932492435393</v>
      </c>
      <c r="E18" s="452">
        <v>46659</v>
      </c>
      <c r="F18" s="451">
        <v>1463</v>
      </c>
      <c r="G18" s="450">
        <v>48122</v>
      </c>
      <c r="H18" s="542">
        <v>0.80597573883043028</v>
      </c>
      <c r="I18" s="543">
        <v>0.76732978966170329</v>
      </c>
      <c r="J18" s="544">
        <v>0.80474354202944343</v>
      </c>
    </row>
    <row r="19" spans="1:17" ht="18.75" customHeight="1" thickBot="1" x14ac:dyDescent="0.25">
      <c r="A19" s="22"/>
      <c r="B19" s="21"/>
      <c r="C19" s="21"/>
      <c r="D19" s="273"/>
      <c r="E19" s="273"/>
      <c r="F19" s="273"/>
      <c r="G19" s="273"/>
      <c r="H19" s="545"/>
      <c r="I19" s="545"/>
      <c r="J19" s="545"/>
    </row>
    <row r="20" spans="1:17" ht="18.75" customHeight="1" thickBot="1" x14ac:dyDescent="0.3">
      <c r="A20" s="449" t="s">
        <v>554</v>
      </c>
      <c r="B20" s="448">
        <f t="shared" ref="B20:G20" si="0">SUM(B7:B18)</f>
        <v>1571445.9984862972</v>
      </c>
      <c r="C20" s="445">
        <f t="shared" si="0"/>
        <v>258672.13085681415</v>
      </c>
      <c r="D20" s="447">
        <f t="shared" si="0"/>
        <v>1830118.1293431113</v>
      </c>
      <c r="E20" s="446">
        <f t="shared" si="0"/>
        <v>1414786</v>
      </c>
      <c r="F20" s="445">
        <f t="shared" si="0"/>
        <v>234574</v>
      </c>
      <c r="G20" s="444">
        <f t="shared" si="0"/>
        <v>1649360</v>
      </c>
      <c r="H20" s="546">
        <f>E20/B20</f>
        <v>0.90030837926521134</v>
      </c>
      <c r="I20" s="547">
        <f>F20/C20</f>
        <v>0.90683909094886805</v>
      </c>
      <c r="J20" s="857">
        <f>G20/D20</f>
        <v>0.90123144159661905</v>
      </c>
    </row>
    <row r="21" spans="1:17" ht="19.5" customHeight="1" x14ac:dyDescent="0.2">
      <c r="K21" s="124"/>
      <c r="L21" s="124"/>
      <c r="M21" s="124"/>
      <c r="N21" s="124"/>
      <c r="O21" s="124"/>
      <c r="P21" s="124"/>
      <c r="Q21" s="124"/>
    </row>
    <row r="22" spans="1:17" ht="16.5" x14ac:dyDescent="0.2">
      <c r="A22" s="204" t="s">
        <v>689</v>
      </c>
    </row>
    <row r="23" spans="1:17" x14ac:dyDescent="0.2">
      <c r="A23" s="10" t="s">
        <v>690</v>
      </c>
    </row>
    <row r="25" spans="1:17" x14ac:dyDescent="0.2">
      <c r="A25" s="1033"/>
      <c r="B25" s="1033"/>
      <c r="C25" s="1033"/>
      <c r="D25" s="1033"/>
      <c r="E25" s="1033"/>
      <c r="F25" s="1033"/>
      <c r="G25" s="1033"/>
      <c r="H25" s="1033"/>
      <c r="I25" s="1033"/>
      <c r="J25" s="1033"/>
    </row>
  </sheetData>
  <mergeCells count="7">
    <mergeCell ref="A25:J25"/>
    <mergeCell ref="A2:J2"/>
    <mergeCell ref="A3:J3"/>
    <mergeCell ref="A5:A6"/>
    <mergeCell ref="B5:D5"/>
    <mergeCell ref="E5:G5"/>
    <mergeCell ref="H5:J5"/>
  </mergeCells>
  <printOptions horizontalCentered="1"/>
  <pageMargins left="0.7" right="0.7" top="0.75" bottom="0.75" header="0.3" footer="0.3"/>
  <pageSetup scale="8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zoomScaleNormal="100" workbookViewId="0"/>
  </sheetViews>
  <sheetFormatPr defaultRowHeight="15" x14ac:dyDescent="0.25"/>
  <cols>
    <col min="1" max="1" width="19.42578125" style="38" customWidth="1"/>
    <col min="2" max="3" width="14.7109375" style="39" customWidth="1"/>
    <col min="4" max="4" width="14.7109375" style="10" customWidth="1"/>
    <col min="5" max="6" width="14.7109375" style="39" customWidth="1"/>
    <col min="7" max="7" width="15.28515625" style="10" customWidth="1"/>
    <col min="8" max="8" width="14.7109375" style="10" customWidth="1"/>
    <col min="9" max="256" width="9.140625" style="10"/>
    <col min="257" max="257" width="19.42578125" style="10" customWidth="1"/>
    <col min="258" max="262" width="14.7109375" style="10" customWidth="1"/>
    <col min="263" max="263" width="15.28515625" style="10" customWidth="1"/>
    <col min="264" max="264" width="14.7109375" style="10" customWidth="1"/>
    <col min="265" max="512" width="9.140625" style="10"/>
    <col min="513" max="513" width="19.42578125" style="10" customWidth="1"/>
    <col min="514" max="518" width="14.7109375" style="10" customWidth="1"/>
    <col min="519" max="519" width="15.28515625" style="10" customWidth="1"/>
    <col min="520" max="520" width="14.7109375" style="10" customWidth="1"/>
    <col min="521" max="768" width="9.140625" style="10"/>
    <col min="769" max="769" width="19.42578125" style="10" customWidth="1"/>
    <col min="770" max="774" width="14.7109375" style="10" customWidth="1"/>
    <col min="775" max="775" width="15.28515625" style="10" customWidth="1"/>
    <col min="776" max="776" width="14.7109375" style="10" customWidth="1"/>
    <col min="777" max="1024" width="9.140625" style="10"/>
    <col min="1025" max="1025" width="19.42578125" style="10" customWidth="1"/>
    <col min="1026" max="1030" width="14.7109375" style="10" customWidth="1"/>
    <col min="1031" max="1031" width="15.28515625" style="10" customWidth="1"/>
    <col min="1032" max="1032" width="14.7109375" style="10" customWidth="1"/>
    <col min="1033" max="1280" width="9.140625" style="10"/>
    <col min="1281" max="1281" width="19.42578125" style="10" customWidth="1"/>
    <col min="1282" max="1286" width="14.7109375" style="10" customWidth="1"/>
    <col min="1287" max="1287" width="15.28515625" style="10" customWidth="1"/>
    <col min="1288" max="1288" width="14.7109375" style="10" customWidth="1"/>
    <col min="1289" max="1536" width="9.140625" style="10"/>
    <col min="1537" max="1537" width="19.42578125" style="10" customWidth="1"/>
    <col min="1538" max="1542" width="14.7109375" style="10" customWidth="1"/>
    <col min="1543" max="1543" width="15.28515625" style="10" customWidth="1"/>
    <col min="1544" max="1544" width="14.7109375" style="10" customWidth="1"/>
    <col min="1545" max="1792" width="9.140625" style="10"/>
    <col min="1793" max="1793" width="19.42578125" style="10" customWidth="1"/>
    <col min="1794" max="1798" width="14.7109375" style="10" customWidth="1"/>
    <col min="1799" max="1799" width="15.28515625" style="10" customWidth="1"/>
    <col min="1800" max="1800" width="14.7109375" style="10" customWidth="1"/>
    <col min="1801" max="2048" width="9.140625" style="10"/>
    <col min="2049" max="2049" width="19.42578125" style="10" customWidth="1"/>
    <col min="2050" max="2054" width="14.7109375" style="10" customWidth="1"/>
    <col min="2055" max="2055" width="15.28515625" style="10" customWidth="1"/>
    <col min="2056" max="2056" width="14.7109375" style="10" customWidth="1"/>
    <col min="2057" max="2304" width="9.140625" style="10"/>
    <col min="2305" max="2305" width="19.42578125" style="10" customWidth="1"/>
    <col min="2306" max="2310" width="14.7109375" style="10" customWidth="1"/>
    <col min="2311" max="2311" width="15.28515625" style="10" customWidth="1"/>
    <col min="2312" max="2312" width="14.7109375" style="10" customWidth="1"/>
    <col min="2313" max="2560" width="9.140625" style="10"/>
    <col min="2561" max="2561" width="19.42578125" style="10" customWidth="1"/>
    <col min="2562" max="2566" width="14.7109375" style="10" customWidth="1"/>
    <col min="2567" max="2567" width="15.28515625" style="10" customWidth="1"/>
    <col min="2568" max="2568" width="14.7109375" style="10" customWidth="1"/>
    <col min="2569" max="2816" width="9.140625" style="10"/>
    <col min="2817" max="2817" width="19.42578125" style="10" customWidth="1"/>
    <col min="2818" max="2822" width="14.7109375" style="10" customWidth="1"/>
    <col min="2823" max="2823" width="15.28515625" style="10" customWidth="1"/>
    <col min="2824" max="2824" width="14.7109375" style="10" customWidth="1"/>
    <col min="2825" max="3072" width="9.140625" style="10"/>
    <col min="3073" max="3073" width="19.42578125" style="10" customWidth="1"/>
    <col min="3074" max="3078" width="14.7109375" style="10" customWidth="1"/>
    <col min="3079" max="3079" width="15.28515625" style="10" customWidth="1"/>
    <col min="3080" max="3080" width="14.7109375" style="10" customWidth="1"/>
    <col min="3081" max="3328" width="9.140625" style="10"/>
    <col min="3329" max="3329" width="19.42578125" style="10" customWidth="1"/>
    <col min="3330" max="3334" width="14.7109375" style="10" customWidth="1"/>
    <col min="3335" max="3335" width="15.28515625" style="10" customWidth="1"/>
    <col min="3336" max="3336" width="14.7109375" style="10" customWidth="1"/>
    <col min="3337" max="3584" width="9.140625" style="10"/>
    <col min="3585" max="3585" width="19.42578125" style="10" customWidth="1"/>
    <col min="3586" max="3590" width="14.7109375" style="10" customWidth="1"/>
    <col min="3591" max="3591" width="15.28515625" style="10" customWidth="1"/>
    <col min="3592" max="3592" width="14.7109375" style="10" customWidth="1"/>
    <col min="3593" max="3840" width="9.140625" style="10"/>
    <col min="3841" max="3841" width="19.42578125" style="10" customWidth="1"/>
    <col min="3842" max="3846" width="14.7109375" style="10" customWidth="1"/>
    <col min="3847" max="3847" width="15.28515625" style="10" customWidth="1"/>
    <col min="3848" max="3848" width="14.7109375" style="10" customWidth="1"/>
    <col min="3849" max="4096" width="9.140625" style="10"/>
    <col min="4097" max="4097" width="19.42578125" style="10" customWidth="1"/>
    <col min="4098" max="4102" width="14.7109375" style="10" customWidth="1"/>
    <col min="4103" max="4103" width="15.28515625" style="10" customWidth="1"/>
    <col min="4104" max="4104" width="14.7109375" style="10" customWidth="1"/>
    <col min="4105" max="4352" width="9.140625" style="10"/>
    <col min="4353" max="4353" width="19.42578125" style="10" customWidth="1"/>
    <col min="4354" max="4358" width="14.7109375" style="10" customWidth="1"/>
    <col min="4359" max="4359" width="15.28515625" style="10" customWidth="1"/>
    <col min="4360" max="4360" width="14.7109375" style="10" customWidth="1"/>
    <col min="4361" max="4608" width="9.140625" style="10"/>
    <col min="4609" max="4609" width="19.42578125" style="10" customWidth="1"/>
    <col min="4610" max="4614" width="14.7109375" style="10" customWidth="1"/>
    <col min="4615" max="4615" width="15.28515625" style="10" customWidth="1"/>
    <col min="4616" max="4616" width="14.7109375" style="10" customWidth="1"/>
    <col min="4617" max="4864" width="9.140625" style="10"/>
    <col min="4865" max="4865" width="19.42578125" style="10" customWidth="1"/>
    <col min="4866" max="4870" width="14.7109375" style="10" customWidth="1"/>
    <col min="4871" max="4871" width="15.28515625" style="10" customWidth="1"/>
    <col min="4872" max="4872" width="14.7109375" style="10" customWidth="1"/>
    <col min="4873" max="5120" width="9.140625" style="10"/>
    <col min="5121" max="5121" width="19.42578125" style="10" customWidth="1"/>
    <col min="5122" max="5126" width="14.7109375" style="10" customWidth="1"/>
    <col min="5127" max="5127" width="15.28515625" style="10" customWidth="1"/>
    <col min="5128" max="5128" width="14.7109375" style="10" customWidth="1"/>
    <col min="5129" max="5376" width="9.140625" style="10"/>
    <col min="5377" max="5377" width="19.42578125" style="10" customWidth="1"/>
    <col min="5378" max="5382" width="14.7109375" style="10" customWidth="1"/>
    <col min="5383" max="5383" width="15.28515625" style="10" customWidth="1"/>
    <col min="5384" max="5384" width="14.7109375" style="10" customWidth="1"/>
    <col min="5385" max="5632" width="9.140625" style="10"/>
    <col min="5633" max="5633" width="19.42578125" style="10" customWidth="1"/>
    <col min="5634" max="5638" width="14.7109375" style="10" customWidth="1"/>
    <col min="5639" max="5639" width="15.28515625" style="10" customWidth="1"/>
    <col min="5640" max="5640" width="14.7109375" style="10" customWidth="1"/>
    <col min="5641" max="5888" width="9.140625" style="10"/>
    <col min="5889" max="5889" width="19.42578125" style="10" customWidth="1"/>
    <col min="5890" max="5894" width="14.7109375" style="10" customWidth="1"/>
    <col min="5895" max="5895" width="15.28515625" style="10" customWidth="1"/>
    <col min="5896" max="5896" width="14.7109375" style="10" customWidth="1"/>
    <col min="5897" max="6144" width="9.140625" style="10"/>
    <col min="6145" max="6145" width="19.42578125" style="10" customWidth="1"/>
    <col min="6146" max="6150" width="14.7109375" style="10" customWidth="1"/>
    <col min="6151" max="6151" width="15.28515625" style="10" customWidth="1"/>
    <col min="6152" max="6152" width="14.7109375" style="10" customWidth="1"/>
    <col min="6153" max="6400" width="9.140625" style="10"/>
    <col min="6401" max="6401" width="19.42578125" style="10" customWidth="1"/>
    <col min="6402" max="6406" width="14.7109375" style="10" customWidth="1"/>
    <col min="6407" max="6407" width="15.28515625" style="10" customWidth="1"/>
    <col min="6408" max="6408" width="14.7109375" style="10" customWidth="1"/>
    <col min="6409" max="6656" width="9.140625" style="10"/>
    <col min="6657" max="6657" width="19.42578125" style="10" customWidth="1"/>
    <col min="6658" max="6662" width="14.7109375" style="10" customWidth="1"/>
    <col min="6663" max="6663" width="15.28515625" style="10" customWidth="1"/>
    <col min="6664" max="6664" width="14.7109375" style="10" customWidth="1"/>
    <col min="6665" max="6912" width="9.140625" style="10"/>
    <col min="6913" max="6913" width="19.42578125" style="10" customWidth="1"/>
    <col min="6914" max="6918" width="14.7109375" style="10" customWidth="1"/>
    <col min="6919" max="6919" width="15.28515625" style="10" customWidth="1"/>
    <col min="6920" max="6920" width="14.7109375" style="10" customWidth="1"/>
    <col min="6921" max="7168" width="9.140625" style="10"/>
    <col min="7169" max="7169" width="19.42578125" style="10" customWidth="1"/>
    <col min="7170" max="7174" width="14.7109375" style="10" customWidth="1"/>
    <col min="7175" max="7175" width="15.28515625" style="10" customWidth="1"/>
    <col min="7176" max="7176" width="14.7109375" style="10" customWidth="1"/>
    <col min="7177" max="7424" width="9.140625" style="10"/>
    <col min="7425" max="7425" width="19.42578125" style="10" customWidth="1"/>
    <col min="7426" max="7430" width="14.7109375" style="10" customWidth="1"/>
    <col min="7431" max="7431" width="15.28515625" style="10" customWidth="1"/>
    <col min="7432" max="7432" width="14.7109375" style="10" customWidth="1"/>
    <col min="7433" max="7680" width="9.140625" style="10"/>
    <col min="7681" max="7681" width="19.42578125" style="10" customWidth="1"/>
    <col min="7682" max="7686" width="14.7109375" style="10" customWidth="1"/>
    <col min="7687" max="7687" width="15.28515625" style="10" customWidth="1"/>
    <col min="7688" max="7688" width="14.7109375" style="10" customWidth="1"/>
    <col min="7689" max="7936" width="9.140625" style="10"/>
    <col min="7937" max="7937" width="19.42578125" style="10" customWidth="1"/>
    <col min="7938" max="7942" width="14.7109375" style="10" customWidth="1"/>
    <col min="7943" max="7943" width="15.28515625" style="10" customWidth="1"/>
    <col min="7944" max="7944" width="14.7109375" style="10" customWidth="1"/>
    <col min="7945" max="8192" width="9.140625" style="10"/>
    <col min="8193" max="8193" width="19.42578125" style="10" customWidth="1"/>
    <col min="8194" max="8198" width="14.7109375" style="10" customWidth="1"/>
    <col min="8199" max="8199" width="15.28515625" style="10" customWidth="1"/>
    <col min="8200" max="8200" width="14.7109375" style="10" customWidth="1"/>
    <col min="8201" max="8448" width="9.140625" style="10"/>
    <col min="8449" max="8449" width="19.42578125" style="10" customWidth="1"/>
    <col min="8450" max="8454" width="14.7109375" style="10" customWidth="1"/>
    <col min="8455" max="8455" width="15.28515625" style="10" customWidth="1"/>
    <col min="8456" max="8456" width="14.7109375" style="10" customWidth="1"/>
    <col min="8457" max="8704" width="9.140625" style="10"/>
    <col min="8705" max="8705" width="19.42578125" style="10" customWidth="1"/>
    <col min="8706" max="8710" width="14.7109375" style="10" customWidth="1"/>
    <col min="8711" max="8711" width="15.28515625" style="10" customWidth="1"/>
    <col min="8712" max="8712" width="14.7109375" style="10" customWidth="1"/>
    <col min="8713" max="8960" width="9.140625" style="10"/>
    <col min="8961" max="8961" width="19.42578125" style="10" customWidth="1"/>
    <col min="8962" max="8966" width="14.7109375" style="10" customWidth="1"/>
    <col min="8967" max="8967" width="15.28515625" style="10" customWidth="1"/>
    <col min="8968" max="8968" width="14.7109375" style="10" customWidth="1"/>
    <col min="8969" max="9216" width="9.140625" style="10"/>
    <col min="9217" max="9217" width="19.42578125" style="10" customWidth="1"/>
    <col min="9218" max="9222" width="14.7109375" style="10" customWidth="1"/>
    <col min="9223" max="9223" width="15.28515625" style="10" customWidth="1"/>
    <col min="9224" max="9224" width="14.7109375" style="10" customWidth="1"/>
    <col min="9225" max="9472" width="9.140625" style="10"/>
    <col min="9473" max="9473" width="19.42578125" style="10" customWidth="1"/>
    <col min="9474" max="9478" width="14.7109375" style="10" customWidth="1"/>
    <col min="9479" max="9479" width="15.28515625" style="10" customWidth="1"/>
    <col min="9480" max="9480" width="14.7109375" style="10" customWidth="1"/>
    <col min="9481" max="9728" width="9.140625" style="10"/>
    <col min="9729" max="9729" width="19.42578125" style="10" customWidth="1"/>
    <col min="9730" max="9734" width="14.7109375" style="10" customWidth="1"/>
    <col min="9735" max="9735" width="15.28515625" style="10" customWidth="1"/>
    <col min="9736" max="9736" width="14.7109375" style="10" customWidth="1"/>
    <col min="9737" max="9984" width="9.140625" style="10"/>
    <col min="9985" max="9985" width="19.42578125" style="10" customWidth="1"/>
    <col min="9986" max="9990" width="14.7109375" style="10" customWidth="1"/>
    <col min="9991" max="9991" width="15.28515625" style="10" customWidth="1"/>
    <col min="9992" max="9992" width="14.7109375" style="10" customWidth="1"/>
    <col min="9993" max="10240" width="9.140625" style="10"/>
    <col min="10241" max="10241" width="19.42578125" style="10" customWidth="1"/>
    <col min="10242" max="10246" width="14.7109375" style="10" customWidth="1"/>
    <col min="10247" max="10247" width="15.28515625" style="10" customWidth="1"/>
    <col min="10248" max="10248" width="14.7109375" style="10" customWidth="1"/>
    <col min="10249" max="10496" width="9.140625" style="10"/>
    <col min="10497" max="10497" width="19.42578125" style="10" customWidth="1"/>
    <col min="10498" max="10502" width="14.7109375" style="10" customWidth="1"/>
    <col min="10503" max="10503" width="15.28515625" style="10" customWidth="1"/>
    <col min="10504" max="10504" width="14.7109375" style="10" customWidth="1"/>
    <col min="10505" max="10752" width="9.140625" style="10"/>
    <col min="10753" max="10753" width="19.42578125" style="10" customWidth="1"/>
    <col min="10754" max="10758" width="14.7109375" style="10" customWidth="1"/>
    <col min="10759" max="10759" width="15.28515625" style="10" customWidth="1"/>
    <col min="10760" max="10760" width="14.7109375" style="10" customWidth="1"/>
    <col min="10761" max="11008" width="9.140625" style="10"/>
    <col min="11009" max="11009" width="19.42578125" style="10" customWidth="1"/>
    <col min="11010" max="11014" width="14.7109375" style="10" customWidth="1"/>
    <col min="11015" max="11015" width="15.28515625" style="10" customWidth="1"/>
    <col min="11016" max="11016" width="14.7109375" style="10" customWidth="1"/>
    <col min="11017" max="11264" width="9.140625" style="10"/>
    <col min="11265" max="11265" width="19.42578125" style="10" customWidth="1"/>
    <col min="11266" max="11270" width="14.7109375" style="10" customWidth="1"/>
    <col min="11271" max="11271" width="15.28515625" style="10" customWidth="1"/>
    <col min="11272" max="11272" width="14.7109375" style="10" customWidth="1"/>
    <col min="11273" max="11520" width="9.140625" style="10"/>
    <col min="11521" max="11521" width="19.42578125" style="10" customWidth="1"/>
    <col min="11522" max="11526" width="14.7109375" style="10" customWidth="1"/>
    <col min="11527" max="11527" width="15.28515625" style="10" customWidth="1"/>
    <col min="11528" max="11528" width="14.7109375" style="10" customWidth="1"/>
    <col min="11529" max="11776" width="9.140625" style="10"/>
    <col min="11777" max="11777" width="19.42578125" style="10" customWidth="1"/>
    <col min="11778" max="11782" width="14.7109375" style="10" customWidth="1"/>
    <col min="11783" max="11783" width="15.28515625" style="10" customWidth="1"/>
    <col min="11784" max="11784" width="14.7109375" style="10" customWidth="1"/>
    <col min="11785" max="12032" width="9.140625" style="10"/>
    <col min="12033" max="12033" width="19.42578125" style="10" customWidth="1"/>
    <col min="12034" max="12038" width="14.7109375" style="10" customWidth="1"/>
    <col min="12039" max="12039" width="15.28515625" style="10" customWidth="1"/>
    <col min="12040" max="12040" width="14.7109375" style="10" customWidth="1"/>
    <col min="12041" max="12288" width="9.140625" style="10"/>
    <col min="12289" max="12289" width="19.42578125" style="10" customWidth="1"/>
    <col min="12290" max="12294" width="14.7109375" style="10" customWidth="1"/>
    <col min="12295" max="12295" width="15.28515625" style="10" customWidth="1"/>
    <col min="12296" max="12296" width="14.7109375" style="10" customWidth="1"/>
    <col min="12297" max="12544" width="9.140625" style="10"/>
    <col min="12545" max="12545" width="19.42578125" style="10" customWidth="1"/>
    <col min="12546" max="12550" width="14.7109375" style="10" customWidth="1"/>
    <col min="12551" max="12551" width="15.28515625" style="10" customWidth="1"/>
    <col min="12552" max="12552" width="14.7109375" style="10" customWidth="1"/>
    <col min="12553" max="12800" width="9.140625" style="10"/>
    <col min="12801" max="12801" width="19.42578125" style="10" customWidth="1"/>
    <col min="12802" max="12806" width="14.7109375" style="10" customWidth="1"/>
    <col min="12807" max="12807" width="15.28515625" style="10" customWidth="1"/>
    <col min="12808" max="12808" width="14.7109375" style="10" customWidth="1"/>
    <col min="12809" max="13056" width="9.140625" style="10"/>
    <col min="13057" max="13057" width="19.42578125" style="10" customWidth="1"/>
    <col min="13058" max="13062" width="14.7109375" style="10" customWidth="1"/>
    <col min="13063" max="13063" width="15.28515625" style="10" customWidth="1"/>
    <col min="13064" max="13064" width="14.7109375" style="10" customWidth="1"/>
    <col min="13065" max="13312" width="9.140625" style="10"/>
    <col min="13313" max="13313" width="19.42578125" style="10" customWidth="1"/>
    <col min="13314" max="13318" width="14.7109375" style="10" customWidth="1"/>
    <col min="13319" max="13319" width="15.28515625" style="10" customWidth="1"/>
    <col min="13320" max="13320" width="14.7109375" style="10" customWidth="1"/>
    <col min="13321" max="13568" width="9.140625" style="10"/>
    <col min="13569" max="13569" width="19.42578125" style="10" customWidth="1"/>
    <col min="13570" max="13574" width="14.7109375" style="10" customWidth="1"/>
    <col min="13575" max="13575" width="15.28515625" style="10" customWidth="1"/>
    <col min="13576" max="13576" width="14.7109375" style="10" customWidth="1"/>
    <col min="13577" max="13824" width="9.140625" style="10"/>
    <col min="13825" max="13825" width="19.42578125" style="10" customWidth="1"/>
    <col min="13826" max="13830" width="14.7109375" style="10" customWidth="1"/>
    <col min="13831" max="13831" width="15.28515625" style="10" customWidth="1"/>
    <col min="13832" max="13832" width="14.7109375" style="10" customWidth="1"/>
    <col min="13833" max="14080" width="9.140625" style="10"/>
    <col min="14081" max="14081" width="19.42578125" style="10" customWidth="1"/>
    <col min="14082" max="14086" width="14.7109375" style="10" customWidth="1"/>
    <col min="14087" max="14087" width="15.28515625" style="10" customWidth="1"/>
    <col min="14088" max="14088" width="14.7109375" style="10" customWidth="1"/>
    <col min="14089" max="14336" width="9.140625" style="10"/>
    <col min="14337" max="14337" width="19.42578125" style="10" customWidth="1"/>
    <col min="14338" max="14342" width="14.7109375" style="10" customWidth="1"/>
    <col min="14343" max="14343" width="15.28515625" style="10" customWidth="1"/>
    <col min="14344" max="14344" width="14.7109375" style="10" customWidth="1"/>
    <col min="14345" max="14592" width="9.140625" style="10"/>
    <col min="14593" max="14593" width="19.42578125" style="10" customWidth="1"/>
    <col min="14594" max="14598" width="14.7109375" style="10" customWidth="1"/>
    <col min="14599" max="14599" width="15.28515625" style="10" customWidth="1"/>
    <col min="14600" max="14600" width="14.7109375" style="10" customWidth="1"/>
    <col min="14601" max="14848" width="9.140625" style="10"/>
    <col min="14849" max="14849" width="19.42578125" style="10" customWidth="1"/>
    <col min="14850" max="14854" width="14.7109375" style="10" customWidth="1"/>
    <col min="14855" max="14855" width="15.28515625" style="10" customWidth="1"/>
    <col min="14856" max="14856" width="14.7109375" style="10" customWidth="1"/>
    <col min="14857" max="15104" width="9.140625" style="10"/>
    <col min="15105" max="15105" width="19.42578125" style="10" customWidth="1"/>
    <col min="15106" max="15110" width="14.7109375" style="10" customWidth="1"/>
    <col min="15111" max="15111" width="15.28515625" style="10" customWidth="1"/>
    <col min="15112" max="15112" width="14.7109375" style="10" customWidth="1"/>
    <col min="15113" max="15360" width="9.140625" style="10"/>
    <col min="15361" max="15361" width="19.42578125" style="10" customWidth="1"/>
    <col min="15362" max="15366" width="14.7109375" style="10" customWidth="1"/>
    <col min="15367" max="15367" width="15.28515625" style="10" customWidth="1"/>
    <col min="15368" max="15368" width="14.7109375" style="10" customWidth="1"/>
    <col min="15369" max="15616" width="9.140625" style="10"/>
    <col min="15617" max="15617" width="19.42578125" style="10" customWidth="1"/>
    <col min="15618" max="15622" width="14.7109375" style="10" customWidth="1"/>
    <col min="15623" max="15623" width="15.28515625" style="10" customWidth="1"/>
    <col min="15624" max="15624" width="14.7109375" style="10" customWidth="1"/>
    <col min="15625" max="15872" width="9.140625" style="10"/>
    <col min="15873" max="15873" width="19.42578125" style="10" customWidth="1"/>
    <col min="15874" max="15878" width="14.7109375" style="10" customWidth="1"/>
    <col min="15879" max="15879" width="15.28515625" style="10" customWidth="1"/>
    <col min="15880" max="15880" width="14.7109375" style="10" customWidth="1"/>
    <col min="15881" max="16128" width="9.140625" style="10"/>
    <col min="16129" max="16129" width="19.42578125" style="10" customWidth="1"/>
    <col min="16130" max="16134" width="14.7109375" style="10" customWidth="1"/>
    <col min="16135" max="16135" width="15.28515625" style="10" customWidth="1"/>
    <col min="16136" max="16136" width="14.7109375" style="10" customWidth="1"/>
    <col min="16137" max="16384" width="9.140625" style="10"/>
  </cols>
  <sheetData>
    <row r="1" spans="1:8" s="38" customFormat="1" x14ac:dyDescent="0.25">
      <c r="A1" s="274" t="s">
        <v>674</v>
      </c>
      <c r="B1" s="279"/>
      <c r="C1" s="279"/>
      <c r="D1" s="274"/>
      <c r="E1" s="279"/>
      <c r="F1" s="279"/>
      <c r="G1" s="274"/>
      <c r="H1" s="274"/>
    </row>
    <row r="2" spans="1:8" s="38" customFormat="1" x14ac:dyDescent="0.25">
      <c r="A2" s="950" t="s">
        <v>263</v>
      </c>
      <c r="B2" s="1031"/>
      <c r="C2" s="1031"/>
      <c r="D2" s="1031"/>
      <c r="E2" s="1031"/>
      <c r="F2" s="1031"/>
      <c r="G2" s="1031"/>
      <c r="H2" s="1031"/>
    </row>
    <row r="3" spans="1:8" s="38" customFormat="1" x14ac:dyDescent="0.25">
      <c r="A3" s="280" t="s">
        <v>471</v>
      </c>
      <c r="B3" s="274"/>
      <c r="C3" s="274"/>
      <c r="D3" s="274"/>
      <c r="E3" s="274"/>
      <c r="F3" s="274"/>
      <c r="G3" s="274"/>
      <c r="H3" s="274"/>
    </row>
    <row r="4" spans="1:8" s="38" customFormat="1" ht="13.5" customHeight="1" thickBot="1" x14ac:dyDescent="0.3">
      <c r="A4" s="280"/>
      <c r="B4" s="274"/>
      <c r="C4" s="274"/>
      <c r="D4" s="274"/>
      <c r="E4" s="274"/>
      <c r="F4" s="274"/>
      <c r="G4" s="274"/>
      <c r="H4" s="274"/>
    </row>
    <row r="5" spans="1:8" s="719" customFormat="1" ht="56.25" customHeight="1" thickBot="1" x14ac:dyDescent="0.3">
      <c r="A5" s="483">
        <v>2012</v>
      </c>
      <c r="B5" s="266" t="s">
        <v>66</v>
      </c>
      <c r="C5" s="266" t="s">
        <v>409</v>
      </c>
      <c r="D5" s="219" t="s">
        <v>68</v>
      </c>
      <c r="E5" s="266" t="s">
        <v>408</v>
      </c>
      <c r="F5" s="266" t="s">
        <v>407</v>
      </c>
      <c r="G5" s="219" t="s">
        <v>264</v>
      </c>
      <c r="H5" s="267" t="s">
        <v>265</v>
      </c>
    </row>
    <row r="6" spans="1:8" ht="18.75" customHeight="1" x14ac:dyDescent="0.25">
      <c r="A6" s="268" t="s">
        <v>216</v>
      </c>
      <c r="B6" s="269">
        <v>1712826</v>
      </c>
      <c r="C6" s="36">
        <v>27257</v>
      </c>
      <c r="D6" s="270">
        <v>1.5913466983803377E-2</v>
      </c>
      <c r="E6" s="36">
        <v>20147</v>
      </c>
      <c r="F6" s="36">
        <v>11126</v>
      </c>
      <c r="G6" s="481">
        <v>0.73914957625564071</v>
      </c>
      <c r="H6" s="271">
        <v>6.4956977533036043E-3</v>
      </c>
    </row>
    <row r="7" spans="1:8" ht="18.75" customHeight="1" x14ac:dyDescent="0.25">
      <c r="A7" s="272" t="s">
        <v>217</v>
      </c>
      <c r="B7" s="269">
        <v>1711911</v>
      </c>
      <c r="C7" s="36">
        <v>22728</v>
      </c>
      <c r="D7" s="270">
        <v>1.3276391120800089E-2</v>
      </c>
      <c r="E7" s="36">
        <v>13241</v>
      </c>
      <c r="F7" s="36">
        <v>9789</v>
      </c>
      <c r="G7" s="481">
        <v>0.58258535726856742</v>
      </c>
      <c r="H7" s="271">
        <v>5.7181710965114423E-3</v>
      </c>
    </row>
    <row r="8" spans="1:8" ht="18.75" customHeight="1" x14ac:dyDescent="0.25">
      <c r="A8" s="272" t="s">
        <v>218</v>
      </c>
      <c r="B8" s="269">
        <v>1698200</v>
      </c>
      <c r="C8" s="36">
        <v>28733</v>
      </c>
      <c r="D8" s="270">
        <v>1.6919679660817335E-2</v>
      </c>
      <c r="E8" s="36">
        <v>16593</v>
      </c>
      <c r="F8" s="36">
        <v>13378</v>
      </c>
      <c r="G8" s="481">
        <v>0.57748929801969862</v>
      </c>
      <c r="H8" s="271">
        <v>7.8777529148510179E-3</v>
      </c>
    </row>
    <row r="9" spans="1:8" ht="18.75" customHeight="1" x14ac:dyDescent="0.25">
      <c r="A9" s="272" t="s">
        <v>219</v>
      </c>
      <c r="B9" s="269">
        <v>1703693</v>
      </c>
      <c r="C9" s="36">
        <v>650</v>
      </c>
      <c r="D9" s="270">
        <v>3.8152413609728985E-4</v>
      </c>
      <c r="E9" s="36">
        <v>546</v>
      </c>
      <c r="F9" s="36">
        <v>122</v>
      </c>
      <c r="G9" s="481">
        <v>0.84</v>
      </c>
      <c r="H9" s="271">
        <v>7.1609145544414396E-5</v>
      </c>
    </row>
    <row r="10" spans="1:8" ht="18.75" customHeight="1" x14ac:dyDescent="0.25">
      <c r="A10" s="272" t="s">
        <v>220</v>
      </c>
      <c r="B10" s="269">
        <v>1721081</v>
      </c>
      <c r="C10" s="36">
        <v>729</v>
      </c>
      <c r="D10" s="270">
        <v>4.2357099985416145E-4</v>
      </c>
      <c r="E10" s="36">
        <v>708</v>
      </c>
      <c r="F10" s="36">
        <v>131</v>
      </c>
      <c r="G10" s="481">
        <v>0.9711934156378601</v>
      </c>
      <c r="H10" s="271">
        <v>7.6114953334561247E-5</v>
      </c>
    </row>
    <row r="11" spans="1:8" ht="18.75" customHeight="1" x14ac:dyDescent="0.25">
      <c r="A11" s="272" t="s">
        <v>221</v>
      </c>
      <c r="B11" s="269">
        <v>1719356</v>
      </c>
      <c r="C11" s="36">
        <v>99716</v>
      </c>
      <c r="D11" s="270">
        <v>5.7996133436007437E-2</v>
      </c>
      <c r="E11" s="16">
        <v>68160</v>
      </c>
      <c r="F11" s="36">
        <v>49045</v>
      </c>
      <c r="G11" s="481">
        <v>0.68354125717036385</v>
      </c>
      <c r="H11" s="271">
        <v>2.8525215255014086E-2</v>
      </c>
    </row>
    <row r="12" spans="1:8" ht="18.75" customHeight="1" x14ac:dyDescent="0.25">
      <c r="A12" s="272" t="s">
        <v>222</v>
      </c>
      <c r="B12" s="269">
        <v>1715366</v>
      </c>
      <c r="C12" s="16">
        <v>35698</v>
      </c>
      <c r="D12" s="270">
        <v>2.0810719111839689E-2</v>
      </c>
      <c r="E12" s="16">
        <v>23687</v>
      </c>
      <c r="F12" s="36">
        <v>17801</v>
      </c>
      <c r="G12" s="481">
        <v>0.66353857358955681</v>
      </c>
      <c r="H12" s="271">
        <v>1.0377377189474433E-2</v>
      </c>
    </row>
    <row r="13" spans="1:8" ht="18.75" customHeight="1" x14ac:dyDescent="0.25">
      <c r="A13" s="272" t="s">
        <v>223</v>
      </c>
      <c r="B13" s="269">
        <v>1713798</v>
      </c>
      <c r="C13" s="16">
        <v>30272</v>
      </c>
      <c r="D13" s="270">
        <v>1.7663691987036979E-2</v>
      </c>
      <c r="E13" s="16">
        <v>21082</v>
      </c>
      <c r="F13" s="36">
        <v>15480</v>
      </c>
      <c r="G13" s="481">
        <v>0.69641913319238902</v>
      </c>
      <c r="H13" s="271">
        <v>9.0325697660984545E-3</v>
      </c>
    </row>
    <row r="14" spans="1:8" ht="18.75" customHeight="1" x14ac:dyDescent="0.25">
      <c r="A14" s="272" t="s">
        <v>224</v>
      </c>
      <c r="B14" s="269">
        <v>1709377</v>
      </c>
      <c r="C14" s="16">
        <v>29611</v>
      </c>
      <c r="D14" s="270">
        <v>1.7322685399417448E-2</v>
      </c>
      <c r="E14" s="16">
        <v>16820</v>
      </c>
      <c r="F14" s="36">
        <v>16964</v>
      </c>
      <c r="G14" s="481">
        <v>0.56803215021444731</v>
      </c>
      <c r="H14" s="271">
        <v>9.9240834526263082E-3</v>
      </c>
    </row>
    <row r="15" spans="1:8" ht="18.75" customHeight="1" x14ac:dyDescent="0.25">
      <c r="A15" s="272" t="s">
        <v>225</v>
      </c>
      <c r="B15" s="269">
        <v>1675302</v>
      </c>
      <c r="C15" s="16">
        <v>38397</v>
      </c>
      <c r="D15" s="270">
        <v>2.2919449746970993E-2</v>
      </c>
      <c r="E15" s="16">
        <v>25217</v>
      </c>
      <c r="F15" s="36">
        <v>18849</v>
      </c>
      <c r="G15" s="481">
        <v>0.65674401645961922</v>
      </c>
      <c r="H15" s="271">
        <v>1.1251105770780432E-2</v>
      </c>
    </row>
    <row r="16" spans="1:8" ht="18.75" customHeight="1" x14ac:dyDescent="0.25">
      <c r="A16" s="272" t="s">
        <v>226</v>
      </c>
      <c r="B16" s="269">
        <v>1678339</v>
      </c>
      <c r="C16" s="16">
        <v>28996</v>
      </c>
      <c r="D16" s="270">
        <v>1.727660502437231E-2</v>
      </c>
      <c r="E16" s="16">
        <v>20086</v>
      </c>
      <c r="F16" s="36">
        <v>12014</v>
      </c>
      <c r="G16" s="481">
        <v>0.69271623672230653</v>
      </c>
      <c r="H16" s="271">
        <v>7.1582677873778776E-3</v>
      </c>
    </row>
    <row r="17" spans="1:17" ht="18.75" customHeight="1" thickBot="1" x14ac:dyDescent="0.3">
      <c r="A17" s="482" t="s">
        <v>227</v>
      </c>
      <c r="B17" s="269">
        <v>1649360</v>
      </c>
      <c r="C17" s="16">
        <v>24411</v>
      </c>
      <c r="D17" s="270">
        <v>1.4800286171605956E-2</v>
      </c>
      <c r="E17" s="16">
        <v>14928</v>
      </c>
      <c r="F17" s="36">
        <v>8462</v>
      </c>
      <c r="G17" s="481">
        <v>0.61152759002089219</v>
      </c>
      <c r="H17" s="271">
        <v>5.1304748508512396E-3</v>
      </c>
    </row>
    <row r="18" spans="1:17" s="38" customFormat="1" ht="18.75" customHeight="1" thickBot="1" x14ac:dyDescent="0.3">
      <c r="A18" s="480" t="s">
        <v>673</v>
      </c>
      <c r="B18" s="604">
        <v>1649360</v>
      </c>
      <c r="C18" s="478">
        <v>367198</v>
      </c>
      <c r="D18" s="479">
        <v>0.2226305961100063</v>
      </c>
      <c r="E18" s="478">
        <v>241215</v>
      </c>
      <c r="F18" s="478">
        <v>173161</v>
      </c>
      <c r="G18" s="477">
        <v>0.65690717269701904</v>
      </c>
      <c r="H18" s="476">
        <v>0.10498678275209779</v>
      </c>
    </row>
    <row r="19" spans="1:17" ht="18" customHeight="1" x14ac:dyDescent="0.2">
      <c r="A19" s="475" t="s">
        <v>406</v>
      </c>
      <c r="E19" s="273"/>
      <c r="F19" s="273"/>
      <c r="G19" s="32"/>
      <c r="I19" s="124"/>
      <c r="J19" s="124"/>
      <c r="K19" s="124"/>
      <c r="L19" s="124"/>
      <c r="M19" s="124"/>
      <c r="N19" s="124"/>
      <c r="O19" s="124"/>
      <c r="P19" s="124"/>
      <c r="Q19" s="124"/>
    </row>
    <row r="20" spans="1:17" ht="14.25" customHeight="1" x14ac:dyDescent="0.2">
      <c r="A20" s="1048" t="s">
        <v>405</v>
      </c>
      <c r="B20" s="1048"/>
      <c r="C20" s="1048"/>
      <c r="D20" s="1048"/>
      <c r="E20" s="1048"/>
      <c r="F20" s="1048"/>
      <c r="G20" s="1048"/>
      <c r="H20" s="1048"/>
      <c r="I20" s="32"/>
      <c r="J20" s="32"/>
      <c r="K20" s="32"/>
      <c r="L20" s="32"/>
      <c r="M20" s="32"/>
      <c r="N20" s="32"/>
      <c r="O20" s="32"/>
      <c r="P20" s="32"/>
      <c r="Q20" s="32"/>
    </row>
    <row r="21" spans="1:17" ht="14.25" customHeight="1" x14ac:dyDescent="0.2">
      <c r="A21" s="1048" t="s">
        <v>404</v>
      </c>
      <c r="B21" s="1048"/>
      <c r="C21" s="1048"/>
      <c r="D21" s="1048"/>
      <c r="E21" s="1048"/>
      <c r="F21" s="1048"/>
      <c r="G21" s="1048"/>
      <c r="H21" s="1048"/>
    </row>
    <row r="22" spans="1:17" ht="14.25" x14ac:dyDescent="0.2">
      <c r="A22" s="1048"/>
      <c r="B22" s="1048"/>
      <c r="C22" s="1048"/>
      <c r="D22" s="1048"/>
      <c r="E22" s="1048"/>
      <c r="F22" s="1048"/>
      <c r="G22" s="1048"/>
      <c r="H22" s="1048"/>
    </row>
    <row r="23" spans="1:17" ht="14.25" customHeight="1" x14ac:dyDescent="0.2">
      <c r="A23" s="1049"/>
      <c r="B23" s="1049"/>
      <c r="C23" s="1049"/>
      <c r="D23" s="1049"/>
      <c r="E23" s="1049"/>
      <c r="F23" s="1049"/>
      <c r="G23" s="1049"/>
      <c r="H23" s="1049"/>
    </row>
    <row r="25" spans="1:17" x14ac:dyDescent="0.25">
      <c r="D25" s="473"/>
      <c r="G25" s="474"/>
      <c r="H25" s="473"/>
    </row>
  </sheetData>
  <mergeCells count="5">
    <mergeCell ref="A2:H2"/>
    <mergeCell ref="A20:H20"/>
    <mergeCell ref="A21:H21"/>
    <mergeCell ref="A22:H22"/>
    <mergeCell ref="A23:H23"/>
  </mergeCells>
  <printOptions horizontalCentered="1"/>
  <pageMargins left="0.7" right="0.7" top="0.75" bottom="0.75" header="0.3" footer="0.3"/>
  <pageSetup scale="75"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0"/>
  <sheetViews>
    <sheetView topLeftCell="A19" zoomScaleNormal="100" workbookViewId="0">
      <selection activeCell="G26" sqref="G26"/>
    </sheetView>
  </sheetViews>
  <sheetFormatPr defaultColWidth="40.5703125" defaultRowHeight="14.25" x14ac:dyDescent="0.2"/>
  <cols>
    <col min="1" max="1" width="47.42578125" style="565" bestFit="1" customWidth="1"/>
    <col min="2" max="2" width="8.7109375" style="565" customWidth="1"/>
    <col min="3" max="3" width="8" style="565" customWidth="1"/>
    <col min="4" max="4" width="16.85546875" style="565" customWidth="1"/>
    <col min="5" max="5" width="14.140625" style="565" customWidth="1"/>
    <col min="6" max="6" width="6.7109375" style="566" customWidth="1"/>
    <col min="7" max="7" width="9.42578125" style="566" customWidth="1"/>
    <col min="8" max="8" width="8.7109375" style="566" customWidth="1"/>
    <col min="9" max="256" width="40.5703125" style="565"/>
    <col min="257" max="257" width="47.42578125" style="565" bestFit="1" customWidth="1"/>
    <col min="258" max="258" width="8.7109375" style="565" customWidth="1"/>
    <col min="259" max="259" width="8" style="565" customWidth="1"/>
    <col min="260" max="260" width="16.85546875" style="565" customWidth="1"/>
    <col min="261" max="261" width="14.140625" style="565" customWidth="1"/>
    <col min="262" max="262" width="6.7109375" style="565" customWidth="1"/>
    <col min="263" max="263" width="9.42578125" style="565" customWidth="1"/>
    <col min="264" max="264" width="8.7109375" style="565" customWidth="1"/>
    <col min="265" max="512" width="40.5703125" style="565"/>
    <col min="513" max="513" width="47.42578125" style="565" bestFit="1" customWidth="1"/>
    <col min="514" max="514" width="8.7109375" style="565" customWidth="1"/>
    <col min="515" max="515" width="8" style="565" customWidth="1"/>
    <col min="516" max="516" width="16.85546875" style="565" customWidth="1"/>
    <col min="517" max="517" width="14.140625" style="565" customWidth="1"/>
    <col min="518" max="518" width="6.7109375" style="565" customWidth="1"/>
    <col min="519" max="519" width="9.42578125" style="565" customWidth="1"/>
    <col min="520" max="520" width="8.7109375" style="565" customWidth="1"/>
    <col min="521" max="768" width="40.5703125" style="565"/>
    <col min="769" max="769" width="47.42578125" style="565" bestFit="1" customWidth="1"/>
    <col min="770" max="770" width="8.7109375" style="565" customWidth="1"/>
    <col min="771" max="771" width="8" style="565" customWidth="1"/>
    <col min="772" max="772" width="16.85546875" style="565" customWidth="1"/>
    <col min="773" max="773" width="14.140625" style="565" customWidth="1"/>
    <col min="774" max="774" width="6.7109375" style="565" customWidth="1"/>
    <col min="775" max="775" width="9.42578125" style="565" customWidth="1"/>
    <col min="776" max="776" width="8.7109375" style="565" customWidth="1"/>
    <col min="777" max="1024" width="40.5703125" style="565"/>
    <col min="1025" max="1025" width="47.42578125" style="565" bestFit="1" customWidth="1"/>
    <col min="1026" max="1026" width="8.7109375" style="565" customWidth="1"/>
    <col min="1027" max="1027" width="8" style="565" customWidth="1"/>
    <col min="1028" max="1028" width="16.85546875" style="565" customWidth="1"/>
    <col min="1029" max="1029" width="14.140625" style="565" customWidth="1"/>
    <col min="1030" max="1030" width="6.7109375" style="565" customWidth="1"/>
    <col min="1031" max="1031" width="9.42578125" style="565" customWidth="1"/>
    <col min="1032" max="1032" width="8.7109375" style="565" customWidth="1"/>
    <col min="1033" max="1280" width="40.5703125" style="565"/>
    <col min="1281" max="1281" width="47.42578125" style="565" bestFit="1" customWidth="1"/>
    <col min="1282" max="1282" width="8.7109375" style="565" customWidth="1"/>
    <col min="1283" max="1283" width="8" style="565" customWidth="1"/>
    <col min="1284" max="1284" width="16.85546875" style="565" customWidth="1"/>
    <col min="1285" max="1285" width="14.140625" style="565" customWidth="1"/>
    <col min="1286" max="1286" width="6.7109375" style="565" customWidth="1"/>
    <col min="1287" max="1287" width="9.42578125" style="565" customWidth="1"/>
    <col min="1288" max="1288" width="8.7109375" style="565" customWidth="1"/>
    <col min="1289" max="1536" width="40.5703125" style="565"/>
    <col min="1537" max="1537" width="47.42578125" style="565" bestFit="1" customWidth="1"/>
    <col min="1538" max="1538" width="8.7109375" style="565" customWidth="1"/>
    <col min="1539" max="1539" width="8" style="565" customWidth="1"/>
    <col min="1540" max="1540" width="16.85546875" style="565" customWidth="1"/>
    <col min="1541" max="1541" width="14.140625" style="565" customWidth="1"/>
    <col min="1542" max="1542" width="6.7109375" style="565" customWidth="1"/>
    <col min="1543" max="1543" width="9.42578125" style="565" customWidth="1"/>
    <col min="1544" max="1544" width="8.7109375" style="565" customWidth="1"/>
    <col min="1545" max="1792" width="40.5703125" style="565"/>
    <col min="1793" max="1793" width="47.42578125" style="565" bestFit="1" customWidth="1"/>
    <col min="1794" max="1794" width="8.7109375" style="565" customWidth="1"/>
    <col min="1795" max="1795" width="8" style="565" customWidth="1"/>
    <col min="1796" max="1796" width="16.85546875" style="565" customWidth="1"/>
    <col min="1797" max="1797" width="14.140625" style="565" customWidth="1"/>
    <col min="1798" max="1798" width="6.7109375" style="565" customWidth="1"/>
    <col min="1799" max="1799" width="9.42578125" style="565" customWidth="1"/>
    <col min="1800" max="1800" width="8.7109375" style="565" customWidth="1"/>
    <col min="1801" max="2048" width="40.5703125" style="565"/>
    <col min="2049" max="2049" width="47.42578125" style="565" bestFit="1" customWidth="1"/>
    <col min="2050" max="2050" width="8.7109375" style="565" customWidth="1"/>
    <col min="2051" max="2051" width="8" style="565" customWidth="1"/>
    <col min="2052" max="2052" width="16.85546875" style="565" customWidth="1"/>
    <col min="2053" max="2053" width="14.140625" style="565" customWidth="1"/>
    <col min="2054" max="2054" width="6.7109375" style="565" customWidth="1"/>
    <col min="2055" max="2055" width="9.42578125" style="565" customWidth="1"/>
    <col min="2056" max="2056" width="8.7109375" style="565" customWidth="1"/>
    <col min="2057" max="2304" width="40.5703125" style="565"/>
    <col min="2305" max="2305" width="47.42578125" style="565" bestFit="1" customWidth="1"/>
    <col min="2306" max="2306" width="8.7109375" style="565" customWidth="1"/>
    <col min="2307" max="2307" width="8" style="565" customWidth="1"/>
    <col min="2308" max="2308" width="16.85546875" style="565" customWidth="1"/>
    <col min="2309" max="2309" width="14.140625" style="565" customWidth="1"/>
    <col min="2310" max="2310" width="6.7109375" style="565" customWidth="1"/>
    <col min="2311" max="2311" width="9.42578125" style="565" customWidth="1"/>
    <col min="2312" max="2312" width="8.7109375" style="565" customWidth="1"/>
    <col min="2313" max="2560" width="40.5703125" style="565"/>
    <col min="2561" max="2561" width="47.42578125" style="565" bestFit="1" customWidth="1"/>
    <col min="2562" max="2562" width="8.7109375" style="565" customWidth="1"/>
    <col min="2563" max="2563" width="8" style="565" customWidth="1"/>
    <col min="2564" max="2564" width="16.85546875" style="565" customWidth="1"/>
    <col min="2565" max="2565" width="14.140625" style="565" customWidth="1"/>
    <col min="2566" max="2566" width="6.7109375" style="565" customWidth="1"/>
    <col min="2567" max="2567" width="9.42578125" style="565" customWidth="1"/>
    <col min="2568" max="2568" width="8.7109375" style="565" customWidth="1"/>
    <col min="2569" max="2816" width="40.5703125" style="565"/>
    <col min="2817" max="2817" width="47.42578125" style="565" bestFit="1" customWidth="1"/>
    <col min="2818" max="2818" width="8.7109375" style="565" customWidth="1"/>
    <col min="2819" max="2819" width="8" style="565" customWidth="1"/>
    <col min="2820" max="2820" width="16.85546875" style="565" customWidth="1"/>
    <col min="2821" max="2821" width="14.140625" style="565" customWidth="1"/>
    <col min="2822" max="2822" width="6.7109375" style="565" customWidth="1"/>
    <col min="2823" max="2823" width="9.42578125" style="565" customWidth="1"/>
    <col min="2824" max="2824" width="8.7109375" style="565" customWidth="1"/>
    <col min="2825" max="3072" width="40.5703125" style="565"/>
    <col min="3073" max="3073" width="47.42578125" style="565" bestFit="1" customWidth="1"/>
    <col min="3074" max="3074" width="8.7109375" style="565" customWidth="1"/>
    <col min="3075" max="3075" width="8" style="565" customWidth="1"/>
    <col min="3076" max="3076" width="16.85546875" style="565" customWidth="1"/>
    <col min="3077" max="3077" width="14.140625" style="565" customWidth="1"/>
    <col min="3078" max="3078" width="6.7109375" style="565" customWidth="1"/>
    <col min="3079" max="3079" width="9.42578125" style="565" customWidth="1"/>
    <col min="3080" max="3080" width="8.7109375" style="565" customWidth="1"/>
    <col min="3081" max="3328" width="40.5703125" style="565"/>
    <col min="3329" max="3329" width="47.42578125" style="565" bestFit="1" customWidth="1"/>
    <col min="3330" max="3330" width="8.7109375" style="565" customWidth="1"/>
    <col min="3331" max="3331" width="8" style="565" customWidth="1"/>
    <col min="3332" max="3332" width="16.85546875" style="565" customWidth="1"/>
    <col min="3333" max="3333" width="14.140625" style="565" customWidth="1"/>
    <col min="3334" max="3334" width="6.7109375" style="565" customWidth="1"/>
    <col min="3335" max="3335" width="9.42578125" style="565" customWidth="1"/>
    <col min="3336" max="3336" width="8.7109375" style="565" customWidth="1"/>
    <col min="3337" max="3584" width="40.5703125" style="565"/>
    <col min="3585" max="3585" width="47.42578125" style="565" bestFit="1" customWidth="1"/>
    <col min="3586" max="3586" width="8.7109375" style="565" customWidth="1"/>
    <col min="3587" max="3587" width="8" style="565" customWidth="1"/>
    <col min="3588" max="3588" width="16.85546875" style="565" customWidth="1"/>
    <col min="3589" max="3589" width="14.140625" style="565" customWidth="1"/>
    <col min="3590" max="3590" width="6.7109375" style="565" customWidth="1"/>
    <col min="3591" max="3591" width="9.42578125" style="565" customWidth="1"/>
    <col min="3592" max="3592" width="8.7109375" style="565" customWidth="1"/>
    <col min="3593" max="3840" width="40.5703125" style="565"/>
    <col min="3841" max="3841" width="47.42578125" style="565" bestFit="1" customWidth="1"/>
    <col min="3842" max="3842" width="8.7109375" style="565" customWidth="1"/>
    <col min="3843" max="3843" width="8" style="565" customWidth="1"/>
    <col min="3844" max="3844" width="16.85546875" style="565" customWidth="1"/>
    <col min="3845" max="3845" width="14.140625" style="565" customWidth="1"/>
    <col min="3846" max="3846" width="6.7109375" style="565" customWidth="1"/>
    <col min="3847" max="3847" width="9.42578125" style="565" customWidth="1"/>
    <col min="3848" max="3848" width="8.7109375" style="565" customWidth="1"/>
    <col min="3849" max="4096" width="40.5703125" style="565"/>
    <col min="4097" max="4097" width="47.42578125" style="565" bestFit="1" customWidth="1"/>
    <col min="4098" max="4098" width="8.7109375" style="565" customWidth="1"/>
    <col min="4099" max="4099" width="8" style="565" customWidth="1"/>
    <col min="4100" max="4100" width="16.85546875" style="565" customWidth="1"/>
    <col min="4101" max="4101" width="14.140625" style="565" customWidth="1"/>
    <col min="4102" max="4102" width="6.7109375" style="565" customWidth="1"/>
    <col min="4103" max="4103" width="9.42578125" style="565" customWidth="1"/>
    <col min="4104" max="4104" width="8.7109375" style="565" customWidth="1"/>
    <col min="4105" max="4352" width="40.5703125" style="565"/>
    <col min="4353" max="4353" width="47.42578125" style="565" bestFit="1" customWidth="1"/>
    <col min="4354" max="4354" width="8.7109375" style="565" customWidth="1"/>
    <col min="4355" max="4355" width="8" style="565" customWidth="1"/>
    <col min="4356" max="4356" width="16.85546875" style="565" customWidth="1"/>
    <col min="4357" max="4357" width="14.140625" style="565" customWidth="1"/>
    <col min="4358" max="4358" width="6.7109375" style="565" customWidth="1"/>
    <col min="4359" max="4359" width="9.42578125" style="565" customWidth="1"/>
    <col min="4360" max="4360" width="8.7109375" style="565" customWidth="1"/>
    <col min="4361" max="4608" width="40.5703125" style="565"/>
    <col min="4609" max="4609" width="47.42578125" style="565" bestFit="1" customWidth="1"/>
    <col min="4610" max="4610" width="8.7109375" style="565" customWidth="1"/>
    <col min="4611" max="4611" width="8" style="565" customWidth="1"/>
    <col min="4612" max="4612" width="16.85546875" style="565" customWidth="1"/>
    <col min="4613" max="4613" width="14.140625" style="565" customWidth="1"/>
    <col min="4614" max="4614" width="6.7109375" style="565" customWidth="1"/>
    <col min="4615" max="4615" width="9.42578125" style="565" customWidth="1"/>
    <col min="4616" max="4616" width="8.7109375" style="565" customWidth="1"/>
    <col min="4617" max="4864" width="40.5703125" style="565"/>
    <col min="4865" max="4865" width="47.42578125" style="565" bestFit="1" customWidth="1"/>
    <col min="4866" max="4866" width="8.7109375" style="565" customWidth="1"/>
    <col min="4867" max="4867" width="8" style="565" customWidth="1"/>
    <col min="4868" max="4868" width="16.85546875" style="565" customWidth="1"/>
    <col min="4869" max="4869" width="14.140625" style="565" customWidth="1"/>
    <col min="4870" max="4870" width="6.7109375" style="565" customWidth="1"/>
    <col min="4871" max="4871" width="9.42578125" style="565" customWidth="1"/>
    <col min="4872" max="4872" width="8.7109375" style="565" customWidth="1"/>
    <col min="4873" max="5120" width="40.5703125" style="565"/>
    <col min="5121" max="5121" width="47.42578125" style="565" bestFit="1" customWidth="1"/>
    <col min="5122" max="5122" width="8.7109375" style="565" customWidth="1"/>
    <col min="5123" max="5123" width="8" style="565" customWidth="1"/>
    <col min="5124" max="5124" width="16.85546875" style="565" customWidth="1"/>
    <col min="5125" max="5125" width="14.140625" style="565" customWidth="1"/>
    <col min="5126" max="5126" width="6.7109375" style="565" customWidth="1"/>
    <col min="5127" max="5127" width="9.42578125" style="565" customWidth="1"/>
    <col min="5128" max="5128" width="8.7109375" style="565" customWidth="1"/>
    <col min="5129" max="5376" width="40.5703125" style="565"/>
    <col min="5377" max="5377" width="47.42578125" style="565" bestFit="1" customWidth="1"/>
    <col min="5378" max="5378" width="8.7109375" style="565" customWidth="1"/>
    <col min="5379" max="5379" width="8" style="565" customWidth="1"/>
    <col min="5380" max="5380" width="16.85546875" style="565" customWidth="1"/>
    <col min="5381" max="5381" width="14.140625" style="565" customWidth="1"/>
    <col min="5382" max="5382" width="6.7109375" style="565" customWidth="1"/>
    <col min="5383" max="5383" width="9.42578125" style="565" customWidth="1"/>
    <col min="5384" max="5384" width="8.7109375" style="565" customWidth="1"/>
    <col min="5385" max="5632" width="40.5703125" style="565"/>
    <col min="5633" max="5633" width="47.42578125" style="565" bestFit="1" customWidth="1"/>
    <col min="5634" max="5634" width="8.7109375" style="565" customWidth="1"/>
    <col min="5635" max="5635" width="8" style="565" customWidth="1"/>
    <col min="5636" max="5636" width="16.85546875" style="565" customWidth="1"/>
    <col min="5637" max="5637" width="14.140625" style="565" customWidth="1"/>
    <col min="5638" max="5638" width="6.7109375" style="565" customWidth="1"/>
    <col min="5639" max="5639" width="9.42578125" style="565" customWidth="1"/>
    <col min="5640" max="5640" width="8.7109375" style="565" customWidth="1"/>
    <col min="5641" max="5888" width="40.5703125" style="565"/>
    <col min="5889" max="5889" width="47.42578125" style="565" bestFit="1" customWidth="1"/>
    <col min="5890" max="5890" width="8.7109375" style="565" customWidth="1"/>
    <col min="5891" max="5891" width="8" style="565" customWidth="1"/>
    <col min="5892" max="5892" width="16.85546875" style="565" customWidth="1"/>
    <col min="5893" max="5893" width="14.140625" style="565" customWidth="1"/>
    <col min="5894" max="5894" width="6.7109375" style="565" customWidth="1"/>
    <col min="5895" max="5895" width="9.42578125" style="565" customWidth="1"/>
    <col min="5896" max="5896" width="8.7109375" style="565" customWidth="1"/>
    <col min="5897" max="6144" width="40.5703125" style="565"/>
    <col min="6145" max="6145" width="47.42578125" style="565" bestFit="1" customWidth="1"/>
    <col min="6146" max="6146" width="8.7109375" style="565" customWidth="1"/>
    <col min="6147" max="6147" width="8" style="565" customWidth="1"/>
    <col min="6148" max="6148" width="16.85546875" style="565" customWidth="1"/>
    <col min="6149" max="6149" width="14.140625" style="565" customWidth="1"/>
    <col min="6150" max="6150" width="6.7109375" style="565" customWidth="1"/>
    <col min="6151" max="6151" width="9.42578125" style="565" customWidth="1"/>
    <col min="6152" max="6152" width="8.7109375" style="565" customWidth="1"/>
    <col min="6153" max="6400" width="40.5703125" style="565"/>
    <col min="6401" max="6401" width="47.42578125" style="565" bestFit="1" customWidth="1"/>
    <col min="6402" max="6402" width="8.7109375" style="565" customWidth="1"/>
    <col min="6403" max="6403" width="8" style="565" customWidth="1"/>
    <col min="6404" max="6404" width="16.85546875" style="565" customWidth="1"/>
    <col min="6405" max="6405" width="14.140625" style="565" customWidth="1"/>
    <col min="6406" max="6406" width="6.7109375" style="565" customWidth="1"/>
    <col min="6407" max="6407" width="9.42578125" style="565" customWidth="1"/>
    <col min="6408" max="6408" width="8.7109375" style="565" customWidth="1"/>
    <col min="6409" max="6656" width="40.5703125" style="565"/>
    <col min="6657" max="6657" width="47.42578125" style="565" bestFit="1" customWidth="1"/>
    <col min="6658" max="6658" width="8.7109375" style="565" customWidth="1"/>
    <col min="6659" max="6659" width="8" style="565" customWidth="1"/>
    <col min="6660" max="6660" width="16.85546875" style="565" customWidth="1"/>
    <col min="6661" max="6661" width="14.140625" style="565" customWidth="1"/>
    <col min="6662" max="6662" width="6.7109375" style="565" customWidth="1"/>
    <col min="6663" max="6663" width="9.42578125" style="565" customWidth="1"/>
    <col min="6664" max="6664" width="8.7109375" style="565" customWidth="1"/>
    <col min="6665" max="6912" width="40.5703125" style="565"/>
    <col min="6913" max="6913" width="47.42578125" style="565" bestFit="1" customWidth="1"/>
    <col min="6914" max="6914" width="8.7109375" style="565" customWidth="1"/>
    <col min="6915" max="6915" width="8" style="565" customWidth="1"/>
    <col min="6916" max="6916" width="16.85546875" style="565" customWidth="1"/>
    <col min="6917" max="6917" width="14.140625" style="565" customWidth="1"/>
    <col min="6918" max="6918" width="6.7109375" style="565" customWidth="1"/>
    <col min="6919" max="6919" width="9.42578125" style="565" customWidth="1"/>
    <col min="6920" max="6920" width="8.7109375" style="565" customWidth="1"/>
    <col min="6921" max="7168" width="40.5703125" style="565"/>
    <col min="7169" max="7169" width="47.42578125" style="565" bestFit="1" customWidth="1"/>
    <col min="7170" max="7170" width="8.7109375" style="565" customWidth="1"/>
    <col min="7171" max="7171" width="8" style="565" customWidth="1"/>
    <col min="7172" max="7172" width="16.85546875" style="565" customWidth="1"/>
    <col min="7173" max="7173" width="14.140625" style="565" customWidth="1"/>
    <col min="7174" max="7174" width="6.7109375" style="565" customWidth="1"/>
    <col min="7175" max="7175" width="9.42578125" style="565" customWidth="1"/>
    <col min="7176" max="7176" width="8.7109375" style="565" customWidth="1"/>
    <col min="7177" max="7424" width="40.5703125" style="565"/>
    <col min="7425" max="7425" width="47.42578125" style="565" bestFit="1" customWidth="1"/>
    <col min="7426" max="7426" width="8.7109375" style="565" customWidth="1"/>
    <col min="7427" max="7427" width="8" style="565" customWidth="1"/>
    <col min="7428" max="7428" width="16.85546875" style="565" customWidth="1"/>
    <col min="7429" max="7429" width="14.140625" style="565" customWidth="1"/>
    <col min="7430" max="7430" width="6.7109375" style="565" customWidth="1"/>
    <col min="7431" max="7431" width="9.42578125" style="565" customWidth="1"/>
    <col min="7432" max="7432" width="8.7109375" style="565" customWidth="1"/>
    <col min="7433" max="7680" width="40.5703125" style="565"/>
    <col min="7681" max="7681" width="47.42578125" style="565" bestFit="1" customWidth="1"/>
    <col min="7682" max="7682" width="8.7109375" style="565" customWidth="1"/>
    <col min="7683" max="7683" width="8" style="565" customWidth="1"/>
    <col min="7684" max="7684" width="16.85546875" style="565" customWidth="1"/>
    <col min="7685" max="7685" width="14.140625" style="565" customWidth="1"/>
    <col min="7686" max="7686" width="6.7109375" style="565" customWidth="1"/>
    <col min="7687" max="7687" width="9.42578125" style="565" customWidth="1"/>
    <col min="7688" max="7688" width="8.7109375" style="565" customWidth="1"/>
    <col min="7689" max="7936" width="40.5703125" style="565"/>
    <col min="7937" max="7937" width="47.42578125" style="565" bestFit="1" customWidth="1"/>
    <col min="7938" max="7938" width="8.7109375" style="565" customWidth="1"/>
    <col min="7939" max="7939" width="8" style="565" customWidth="1"/>
    <col min="7940" max="7940" width="16.85546875" style="565" customWidth="1"/>
    <col min="7941" max="7941" width="14.140625" style="565" customWidth="1"/>
    <col min="7942" max="7942" width="6.7109375" style="565" customWidth="1"/>
    <col min="7943" max="7943" width="9.42578125" style="565" customWidth="1"/>
    <col min="7944" max="7944" width="8.7109375" style="565" customWidth="1"/>
    <col min="7945" max="8192" width="40.5703125" style="565"/>
    <col min="8193" max="8193" width="47.42578125" style="565" bestFit="1" customWidth="1"/>
    <col min="8194" max="8194" width="8.7109375" style="565" customWidth="1"/>
    <col min="8195" max="8195" width="8" style="565" customWidth="1"/>
    <col min="8196" max="8196" width="16.85546875" style="565" customWidth="1"/>
    <col min="8197" max="8197" width="14.140625" style="565" customWidth="1"/>
    <col min="8198" max="8198" width="6.7109375" style="565" customWidth="1"/>
    <col min="8199" max="8199" width="9.42578125" style="565" customWidth="1"/>
    <col min="8200" max="8200" width="8.7109375" style="565" customWidth="1"/>
    <col min="8201" max="8448" width="40.5703125" style="565"/>
    <col min="8449" max="8449" width="47.42578125" style="565" bestFit="1" customWidth="1"/>
    <col min="8450" max="8450" width="8.7109375" style="565" customWidth="1"/>
    <col min="8451" max="8451" width="8" style="565" customWidth="1"/>
    <col min="8452" max="8452" width="16.85546875" style="565" customWidth="1"/>
    <col min="8453" max="8453" width="14.140625" style="565" customWidth="1"/>
    <col min="8454" max="8454" width="6.7109375" style="565" customWidth="1"/>
    <col min="8455" max="8455" width="9.42578125" style="565" customWidth="1"/>
    <col min="8456" max="8456" width="8.7109375" style="565" customWidth="1"/>
    <col min="8457" max="8704" width="40.5703125" style="565"/>
    <col min="8705" max="8705" width="47.42578125" style="565" bestFit="1" customWidth="1"/>
    <col min="8706" max="8706" width="8.7109375" style="565" customWidth="1"/>
    <col min="8707" max="8707" width="8" style="565" customWidth="1"/>
    <col min="8708" max="8708" width="16.85546875" style="565" customWidth="1"/>
    <col min="8709" max="8709" width="14.140625" style="565" customWidth="1"/>
    <col min="8710" max="8710" width="6.7109375" style="565" customWidth="1"/>
    <col min="8711" max="8711" width="9.42578125" style="565" customWidth="1"/>
    <col min="8712" max="8712" width="8.7109375" style="565" customWidth="1"/>
    <col min="8713" max="8960" width="40.5703125" style="565"/>
    <col min="8961" max="8961" width="47.42578125" style="565" bestFit="1" customWidth="1"/>
    <col min="8962" max="8962" width="8.7109375" style="565" customWidth="1"/>
    <col min="8963" max="8963" width="8" style="565" customWidth="1"/>
    <col min="8964" max="8964" width="16.85546875" style="565" customWidth="1"/>
    <col min="8965" max="8965" width="14.140625" style="565" customWidth="1"/>
    <col min="8966" max="8966" width="6.7109375" style="565" customWidth="1"/>
    <col min="8967" max="8967" width="9.42578125" style="565" customWidth="1"/>
    <col min="8968" max="8968" width="8.7109375" style="565" customWidth="1"/>
    <col min="8969" max="9216" width="40.5703125" style="565"/>
    <col min="9217" max="9217" width="47.42578125" style="565" bestFit="1" customWidth="1"/>
    <col min="9218" max="9218" width="8.7109375" style="565" customWidth="1"/>
    <col min="9219" max="9219" width="8" style="565" customWidth="1"/>
    <col min="9220" max="9220" width="16.85546875" style="565" customWidth="1"/>
    <col min="9221" max="9221" width="14.140625" style="565" customWidth="1"/>
    <col min="9222" max="9222" width="6.7109375" style="565" customWidth="1"/>
    <col min="9223" max="9223" width="9.42578125" style="565" customWidth="1"/>
    <col min="9224" max="9224" width="8.7109375" style="565" customWidth="1"/>
    <col min="9225" max="9472" width="40.5703125" style="565"/>
    <col min="9473" max="9473" width="47.42578125" style="565" bestFit="1" customWidth="1"/>
    <col min="9474" max="9474" width="8.7109375" style="565" customWidth="1"/>
    <col min="9475" max="9475" width="8" style="565" customWidth="1"/>
    <col min="9476" max="9476" width="16.85546875" style="565" customWidth="1"/>
    <col min="9477" max="9477" width="14.140625" style="565" customWidth="1"/>
    <col min="9478" max="9478" width="6.7109375" style="565" customWidth="1"/>
    <col min="9479" max="9479" width="9.42578125" style="565" customWidth="1"/>
    <col min="9480" max="9480" width="8.7109375" style="565" customWidth="1"/>
    <col min="9481" max="9728" width="40.5703125" style="565"/>
    <col min="9729" max="9729" width="47.42578125" style="565" bestFit="1" customWidth="1"/>
    <col min="9730" max="9730" width="8.7109375" style="565" customWidth="1"/>
    <col min="9731" max="9731" width="8" style="565" customWidth="1"/>
    <col min="9732" max="9732" width="16.85546875" style="565" customWidth="1"/>
    <col min="9733" max="9733" width="14.140625" style="565" customWidth="1"/>
    <col min="9734" max="9734" width="6.7109375" style="565" customWidth="1"/>
    <col min="9735" max="9735" width="9.42578125" style="565" customWidth="1"/>
    <col min="9736" max="9736" width="8.7109375" style="565" customWidth="1"/>
    <col min="9737" max="9984" width="40.5703125" style="565"/>
    <col min="9985" max="9985" width="47.42578125" style="565" bestFit="1" customWidth="1"/>
    <col min="9986" max="9986" width="8.7109375" style="565" customWidth="1"/>
    <col min="9987" max="9987" width="8" style="565" customWidth="1"/>
    <col min="9988" max="9988" width="16.85546875" style="565" customWidth="1"/>
    <col min="9989" max="9989" width="14.140625" style="565" customWidth="1"/>
    <col min="9990" max="9990" width="6.7109375" style="565" customWidth="1"/>
    <col min="9991" max="9991" width="9.42578125" style="565" customWidth="1"/>
    <col min="9992" max="9992" width="8.7109375" style="565" customWidth="1"/>
    <col min="9993" max="10240" width="40.5703125" style="565"/>
    <col min="10241" max="10241" width="47.42578125" style="565" bestFit="1" customWidth="1"/>
    <col min="10242" max="10242" width="8.7109375" style="565" customWidth="1"/>
    <col min="10243" max="10243" width="8" style="565" customWidth="1"/>
    <col min="10244" max="10244" width="16.85546875" style="565" customWidth="1"/>
    <col min="10245" max="10245" width="14.140625" style="565" customWidth="1"/>
    <col min="10246" max="10246" width="6.7109375" style="565" customWidth="1"/>
    <col min="10247" max="10247" width="9.42578125" style="565" customWidth="1"/>
    <col min="10248" max="10248" width="8.7109375" style="565" customWidth="1"/>
    <col min="10249" max="10496" width="40.5703125" style="565"/>
    <col min="10497" max="10497" width="47.42578125" style="565" bestFit="1" customWidth="1"/>
    <col min="10498" max="10498" width="8.7109375" style="565" customWidth="1"/>
    <col min="10499" max="10499" width="8" style="565" customWidth="1"/>
    <col min="10500" max="10500" width="16.85546875" style="565" customWidth="1"/>
    <col min="10501" max="10501" width="14.140625" style="565" customWidth="1"/>
    <col min="10502" max="10502" width="6.7109375" style="565" customWidth="1"/>
    <col min="10503" max="10503" width="9.42578125" style="565" customWidth="1"/>
    <col min="10504" max="10504" width="8.7109375" style="565" customWidth="1"/>
    <col min="10505" max="10752" width="40.5703125" style="565"/>
    <col min="10753" max="10753" width="47.42578125" style="565" bestFit="1" customWidth="1"/>
    <col min="10754" max="10754" width="8.7109375" style="565" customWidth="1"/>
    <col min="10755" max="10755" width="8" style="565" customWidth="1"/>
    <col min="10756" max="10756" width="16.85546875" style="565" customWidth="1"/>
    <col min="10757" max="10757" width="14.140625" style="565" customWidth="1"/>
    <col min="10758" max="10758" width="6.7109375" style="565" customWidth="1"/>
    <col min="10759" max="10759" width="9.42578125" style="565" customWidth="1"/>
    <col min="10760" max="10760" width="8.7109375" style="565" customWidth="1"/>
    <col min="10761" max="11008" width="40.5703125" style="565"/>
    <col min="11009" max="11009" width="47.42578125" style="565" bestFit="1" customWidth="1"/>
    <col min="11010" max="11010" width="8.7109375" style="565" customWidth="1"/>
    <col min="11011" max="11011" width="8" style="565" customWidth="1"/>
    <col min="11012" max="11012" width="16.85546875" style="565" customWidth="1"/>
    <col min="11013" max="11013" width="14.140625" style="565" customWidth="1"/>
    <col min="11014" max="11014" width="6.7109375" style="565" customWidth="1"/>
    <col min="11015" max="11015" width="9.42578125" style="565" customWidth="1"/>
    <col min="11016" max="11016" width="8.7109375" style="565" customWidth="1"/>
    <col min="11017" max="11264" width="40.5703125" style="565"/>
    <col min="11265" max="11265" width="47.42578125" style="565" bestFit="1" customWidth="1"/>
    <col min="11266" max="11266" width="8.7109375" style="565" customWidth="1"/>
    <col min="11267" max="11267" width="8" style="565" customWidth="1"/>
    <col min="11268" max="11268" width="16.85546875" style="565" customWidth="1"/>
    <col min="11269" max="11269" width="14.140625" style="565" customWidth="1"/>
    <col min="11270" max="11270" width="6.7109375" style="565" customWidth="1"/>
    <col min="11271" max="11271" width="9.42578125" style="565" customWidth="1"/>
    <col min="11272" max="11272" width="8.7109375" style="565" customWidth="1"/>
    <col min="11273" max="11520" width="40.5703125" style="565"/>
    <col min="11521" max="11521" width="47.42578125" style="565" bestFit="1" customWidth="1"/>
    <col min="11522" max="11522" width="8.7109375" style="565" customWidth="1"/>
    <col min="11523" max="11523" width="8" style="565" customWidth="1"/>
    <col min="11524" max="11524" width="16.85546875" style="565" customWidth="1"/>
    <col min="11525" max="11525" width="14.140625" style="565" customWidth="1"/>
    <col min="11526" max="11526" width="6.7109375" style="565" customWidth="1"/>
    <col min="11527" max="11527" width="9.42578125" style="565" customWidth="1"/>
    <col min="11528" max="11528" width="8.7109375" style="565" customWidth="1"/>
    <col min="11529" max="11776" width="40.5703125" style="565"/>
    <col min="11777" max="11777" width="47.42578125" style="565" bestFit="1" customWidth="1"/>
    <col min="11778" max="11778" width="8.7109375" style="565" customWidth="1"/>
    <col min="11779" max="11779" width="8" style="565" customWidth="1"/>
    <col min="11780" max="11780" width="16.85546875" style="565" customWidth="1"/>
    <col min="11781" max="11781" width="14.140625" style="565" customWidth="1"/>
    <col min="11782" max="11782" width="6.7109375" style="565" customWidth="1"/>
    <col min="11783" max="11783" width="9.42578125" style="565" customWidth="1"/>
    <col min="11784" max="11784" width="8.7109375" style="565" customWidth="1"/>
    <col min="11785" max="12032" width="40.5703125" style="565"/>
    <col min="12033" max="12033" width="47.42578125" style="565" bestFit="1" customWidth="1"/>
    <col min="12034" max="12034" width="8.7109375" style="565" customWidth="1"/>
    <col min="12035" max="12035" width="8" style="565" customWidth="1"/>
    <col min="12036" max="12036" width="16.85546875" style="565" customWidth="1"/>
    <col min="12037" max="12037" width="14.140625" style="565" customWidth="1"/>
    <col min="12038" max="12038" width="6.7109375" style="565" customWidth="1"/>
    <col min="12039" max="12039" width="9.42578125" style="565" customWidth="1"/>
    <col min="12040" max="12040" width="8.7109375" style="565" customWidth="1"/>
    <col min="12041" max="12288" width="40.5703125" style="565"/>
    <col min="12289" max="12289" width="47.42578125" style="565" bestFit="1" customWidth="1"/>
    <col min="12290" max="12290" width="8.7109375" style="565" customWidth="1"/>
    <col min="12291" max="12291" width="8" style="565" customWidth="1"/>
    <col min="12292" max="12292" width="16.85546875" style="565" customWidth="1"/>
    <col min="12293" max="12293" width="14.140625" style="565" customWidth="1"/>
    <col min="12294" max="12294" width="6.7109375" style="565" customWidth="1"/>
    <col min="12295" max="12295" width="9.42578125" style="565" customWidth="1"/>
    <col min="12296" max="12296" width="8.7109375" style="565" customWidth="1"/>
    <col min="12297" max="12544" width="40.5703125" style="565"/>
    <col min="12545" max="12545" width="47.42578125" style="565" bestFit="1" customWidth="1"/>
    <col min="12546" max="12546" width="8.7109375" style="565" customWidth="1"/>
    <col min="12547" max="12547" width="8" style="565" customWidth="1"/>
    <col min="12548" max="12548" width="16.85546875" style="565" customWidth="1"/>
    <col min="12549" max="12549" width="14.140625" style="565" customWidth="1"/>
    <col min="12550" max="12550" width="6.7109375" style="565" customWidth="1"/>
    <col min="12551" max="12551" width="9.42578125" style="565" customWidth="1"/>
    <col min="12552" max="12552" width="8.7109375" style="565" customWidth="1"/>
    <col min="12553" max="12800" width="40.5703125" style="565"/>
    <col min="12801" max="12801" width="47.42578125" style="565" bestFit="1" customWidth="1"/>
    <col min="12802" max="12802" width="8.7109375" style="565" customWidth="1"/>
    <col min="12803" max="12803" width="8" style="565" customWidth="1"/>
    <col min="12804" max="12804" width="16.85546875" style="565" customWidth="1"/>
    <col min="12805" max="12805" width="14.140625" style="565" customWidth="1"/>
    <col min="12806" max="12806" width="6.7109375" style="565" customWidth="1"/>
    <col min="12807" max="12807" width="9.42578125" style="565" customWidth="1"/>
    <col min="12808" max="12808" width="8.7109375" style="565" customWidth="1"/>
    <col min="12809" max="13056" width="40.5703125" style="565"/>
    <col min="13057" max="13057" width="47.42578125" style="565" bestFit="1" customWidth="1"/>
    <col min="13058" max="13058" width="8.7109375" style="565" customWidth="1"/>
    <col min="13059" max="13059" width="8" style="565" customWidth="1"/>
    <col min="13060" max="13060" width="16.85546875" style="565" customWidth="1"/>
    <col min="13061" max="13061" width="14.140625" style="565" customWidth="1"/>
    <col min="13062" max="13062" width="6.7109375" style="565" customWidth="1"/>
    <col min="13063" max="13063" width="9.42578125" style="565" customWidth="1"/>
    <col min="13064" max="13064" width="8.7109375" style="565" customWidth="1"/>
    <col min="13065" max="13312" width="40.5703125" style="565"/>
    <col min="13313" max="13313" width="47.42578125" style="565" bestFit="1" customWidth="1"/>
    <col min="13314" max="13314" width="8.7109375" style="565" customWidth="1"/>
    <col min="13315" max="13315" width="8" style="565" customWidth="1"/>
    <col min="13316" max="13316" width="16.85546875" style="565" customWidth="1"/>
    <col min="13317" max="13317" width="14.140625" style="565" customWidth="1"/>
    <col min="13318" max="13318" width="6.7109375" style="565" customWidth="1"/>
    <col min="13319" max="13319" width="9.42578125" style="565" customWidth="1"/>
    <col min="13320" max="13320" width="8.7109375" style="565" customWidth="1"/>
    <col min="13321" max="13568" width="40.5703125" style="565"/>
    <col min="13569" max="13569" width="47.42578125" style="565" bestFit="1" customWidth="1"/>
    <col min="13570" max="13570" width="8.7109375" style="565" customWidth="1"/>
    <col min="13571" max="13571" width="8" style="565" customWidth="1"/>
    <col min="13572" max="13572" width="16.85546875" style="565" customWidth="1"/>
    <col min="13573" max="13573" width="14.140625" style="565" customWidth="1"/>
    <col min="13574" max="13574" width="6.7109375" style="565" customWidth="1"/>
    <col min="13575" max="13575" width="9.42578125" style="565" customWidth="1"/>
    <col min="13576" max="13576" width="8.7109375" style="565" customWidth="1"/>
    <col min="13577" max="13824" width="40.5703125" style="565"/>
    <col min="13825" max="13825" width="47.42578125" style="565" bestFit="1" customWidth="1"/>
    <col min="13826" max="13826" width="8.7109375" style="565" customWidth="1"/>
    <col min="13827" max="13827" width="8" style="565" customWidth="1"/>
    <col min="13828" max="13828" width="16.85546875" style="565" customWidth="1"/>
    <col min="13829" max="13829" width="14.140625" style="565" customWidth="1"/>
    <col min="13830" max="13830" width="6.7109375" style="565" customWidth="1"/>
    <col min="13831" max="13831" width="9.42578125" style="565" customWidth="1"/>
    <col min="13832" max="13832" width="8.7109375" style="565" customWidth="1"/>
    <col min="13833" max="14080" width="40.5703125" style="565"/>
    <col min="14081" max="14081" width="47.42578125" style="565" bestFit="1" customWidth="1"/>
    <col min="14082" max="14082" width="8.7109375" style="565" customWidth="1"/>
    <col min="14083" max="14083" width="8" style="565" customWidth="1"/>
    <col min="14084" max="14084" width="16.85546875" style="565" customWidth="1"/>
    <col min="14085" max="14085" width="14.140625" style="565" customWidth="1"/>
    <col min="14086" max="14086" width="6.7109375" style="565" customWidth="1"/>
    <col min="14087" max="14087" width="9.42578125" style="565" customWidth="1"/>
    <col min="14088" max="14088" width="8.7109375" style="565" customWidth="1"/>
    <col min="14089" max="14336" width="40.5703125" style="565"/>
    <col min="14337" max="14337" width="47.42578125" style="565" bestFit="1" customWidth="1"/>
    <col min="14338" max="14338" width="8.7109375" style="565" customWidth="1"/>
    <col min="14339" max="14339" width="8" style="565" customWidth="1"/>
    <col min="14340" max="14340" width="16.85546875" style="565" customWidth="1"/>
    <col min="14341" max="14341" width="14.140625" style="565" customWidth="1"/>
    <col min="14342" max="14342" width="6.7109375" style="565" customWidth="1"/>
    <col min="14343" max="14343" width="9.42578125" style="565" customWidth="1"/>
    <col min="14344" max="14344" width="8.7109375" style="565" customWidth="1"/>
    <col min="14345" max="14592" width="40.5703125" style="565"/>
    <col min="14593" max="14593" width="47.42578125" style="565" bestFit="1" customWidth="1"/>
    <col min="14594" max="14594" width="8.7109375" style="565" customWidth="1"/>
    <col min="14595" max="14595" width="8" style="565" customWidth="1"/>
    <col min="14596" max="14596" width="16.85546875" style="565" customWidth="1"/>
    <col min="14597" max="14597" width="14.140625" style="565" customWidth="1"/>
    <col min="14598" max="14598" width="6.7109375" style="565" customWidth="1"/>
    <col min="14599" max="14599" width="9.42578125" style="565" customWidth="1"/>
    <col min="14600" max="14600" width="8.7109375" style="565" customWidth="1"/>
    <col min="14601" max="14848" width="40.5703125" style="565"/>
    <col min="14849" max="14849" width="47.42578125" style="565" bestFit="1" customWidth="1"/>
    <col min="14850" max="14850" width="8.7109375" style="565" customWidth="1"/>
    <col min="14851" max="14851" width="8" style="565" customWidth="1"/>
    <col min="14852" max="14852" width="16.85546875" style="565" customWidth="1"/>
    <col min="14853" max="14853" width="14.140625" style="565" customWidth="1"/>
    <col min="14854" max="14854" width="6.7109375" style="565" customWidth="1"/>
    <col min="14855" max="14855" width="9.42578125" style="565" customWidth="1"/>
    <col min="14856" max="14856" width="8.7109375" style="565" customWidth="1"/>
    <col min="14857" max="15104" width="40.5703125" style="565"/>
    <col min="15105" max="15105" width="47.42578125" style="565" bestFit="1" customWidth="1"/>
    <col min="15106" max="15106" width="8.7109375" style="565" customWidth="1"/>
    <col min="15107" max="15107" width="8" style="565" customWidth="1"/>
    <col min="15108" max="15108" width="16.85546875" style="565" customWidth="1"/>
    <col min="15109" max="15109" width="14.140625" style="565" customWidth="1"/>
    <col min="15110" max="15110" width="6.7109375" style="565" customWidth="1"/>
    <col min="15111" max="15111" width="9.42578125" style="565" customWidth="1"/>
    <col min="15112" max="15112" width="8.7109375" style="565" customWidth="1"/>
    <col min="15113" max="15360" width="40.5703125" style="565"/>
    <col min="15361" max="15361" width="47.42578125" style="565" bestFit="1" customWidth="1"/>
    <col min="15362" max="15362" width="8.7109375" style="565" customWidth="1"/>
    <col min="15363" max="15363" width="8" style="565" customWidth="1"/>
    <col min="15364" max="15364" width="16.85546875" style="565" customWidth="1"/>
    <col min="15365" max="15365" width="14.140625" style="565" customWidth="1"/>
    <col min="15366" max="15366" width="6.7109375" style="565" customWidth="1"/>
    <col min="15367" max="15367" width="9.42578125" style="565" customWidth="1"/>
    <col min="15368" max="15368" width="8.7109375" style="565" customWidth="1"/>
    <col min="15369" max="15616" width="40.5703125" style="565"/>
    <col min="15617" max="15617" width="47.42578125" style="565" bestFit="1" customWidth="1"/>
    <col min="15618" max="15618" width="8.7109375" style="565" customWidth="1"/>
    <col min="15619" max="15619" width="8" style="565" customWidth="1"/>
    <col min="15620" max="15620" width="16.85546875" style="565" customWidth="1"/>
    <col min="15621" max="15621" width="14.140625" style="565" customWidth="1"/>
    <col min="15622" max="15622" width="6.7109375" style="565" customWidth="1"/>
    <col min="15623" max="15623" width="9.42578125" style="565" customWidth="1"/>
    <col min="15624" max="15624" width="8.7109375" style="565" customWidth="1"/>
    <col min="15625" max="15872" width="40.5703125" style="565"/>
    <col min="15873" max="15873" width="47.42578125" style="565" bestFit="1" customWidth="1"/>
    <col min="15874" max="15874" width="8.7109375" style="565" customWidth="1"/>
    <col min="15875" max="15875" width="8" style="565" customWidth="1"/>
    <col min="15876" max="15876" width="16.85546875" style="565" customWidth="1"/>
    <col min="15877" max="15877" width="14.140625" style="565" customWidth="1"/>
    <col min="15878" max="15878" width="6.7109375" style="565" customWidth="1"/>
    <col min="15879" max="15879" width="9.42578125" style="565" customWidth="1"/>
    <col min="15880" max="15880" width="8.7109375" style="565" customWidth="1"/>
    <col min="15881" max="16128" width="40.5703125" style="565"/>
    <col min="16129" max="16129" width="47.42578125" style="565" bestFit="1" customWidth="1"/>
    <col min="16130" max="16130" width="8.7109375" style="565" customWidth="1"/>
    <col min="16131" max="16131" width="8" style="565" customWidth="1"/>
    <col min="16132" max="16132" width="16.85546875" style="565" customWidth="1"/>
    <col min="16133" max="16133" width="14.140625" style="565" customWidth="1"/>
    <col min="16134" max="16134" width="6.7109375" style="565" customWidth="1"/>
    <col min="16135" max="16135" width="9.42578125" style="565" customWidth="1"/>
    <col min="16136" max="16136" width="8.7109375" style="565" customWidth="1"/>
    <col min="16137" max="16384" width="40.5703125" style="565"/>
  </cols>
  <sheetData>
    <row r="1" spans="1:8" s="551" customFormat="1" ht="15" x14ac:dyDescent="0.25">
      <c r="A1" s="548" t="s">
        <v>674</v>
      </c>
      <c r="B1" s="549"/>
      <c r="C1" s="549"/>
      <c r="D1" s="549"/>
      <c r="E1" s="549"/>
      <c r="F1" s="550"/>
      <c r="G1" s="550"/>
      <c r="H1" s="550"/>
    </row>
    <row r="2" spans="1:8" s="551" customFormat="1" ht="14.25" customHeight="1" x14ac:dyDescent="0.25">
      <c r="A2" s="1051" t="s">
        <v>3</v>
      </c>
      <c r="B2" s="1052"/>
      <c r="C2" s="1052"/>
      <c r="D2" s="1052"/>
      <c r="E2" s="1052"/>
      <c r="F2" s="1052"/>
      <c r="G2" s="1052"/>
      <c r="H2" s="1052"/>
    </row>
    <row r="3" spans="1:8" s="551" customFormat="1" ht="15" customHeight="1" x14ac:dyDescent="0.25">
      <c r="A3" s="552" t="s">
        <v>471</v>
      </c>
      <c r="B3" s="553"/>
      <c r="C3" s="553"/>
      <c r="D3" s="553"/>
      <c r="E3" s="553"/>
      <c r="F3" s="553"/>
      <c r="G3" s="553"/>
      <c r="H3" s="553"/>
    </row>
    <row r="4" spans="1:8" s="551" customFormat="1" ht="15" customHeight="1" thickBot="1" x14ac:dyDescent="0.3">
      <c r="A4" s="552"/>
      <c r="B4" s="553"/>
      <c r="C4" s="553"/>
      <c r="D4" s="553"/>
      <c r="E4" s="553"/>
      <c r="F4" s="553"/>
      <c r="G4" s="553"/>
      <c r="H4" s="553"/>
    </row>
    <row r="5" spans="1:8" s="408" customFormat="1" ht="29.25" customHeight="1" x14ac:dyDescent="0.2">
      <c r="A5" s="1053" t="s">
        <v>446</v>
      </c>
      <c r="B5" s="1055" t="s">
        <v>78</v>
      </c>
      <c r="C5" s="1056"/>
      <c r="D5" s="1056"/>
      <c r="E5" s="1057"/>
      <c r="F5" s="1058" t="s">
        <v>266</v>
      </c>
      <c r="G5" s="1059"/>
      <c r="H5" s="1060"/>
    </row>
    <row r="6" spans="1:8" s="408" customFormat="1" ht="18" customHeight="1" thickBot="1" x14ac:dyDescent="0.25">
      <c r="A6" s="1054"/>
      <c r="B6" s="554" t="s">
        <v>522</v>
      </c>
      <c r="C6" s="555" t="s">
        <v>523</v>
      </c>
      <c r="D6" s="555" t="s">
        <v>524</v>
      </c>
      <c r="E6" s="556" t="s">
        <v>525</v>
      </c>
      <c r="F6" s="557" t="s">
        <v>77</v>
      </c>
      <c r="G6" s="558" t="s">
        <v>76</v>
      </c>
      <c r="H6" s="559" t="s">
        <v>554</v>
      </c>
    </row>
    <row r="7" spans="1:8" s="408" customFormat="1" ht="14.25" customHeight="1" x14ac:dyDescent="0.2">
      <c r="A7" s="741" t="s">
        <v>445</v>
      </c>
      <c r="B7" s="827"/>
      <c r="C7" s="828" t="s">
        <v>79</v>
      </c>
      <c r="D7" s="829" t="s">
        <v>79</v>
      </c>
      <c r="E7" s="830" t="s">
        <v>79</v>
      </c>
      <c r="F7" s="831">
        <v>0</v>
      </c>
      <c r="G7" s="832">
        <v>0</v>
      </c>
      <c r="H7" s="833">
        <v>0</v>
      </c>
    </row>
    <row r="8" spans="1:8" s="408" customFormat="1" ht="14.25" customHeight="1" x14ac:dyDescent="0.2">
      <c r="A8" s="485" t="s">
        <v>444</v>
      </c>
      <c r="B8" s="834"/>
      <c r="C8" s="828" t="s">
        <v>79</v>
      </c>
      <c r="D8" s="835"/>
      <c r="E8" s="836"/>
      <c r="F8" s="831">
        <v>0</v>
      </c>
      <c r="G8" s="832">
        <v>0</v>
      </c>
      <c r="H8" s="833">
        <v>0</v>
      </c>
    </row>
    <row r="9" spans="1:8" s="408" customFormat="1" ht="14.25" customHeight="1" x14ac:dyDescent="0.2">
      <c r="A9" s="485" t="s">
        <v>443</v>
      </c>
      <c r="B9" s="834"/>
      <c r="C9" s="828" t="s">
        <v>79</v>
      </c>
      <c r="D9" s="835" t="s">
        <v>79</v>
      </c>
      <c r="E9" s="836" t="s">
        <v>79</v>
      </c>
      <c r="F9" s="831">
        <v>0</v>
      </c>
      <c r="G9" s="832">
        <v>0</v>
      </c>
      <c r="H9" s="833">
        <v>0</v>
      </c>
    </row>
    <row r="10" spans="1:8" s="408" customFormat="1" ht="14.25" customHeight="1" x14ac:dyDescent="0.2">
      <c r="A10" s="485" t="s">
        <v>442</v>
      </c>
      <c r="B10" s="834"/>
      <c r="C10" s="828" t="s">
        <v>79</v>
      </c>
      <c r="D10" s="835"/>
      <c r="E10" s="836"/>
      <c r="F10" s="831">
        <v>0</v>
      </c>
      <c r="G10" s="832">
        <v>1</v>
      </c>
      <c r="H10" s="833">
        <v>1</v>
      </c>
    </row>
    <row r="11" spans="1:8" s="408" customFormat="1" ht="14.25" customHeight="1" x14ac:dyDescent="0.2">
      <c r="A11" s="485" t="s">
        <v>441</v>
      </c>
      <c r="B11" s="834"/>
      <c r="C11" s="828" t="s">
        <v>79</v>
      </c>
      <c r="D11" s="835"/>
      <c r="E11" s="836"/>
      <c r="F11" s="831">
        <v>0</v>
      </c>
      <c r="G11" s="832">
        <v>0</v>
      </c>
      <c r="H11" s="833">
        <v>0</v>
      </c>
    </row>
    <row r="12" spans="1:8" s="408" customFormat="1" ht="14.25" customHeight="1" x14ac:dyDescent="0.2">
      <c r="A12" s="485" t="s">
        <v>440</v>
      </c>
      <c r="B12" s="837"/>
      <c r="C12" s="828" t="s">
        <v>79</v>
      </c>
      <c r="D12" s="838"/>
      <c r="E12" s="839" t="s">
        <v>79</v>
      </c>
      <c r="F12" s="831">
        <v>0</v>
      </c>
      <c r="G12" s="832">
        <v>23</v>
      </c>
      <c r="H12" s="833">
        <v>23</v>
      </c>
    </row>
    <row r="13" spans="1:8" s="408" customFormat="1" ht="14.25" customHeight="1" x14ac:dyDescent="0.2">
      <c r="A13" s="485" t="s">
        <v>439</v>
      </c>
      <c r="B13" s="837"/>
      <c r="C13" s="828" t="s">
        <v>79</v>
      </c>
      <c r="D13" s="838"/>
      <c r="E13" s="839"/>
      <c r="F13" s="831">
        <v>0</v>
      </c>
      <c r="G13" s="832">
        <v>0</v>
      </c>
      <c r="H13" s="833">
        <v>0</v>
      </c>
    </row>
    <row r="14" spans="1:8" s="408" customFormat="1" ht="14.25" customHeight="1" x14ac:dyDescent="0.2">
      <c r="A14" s="485" t="s">
        <v>438</v>
      </c>
      <c r="B14" s="837"/>
      <c r="C14" s="828" t="s">
        <v>79</v>
      </c>
      <c r="D14" s="838"/>
      <c r="E14" s="839"/>
      <c r="F14" s="831">
        <v>0</v>
      </c>
      <c r="G14" s="832">
        <v>0</v>
      </c>
      <c r="H14" s="833">
        <v>0</v>
      </c>
    </row>
    <row r="15" spans="1:8" s="408" customFormat="1" ht="14.25" customHeight="1" x14ac:dyDescent="0.2">
      <c r="A15" s="485" t="s">
        <v>437</v>
      </c>
      <c r="B15" s="837"/>
      <c r="C15" s="840" t="s">
        <v>79</v>
      </c>
      <c r="D15" s="841"/>
      <c r="E15" s="842"/>
      <c r="F15" s="831">
        <v>0</v>
      </c>
      <c r="G15" s="832">
        <v>0</v>
      </c>
      <c r="H15" s="833">
        <v>0</v>
      </c>
    </row>
    <row r="16" spans="1:8" s="408" customFormat="1" ht="14.25" customHeight="1" x14ac:dyDescent="0.2">
      <c r="A16" s="485" t="s">
        <v>730</v>
      </c>
      <c r="B16" s="837"/>
      <c r="C16" s="828" t="s">
        <v>79</v>
      </c>
      <c r="D16" s="838"/>
      <c r="E16" s="839"/>
      <c r="F16" s="831">
        <v>0</v>
      </c>
      <c r="G16" s="832">
        <v>0</v>
      </c>
      <c r="H16" s="833">
        <v>0</v>
      </c>
    </row>
    <row r="17" spans="1:8" s="408" customFormat="1" ht="14.25" customHeight="1" x14ac:dyDescent="0.2">
      <c r="A17" s="485" t="s">
        <v>436</v>
      </c>
      <c r="B17" s="837"/>
      <c r="C17" s="828" t="s">
        <v>79</v>
      </c>
      <c r="D17" s="838"/>
      <c r="E17" s="839"/>
      <c r="F17" s="831">
        <v>0</v>
      </c>
      <c r="G17" s="832">
        <v>0</v>
      </c>
      <c r="H17" s="833">
        <v>0</v>
      </c>
    </row>
    <row r="18" spans="1:8" s="408" customFormat="1" ht="14.25" customHeight="1" x14ac:dyDescent="0.2">
      <c r="A18" s="485" t="s">
        <v>435</v>
      </c>
      <c r="B18" s="837"/>
      <c r="C18" s="828" t="s">
        <v>79</v>
      </c>
      <c r="D18" s="838"/>
      <c r="E18" s="839"/>
      <c r="F18" s="831">
        <v>0</v>
      </c>
      <c r="G18" s="832">
        <v>12</v>
      </c>
      <c r="H18" s="833">
        <v>12</v>
      </c>
    </row>
    <row r="19" spans="1:8" s="408" customFormat="1" ht="14.25" customHeight="1" x14ac:dyDescent="0.2">
      <c r="A19" s="485" t="s">
        <v>434</v>
      </c>
      <c r="B19" s="837"/>
      <c r="C19" s="828" t="s">
        <v>79</v>
      </c>
      <c r="D19" s="838"/>
      <c r="E19" s="839"/>
      <c r="F19" s="831">
        <v>0</v>
      </c>
      <c r="G19" s="832">
        <v>0</v>
      </c>
      <c r="H19" s="833">
        <v>0</v>
      </c>
    </row>
    <row r="20" spans="1:8" s="408" customFormat="1" ht="14.25" customHeight="1" x14ac:dyDescent="0.2">
      <c r="A20" s="485" t="s">
        <v>433</v>
      </c>
      <c r="B20" s="837"/>
      <c r="C20" s="828" t="s">
        <v>79</v>
      </c>
      <c r="D20" s="838"/>
      <c r="E20" s="839"/>
      <c r="F20" s="902">
        <v>0</v>
      </c>
      <c r="G20" s="832">
        <v>0</v>
      </c>
      <c r="H20" s="903">
        <v>0</v>
      </c>
    </row>
    <row r="21" spans="1:8" s="408" customFormat="1" ht="14.25" customHeight="1" x14ac:dyDescent="0.2">
      <c r="A21" s="485" t="s">
        <v>432</v>
      </c>
      <c r="B21" s="837"/>
      <c r="C21" s="828" t="s">
        <v>79</v>
      </c>
      <c r="D21" s="838"/>
      <c r="E21" s="839"/>
      <c r="F21" s="831">
        <v>0</v>
      </c>
      <c r="G21" s="901">
        <v>0</v>
      </c>
      <c r="H21" s="833">
        <v>0</v>
      </c>
    </row>
    <row r="22" spans="1:8" s="408" customFormat="1" ht="14.25" customHeight="1" x14ac:dyDescent="0.2">
      <c r="A22" s="485" t="s">
        <v>431</v>
      </c>
      <c r="B22" s="843"/>
      <c r="C22" s="828" t="s">
        <v>79</v>
      </c>
      <c r="D22" s="841"/>
      <c r="E22" s="842"/>
      <c r="F22" s="831">
        <v>0</v>
      </c>
      <c r="G22" s="832">
        <v>0</v>
      </c>
      <c r="H22" s="833">
        <v>0</v>
      </c>
    </row>
    <row r="23" spans="1:8" s="408" customFormat="1" ht="14.25" customHeight="1" x14ac:dyDescent="0.2">
      <c r="A23" s="485" t="s">
        <v>430</v>
      </c>
      <c r="B23" s="843"/>
      <c r="C23" s="828" t="s">
        <v>79</v>
      </c>
      <c r="D23" s="841"/>
      <c r="E23" s="842"/>
      <c r="F23" s="831">
        <v>0</v>
      </c>
      <c r="G23" s="832">
        <v>0</v>
      </c>
      <c r="H23" s="833">
        <v>0</v>
      </c>
    </row>
    <row r="24" spans="1:8" s="408" customFormat="1" ht="14.25" customHeight="1" x14ac:dyDescent="0.2">
      <c r="A24" s="485" t="s">
        <v>429</v>
      </c>
      <c r="B24" s="844"/>
      <c r="C24" s="828" t="s">
        <v>79</v>
      </c>
      <c r="D24" s="845"/>
      <c r="E24" s="846"/>
      <c r="F24" s="831">
        <v>0</v>
      </c>
      <c r="G24" s="832">
        <v>0</v>
      </c>
      <c r="H24" s="833">
        <v>0</v>
      </c>
    </row>
    <row r="25" spans="1:8" s="408" customFormat="1" ht="14.25" customHeight="1" x14ac:dyDescent="0.2">
      <c r="A25" s="485" t="s">
        <v>428</v>
      </c>
      <c r="B25" s="844"/>
      <c r="C25" s="828" t="s">
        <v>79</v>
      </c>
      <c r="D25" s="845"/>
      <c r="E25" s="846"/>
      <c r="F25" s="831">
        <v>0</v>
      </c>
      <c r="G25" s="832">
        <v>0</v>
      </c>
      <c r="H25" s="833">
        <v>0</v>
      </c>
    </row>
    <row r="26" spans="1:8" s="408" customFormat="1" ht="14.25" customHeight="1" x14ac:dyDescent="0.2">
      <c r="A26" s="485" t="s">
        <v>427</v>
      </c>
      <c r="B26" s="844"/>
      <c r="C26" s="828" t="s">
        <v>79</v>
      </c>
      <c r="D26" s="845"/>
      <c r="E26" s="846"/>
      <c r="F26" s="831">
        <v>0</v>
      </c>
      <c r="G26" s="832">
        <v>0</v>
      </c>
      <c r="H26" s="833">
        <v>0</v>
      </c>
    </row>
    <row r="27" spans="1:8" s="408" customFormat="1" ht="14.25" customHeight="1" x14ac:dyDescent="0.2">
      <c r="A27" s="485" t="s">
        <v>426</v>
      </c>
      <c r="B27" s="844"/>
      <c r="C27" s="828" t="s">
        <v>79</v>
      </c>
      <c r="D27" s="845"/>
      <c r="E27" s="846"/>
      <c r="F27" s="831">
        <v>0</v>
      </c>
      <c r="G27" s="832">
        <v>0</v>
      </c>
      <c r="H27" s="833">
        <v>0</v>
      </c>
    </row>
    <row r="28" spans="1:8" s="408" customFormat="1" ht="14.25" customHeight="1" x14ac:dyDescent="0.2">
      <c r="A28" s="485" t="s">
        <v>425</v>
      </c>
      <c r="B28" s="844"/>
      <c r="C28" s="828" t="s">
        <v>79</v>
      </c>
      <c r="D28" s="845"/>
      <c r="E28" s="846"/>
      <c r="F28" s="831">
        <v>0</v>
      </c>
      <c r="G28" s="832">
        <v>0</v>
      </c>
      <c r="H28" s="833">
        <v>0</v>
      </c>
    </row>
    <row r="29" spans="1:8" s="408" customFormat="1" ht="14.25" customHeight="1" x14ac:dyDescent="0.2">
      <c r="A29" s="485" t="s">
        <v>424</v>
      </c>
      <c r="B29" s="844"/>
      <c r="C29" s="828" t="s">
        <v>79</v>
      </c>
      <c r="D29" s="845"/>
      <c r="E29" s="846"/>
      <c r="F29" s="831">
        <v>0</v>
      </c>
      <c r="G29" s="832">
        <v>0</v>
      </c>
      <c r="H29" s="833">
        <v>0</v>
      </c>
    </row>
    <row r="30" spans="1:8" s="408" customFormat="1" ht="14.25" customHeight="1" x14ac:dyDescent="0.2">
      <c r="A30" s="485" t="s">
        <v>423</v>
      </c>
      <c r="B30" s="844"/>
      <c r="C30" s="828" t="s">
        <v>79</v>
      </c>
      <c r="D30" s="845"/>
      <c r="E30" s="846"/>
      <c r="F30" s="831">
        <v>0</v>
      </c>
      <c r="G30" s="832">
        <v>0</v>
      </c>
      <c r="H30" s="833">
        <v>0</v>
      </c>
    </row>
    <row r="31" spans="1:8" s="408" customFormat="1" ht="14.25" customHeight="1" x14ac:dyDescent="0.2">
      <c r="A31" s="485" t="s">
        <v>422</v>
      </c>
      <c r="B31" s="844"/>
      <c r="C31" s="828" t="s">
        <v>79</v>
      </c>
      <c r="D31" s="845"/>
      <c r="E31" s="846"/>
      <c r="F31" s="831">
        <v>0</v>
      </c>
      <c r="G31" s="832">
        <v>28</v>
      </c>
      <c r="H31" s="833">
        <v>28</v>
      </c>
    </row>
    <row r="32" spans="1:8" s="408" customFormat="1" ht="14.25" customHeight="1" x14ac:dyDescent="0.2">
      <c r="A32" s="485" t="s">
        <v>421</v>
      </c>
      <c r="B32" s="844"/>
      <c r="C32" s="828" t="s">
        <v>79</v>
      </c>
      <c r="D32" s="845"/>
      <c r="E32" s="846"/>
      <c r="F32" s="831">
        <v>0</v>
      </c>
      <c r="G32" s="832">
        <v>0</v>
      </c>
      <c r="H32" s="833">
        <v>0</v>
      </c>
    </row>
    <row r="33" spans="1:8" s="408" customFormat="1" ht="14.25" customHeight="1" x14ac:dyDescent="0.2">
      <c r="A33" s="485" t="s">
        <v>420</v>
      </c>
      <c r="B33" s="844"/>
      <c r="C33" s="828" t="s">
        <v>79</v>
      </c>
      <c r="D33" s="845" t="s">
        <v>79</v>
      </c>
      <c r="E33" s="846" t="s">
        <v>79</v>
      </c>
      <c r="F33" s="831">
        <v>0</v>
      </c>
      <c r="G33" s="832">
        <v>0</v>
      </c>
      <c r="H33" s="833">
        <v>0</v>
      </c>
    </row>
    <row r="34" spans="1:8" s="408" customFormat="1" ht="14.25" customHeight="1" x14ac:dyDescent="0.2">
      <c r="A34" s="485" t="s">
        <v>419</v>
      </c>
      <c r="B34" s="844"/>
      <c r="C34" s="828" t="s">
        <v>79</v>
      </c>
      <c r="D34" s="845" t="s">
        <v>79</v>
      </c>
      <c r="E34" s="846" t="s">
        <v>79</v>
      </c>
      <c r="F34" s="831">
        <v>0</v>
      </c>
      <c r="G34" s="832">
        <v>0</v>
      </c>
      <c r="H34" s="833">
        <v>0</v>
      </c>
    </row>
    <row r="35" spans="1:8" s="408" customFormat="1" ht="14.25" customHeight="1" x14ac:dyDescent="0.2">
      <c r="A35" s="485" t="s">
        <v>591</v>
      </c>
      <c r="B35" s="844"/>
      <c r="C35" s="828" t="s">
        <v>79</v>
      </c>
      <c r="D35" s="845"/>
      <c r="E35" s="846"/>
      <c r="F35" s="831">
        <v>0</v>
      </c>
      <c r="G35" s="832">
        <v>11</v>
      </c>
      <c r="H35" s="833">
        <v>11</v>
      </c>
    </row>
    <row r="36" spans="1:8" s="408" customFormat="1" ht="14.25" customHeight="1" x14ac:dyDescent="0.2">
      <c r="A36" s="485" t="s">
        <v>691</v>
      </c>
      <c r="B36" s="844"/>
      <c r="C36" s="828" t="s">
        <v>79</v>
      </c>
      <c r="D36" s="845"/>
      <c r="E36" s="846"/>
      <c r="F36" s="831">
        <v>0</v>
      </c>
      <c r="G36" s="832">
        <v>0</v>
      </c>
      <c r="H36" s="833">
        <v>0</v>
      </c>
    </row>
    <row r="37" spans="1:8" s="408" customFormat="1" ht="14.25" customHeight="1" x14ac:dyDescent="0.2">
      <c r="A37" s="485" t="s">
        <v>418</v>
      </c>
      <c r="B37" s="844"/>
      <c r="C37" s="828" t="s">
        <v>79</v>
      </c>
      <c r="D37" s="845"/>
      <c r="E37" s="846"/>
      <c r="F37" s="831">
        <v>0</v>
      </c>
      <c r="G37" s="832">
        <v>0</v>
      </c>
      <c r="H37" s="833">
        <v>0</v>
      </c>
    </row>
    <row r="38" spans="1:8" s="408" customFormat="1" ht="14.25" customHeight="1" x14ac:dyDescent="0.2">
      <c r="A38" s="485" t="s">
        <v>417</v>
      </c>
      <c r="B38" s="844"/>
      <c r="C38" s="828" t="s">
        <v>79</v>
      </c>
      <c r="D38" s="845"/>
      <c r="E38" s="846"/>
      <c r="F38" s="831">
        <v>0</v>
      </c>
      <c r="G38" s="832">
        <v>0</v>
      </c>
      <c r="H38" s="833">
        <v>0</v>
      </c>
    </row>
    <row r="39" spans="1:8" s="408" customFormat="1" ht="14.25" customHeight="1" x14ac:dyDescent="0.2">
      <c r="A39" s="485" t="s">
        <v>416</v>
      </c>
      <c r="B39" s="844"/>
      <c r="C39" s="828" t="s">
        <v>79</v>
      </c>
      <c r="D39" s="845"/>
      <c r="E39" s="846"/>
      <c r="F39" s="831">
        <v>0</v>
      </c>
      <c r="G39" s="832">
        <v>2</v>
      </c>
      <c r="H39" s="833">
        <v>2</v>
      </c>
    </row>
    <row r="40" spans="1:8" s="408" customFormat="1" ht="14.25" customHeight="1" x14ac:dyDescent="0.2">
      <c r="A40" s="485" t="s">
        <v>415</v>
      </c>
      <c r="B40" s="844"/>
      <c r="C40" s="828" t="s">
        <v>79</v>
      </c>
      <c r="D40" s="845"/>
      <c r="E40" s="846"/>
      <c r="F40" s="831">
        <v>0</v>
      </c>
      <c r="G40" s="832">
        <v>0</v>
      </c>
      <c r="H40" s="833">
        <v>0</v>
      </c>
    </row>
    <row r="41" spans="1:8" s="408" customFormat="1" ht="14.25" customHeight="1" x14ac:dyDescent="0.2">
      <c r="A41" s="485" t="s">
        <v>414</v>
      </c>
      <c r="B41" s="844"/>
      <c r="C41" s="828" t="s">
        <v>79</v>
      </c>
      <c r="D41" s="845"/>
      <c r="E41" s="846"/>
      <c r="F41" s="831">
        <v>0</v>
      </c>
      <c r="G41" s="832">
        <v>1</v>
      </c>
      <c r="H41" s="833">
        <v>1</v>
      </c>
    </row>
    <row r="42" spans="1:8" s="408" customFormat="1" ht="14.25" customHeight="1" x14ac:dyDescent="0.2">
      <c r="A42" s="485" t="s">
        <v>413</v>
      </c>
      <c r="B42" s="844" t="s">
        <v>79</v>
      </c>
      <c r="C42" s="828"/>
      <c r="D42" s="845"/>
      <c r="E42" s="846"/>
      <c r="F42" s="831">
        <v>0</v>
      </c>
      <c r="G42" s="832">
        <v>0</v>
      </c>
      <c r="H42" s="833">
        <v>0</v>
      </c>
    </row>
    <row r="43" spans="1:8" s="717" customFormat="1" ht="14.25" customHeight="1" x14ac:dyDescent="0.2">
      <c r="A43" s="485" t="s">
        <v>412</v>
      </c>
      <c r="B43" s="844"/>
      <c r="C43" s="828" t="s">
        <v>79</v>
      </c>
      <c r="D43" s="845"/>
      <c r="E43" s="846"/>
      <c r="F43" s="831">
        <v>0</v>
      </c>
      <c r="G43" s="832">
        <v>150</v>
      </c>
      <c r="H43" s="833">
        <v>150</v>
      </c>
    </row>
    <row r="44" spans="1:8" s="717" customFormat="1" x14ac:dyDescent="0.2">
      <c r="A44" s="848" t="s">
        <v>731</v>
      </c>
      <c r="B44" s="849"/>
      <c r="C44" s="850" t="s">
        <v>79</v>
      </c>
      <c r="D44" s="851"/>
      <c r="E44" s="852"/>
      <c r="F44" s="853">
        <v>0</v>
      </c>
      <c r="G44" s="854">
        <v>0</v>
      </c>
      <c r="H44" s="855">
        <v>0</v>
      </c>
    </row>
    <row r="45" spans="1:8" s="717" customFormat="1" ht="16.5" customHeight="1" x14ac:dyDescent="0.2">
      <c r="A45" s="848" t="s">
        <v>732</v>
      </c>
      <c r="B45" s="849"/>
      <c r="C45" s="850" t="s">
        <v>79</v>
      </c>
      <c r="D45" s="851"/>
      <c r="E45" s="852"/>
      <c r="F45" s="853">
        <v>0</v>
      </c>
      <c r="G45" s="854">
        <v>0</v>
      </c>
      <c r="H45" s="855">
        <v>0</v>
      </c>
    </row>
    <row r="46" spans="1:8" s="717" customFormat="1" ht="15" customHeight="1" thickBot="1" x14ac:dyDescent="0.25">
      <c r="A46" s="484" t="s">
        <v>411</v>
      </c>
      <c r="B46" s="844"/>
      <c r="C46" s="828" t="s">
        <v>79</v>
      </c>
      <c r="D46" s="845"/>
      <c r="E46" s="846"/>
      <c r="F46" s="831">
        <v>0</v>
      </c>
      <c r="G46" s="832">
        <v>0</v>
      </c>
      <c r="H46" s="833">
        <v>0</v>
      </c>
    </row>
    <row r="47" spans="1:8" s="823" customFormat="1" ht="15" customHeight="1" thickBot="1" x14ac:dyDescent="0.3">
      <c r="A47" s="847" t="s">
        <v>733</v>
      </c>
      <c r="B47" s="560"/>
      <c r="C47" s="561"/>
      <c r="D47" s="561"/>
      <c r="E47" s="562"/>
      <c r="F47" s="563">
        <v>0</v>
      </c>
      <c r="G47" s="564">
        <v>228</v>
      </c>
      <c r="H47" s="564">
        <v>228</v>
      </c>
    </row>
    <row r="48" spans="1:8" s="823" customFormat="1" ht="15" customHeight="1" x14ac:dyDescent="0.25">
      <c r="A48" s="824"/>
      <c r="B48" s="825"/>
      <c r="C48" s="825"/>
      <c r="D48" s="825"/>
      <c r="E48" s="825"/>
      <c r="F48" s="826"/>
      <c r="G48" s="826"/>
      <c r="H48" s="826"/>
    </row>
    <row r="49" spans="1:8" s="717" customFormat="1" ht="28.5" customHeight="1" x14ac:dyDescent="0.2">
      <c r="A49" s="1061" t="s">
        <v>410</v>
      </c>
      <c r="B49" s="1062"/>
      <c r="C49" s="1062"/>
      <c r="D49" s="1062"/>
      <c r="E49" s="1062"/>
      <c r="F49" s="1062"/>
      <c r="G49" s="1062"/>
      <c r="H49" s="1062"/>
    </row>
    <row r="50" spans="1:8" s="717" customFormat="1" ht="30.75" customHeight="1" x14ac:dyDescent="0.2">
      <c r="A50" s="1050"/>
      <c r="B50" s="1050"/>
      <c r="C50" s="1050"/>
      <c r="D50" s="1050"/>
      <c r="E50" s="1050"/>
      <c r="F50" s="1050"/>
      <c r="G50" s="1050"/>
      <c r="H50" s="1050"/>
    </row>
  </sheetData>
  <mergeCells count="6">
    <mergeCell ref="A50:H50"/>
    <mergeCell ref="A2:H2"/>
    <mergeCell ref="A5:A6"/>
    <mergeCell ref="B5:E5"/>
    <mergeCell ref="F5:H5"/>
    <mergeCell ref="A49:H49"/>
  </mergeCells>
  <printOptions horizontalCentered="1"/>
  <pageMargins left="0.7" right="0.7" top="0.75" bottom="0.75" header="0.3" footer="0.3"/>
  <pageSetup scale="76"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sheetViews>
  <sheetFormatPr defaultRowHeight="15" x14ac:dyDescent="0.25"/>
  <cols>
    <col min="1" max="1" width="18.7109375" style="38" customWidth="1"/>
    <col min="2" max="3" width="18.7109375" style="39" customWidth="1"/>
    <col min="4" max="6" width="18.7109375" style="10" customWidth="1"/>
    <col min="7" max="7" width="18.7109375" style="39" customWidth="1"/>
    <col min="8" max="8" width="18.7109375" style="10" customWidth="1"/>
    <col min="9" max="256" width="9.140625" style="10"/>
    <col min="257" max="264" width="18.7109375" style="10" customWidth="1"/>
    <col min="265" max="512" width="9.140625" style="10"/>
    <col min="513" max="520" width="18.7109375" style="10" customWidth="1"/>
    <col min="521" max="768" width="9.140625" style="10"/>
    <col min="769" max="776" width="18.7109375" style="10" customWidth="1"/>
    <col min="777" max="1024" width="9.140625" style="10"/>
    <col min="1025" max="1032" width="18.7109375" style="10" customWidth="1"/>
    <col min="1033" max="1280" width="9.140625" style="10"/>
    <col min="1281" max="1288" width="18.7109375" style="10" customWidth="1"/>
    <col min="1289" max="1536" width="9.140625" style="10"/>
    <col min="1537" max="1544" width="18.7109375" style="10" customWidth="1"/>
    <col min="1545" max="1792" width="9.140625" style="10"/>
    <col min="1793" max="1800" width="18.7109375" style="10" customWidth="1"/>
    <col min="1801" max="2048" width="9.140625" style="10"/>
    <col min="2049" max="2056" width="18.7109375" style="10" customWidth="1"/>
    <col min="2057" max="2304" width="9.140625" style="10"/>
    <col min="2305" max="2312" width="18.7109375" style="10" customWidth="1"/>
    <col min="2313" max="2560" width="9.140625" style="10"/>
    <col min="2561" max="2568" width="18.7109375" style="10" customWidth="1"/>
    <col min="2569" max="2816" width="9.140625" style="10"/>
    <col min="2817" max="2824" width="18.7109375" style="10" customWidth="1"/>
    <col min="2825" max="3072" width="9.140625" style="10"/>
    <col min="3073" max="3080" width="18.7109375" style="10" customWidth="1"/>
    <col min="3081" max="3328" width="9.140625" style="10"/>
    <col min="3329" max="3336" width="18.7109375" style="10" customWidth="1"/>
    <col min="3337" max="3584" width="9.140625" style="10"/>
    <col min="3585" max="3592" width="18.7109375" style="10" customWidth="1"/>
    <col min="3593" max="3840" width="9.140625" style="10"/>
    <col min="3841" max="3848" width="18.7109375" style="10" customWidth="1"/>
    <col min="3849" max="4096" width="9.140625" style="10"/>
    <col min="4097" max="4104" width="18.7109375" style="10" customWidth="1"/>
    <col min="4105" max="4352" width="9.140625" style="10"/>
    <col min="4353" max="4360" width="18.7109375" style="10" customWidth="1"/>
    <col min="4361" max="4608" width="9.140625" style="10"/>
    <col min="4609" max="4616" width="18.7109375" style="10" customWidth="1"/>
    <col min="4617" max="4864" width="9.140625" style="10"/>
    <col min="4865" max="4872" width="18.7109375" style="10" customWidth="1"/>
    <col min="4873" max="5120" width="9.140625" style="10"/>
    <col min="5121" max="5128" width="18.7109375" style="10" customWidth="1"/>
    <col min="5129" max="5376" width="9.140625" style="10"/>
    <col min="5377" max="5384" width="18.7109375" style="10" customWidth="1"/>
    <col min="5385" max="5632" width="9.140625" style="10"/>
    <col min="5633" max="5640" width="18.7109375" style="10" customWidth="1"/>
    <col min="5641" max="5888" width="9.140625" style="10"/>
    <col min="5889" max="5896" width="18.7109375" style="10" customWidth="1"/>
    <col min="5897" max="6144" width="9.140625" style="10"/>
    <col min="6145" max="6152" width="18.7109375" style="10" customWidth="1"/>
    <col min="6153" max="6400" width="9.140625" style="10"/>
    <col min="6401" max="6408" width="18.7109375" style="10" customWidth="1"/>
    <col min="6409" max="6656" width="9.140625" style="10"/>
    <col min="6657" max="6664" width="18.7109375" style="10" customWidth="1"/>
    <col min="6665" max="6912" width="9.140625" style="10"/>
    <col min="6913" max="6920" width="18.7109375" style="10" customWidth="1"/>
    <col min="6921" max="7168" width="9.140625" style="10"/>
    <col min="7169" max="7176" width="18.7109375" style="10" customWidth="1"/>
    <col min="7177" max="7424" width="9.140625" style="10"/>
    <col min="7425" max="7432" width="18.7109375" style="10" customWidth="1"/>
    <col min="7433" max="7680" width="9.140625" style="10"/>
    <col min="7681" max="7688" width="18.7109375" style="10" customWidth="1"/>
    <col min="7689" max="7936" width="9.140625" style="10"/>
    <col min="7937" max="7944" width="18.7109375" style="10" customWidth="1"/>
    <col min="7945" max="8192" width="9.140625" style="10"/>
    <col min="8193" max="8200" width="18.7109375" style="10" customWidth="1"/>
    <col min="8201" max="8448" width="9.140625" style="10"/>
    <col min="8449" max="8456" width="18.7109375" style="10" customWidth="1"/>
    <col min="8457" max="8704" width="9.140625" style="10"/>
    <col min="8705" max="8712" width="18.7109375" style="10" customWidth="1"/>
    <col min="8713" max="8960" width="9.140625" style="10"/>
    <col min="8961" max="8968" width="18.7109375" style="10" customWidth="1"/>
    <col min="8969" max="9216" width="9.140625" style="10"/>
    <col min="9217" max="9224" width="18.7109375" style="10" customWidth="1"/>
    <col min="9225" max="9472" width="9.140625" style="10"/>
    <col min="9473" max="9480" width="18.7109375" style="10" customWidth="1"/>
    <col min="9481" max="9728" width="9.140625" style="10"/>
    <col min="9729" max="9736" width="18.7109375" style="10" customWidth="1"/>
    <col min="9737" max="9984" width="9.140625" style="10"/>
    <col min="9985" max="9992" width="18.7109375" style="10" customWidth="1"/>
    <col min="9993" max="10240" width="9.140625" style="10"/>
    <col min="10241" max="10248" width="18.7109375" style="10" customWidth="1"/>
    <col min="10249" max="10496" width="9.140625" style="10"/>
    <col min="10497" max="10504" width="18.7109375" style="10" customWidth="1"/>
    <col min="10505" max="10752" width="9.140625" style="10"/>
    <col min="10753" max="10760" width="18.7109375" style="10" customWidth="1"/>
    <col min="10761" max="11008" width="9.140625" style="10"/>
    <col min="11009" max="11016" width="18.7109375" style="10" customWidth="1"/>
    <col min="11017" max="11264" width="9.140625" style="10"/>
    <col min="11265" max="11272" width="18.7109375" style="10" customWidth="1"/>
    <col min="11273" max="11520" width="9.140625" style="10"/>
    <col min="11521" max="11528" width="18.7109375" style="10" customWidth="1"/>
    <col min="11529" max="11776" width="9.140625" style="10"/>
    <col min="11777" max="11784" width="18.7109375" style="10" customWidth="1"/>
    <col min="11785" max="12032" width="9.140625" style="10"/>
    <col min="12033" max="12040" width="18.7109375" style="10" customWidth="1"/>
    <col min="12041" max="12288" width="9.140625" style="10"/>
    <col min="12289" max="12296" width="18.7109375" style="10" customWidth="1"/>
    <col min="12297" max="12544" width="9.140625" style="10"/>
    <col min="12545" max="12552" width="18.7109375" style="10" customWidth="1"/>
    <col min="12553" max="12800" width="9.140625" style="10"/>
    <col min="12801" max="12808" width="18.7109375" style="10" customWidth="1"/>
    <col min="12809" max="13056" width="9.140625" style="10"/>
    <col min="13057" max="13064" width="18.7109375" style="10" customWidth="1"/>
    <col min="13065" max="13312" width="9.140625" style="10"/>
    <col min="13313" max="13320" width="18.7109375" style="10" customWidth="1"/>
    <col min="13321" max="13568" width="9.140625" style="10"/>
    <col min="13569" max="13576" width="18.7109375" style="10" customWidth="1"/>
    <col min="13577" max="13824" width="9.140625" style="10"/>
    <col min="13825" max="13832" width="18.7109375" style="10" customWidth="1"/>
    <col min="13833" max="14080" width="9.140625" style="10"/>
    <col min="14081" max="14088" width="18.7109375" style="10" customWidth="1"/>
    <col min="14089" max="14336" width="9.140625" style="10"/>
    <col min="14337" max="14344" width="18.7109375" style="10" customWidth="1"/>
    <col min="14345" max="14592" width="9.140625" style="10"/>
    <col min="14593" max="14600" width="18.7109375" style="10" customWidth="1"/>
    <col min="14601" max="14848" width="9.140625" style="10"/>
    <col min="14849" max="14856" width="18.7109375" style="10" customWidth="1"/>
    <col min="14857" max="15104" width="9.140625" style="10"/>
    <col min="15105" max="15112" width="18.7109375" style="10" customWidth="1"/>
    <col min="15113" max="15360" width="9.140625" style="10"/>
    <col min="15361" max="15368" width="18.7109375" style="10" customWidth="1"/>
    <col min="15369" max="15616" width="9.140625" style="10"/>
    <col min="15617" max="15624" width="18.7109375" style="10" customWidth="1"/>
    <col min="15625" max="15872" width="9.140625" style="10"/>
    <col min="15873" max="15880" width="18.7109375" style="10" customWidth="1"/>
    <col min="15881" max="16128" width="9.140625" style="10"/>
    <col min="16129" max="16136" width="18.7109375" style="10" customWidth="1"/>
    <col min="16137" max="16384" width="9.140625" style="10"/>
  </cols>
  <sheetData>
    <row r="1" spans="1:8" s="38" customFormat="1" x14ac:dyDescent="0.25">
      <c r="A1" s="281" t="s">
        <v>674</v>
      </c>
      <c r="B1" s="282"/>
      <c r="C1" s="282"/>
      <c r="D1" s="281"/>
      <c r="E1" s="281"/>
      <c r="F1" s="281"/>
      <c r="G1" s="282"/>
      <c r="H1" s="205"/>
    </row>
    <row r="2" spans="1:8" s="38" customFormat="1" x14ac:dyDescent="0.25">
      <c r="A2" s="1034" t="s">
        <v>241</v>
      </c>
      <c r="B2" s="1034"/>
      <c r="C2" s="1034"/>
      <c r="D2" s="1034"/>
      <c r="E2" s="1034"/>
      <c r="F2" s="1034"/>
      <c r="G2" s="1034"/>
      <c r="H2" s="1063"/>
    </row>
    <row r="3" spans="1:8" s="38" customFormat="1" x14ac:dyDescent="0.25">
      <c r="A3" s="1064" t="s">
        <v>471</v>
      </c>
      <c r="B3" s="1064"/>
      <c r="C3" s="1064"/>
      <c r="D3" s="1064"/>
      <c r="E3" s="1064"/>
      <c r="F3" s="1064"/>
      <c r="G3" s="1064"/>
      <c r="H3" s="1065"/>
    </row>
    <row r="4" spans="1:8" s="38" customFormat="1" ht="15" customHeight="1" thickBot="1" x14ac:dyDescent="0.3">
      <c r="A4" s="723"/>
      <c r="B4" s="723"/>
      <c r="C4" s="723"/>
      <c r="D4" s="723"/>
      <c r="E4" s="723"/>
      <c r="F4" s="723"/>
      <c r="G4" s="723"/>
      <c r="H4" s="724"/>
    </row>
    <row r="5" spans="1:8" s="719" customFormat="1" ht="30" x14ac:dyDescent="0.25">
      <c r="A5" s="437">
        <v>2012</v>
      </c>
      <c r="B5" s="493" t="s">
        <v>80</v>
      </c>
      <c r="C5" s="493" t="s">
        <v>81</v>
      </c>
      <c r="D5" s="722" t="s">
        <v>82</v>
      </c>
      <c r="E5" s="493" t="s">
        <v>554</v>
      </c>
      <c r="F5" s="493" t="s">
        <v>214</v>
      </c>
      <c r="G5" s="493" t="s">
        <v>83</v>
      </c>
      <c r="H5" s="492" t="s">
        <v>249</v>
      </c>
    </row>
    <row r="6" spans="1:8" ht="18.75" customHeight="1" x14ac:dyDescent="0.25">
      <c r="A6" s="272" t="s">
        <v>216</v>
      </c>
      <c r="B6" s="490" t="s">
        <v>349</v>
      </c>
      <c r="C6" s="16">
        <v>1712826</v>
      </c>
      <c r="D6" s="489" t="s">
        <v>349</v>
      </c>
      <c r="E6" s="36">
        <v>1712826</v>
      </c>
      <c r="F6" s="16">
        <v>1826972</v>
      </c>
      <c r="G6" s="434">
        <v>0.93752175731209897</v>
      </c>
      <c r="H6" s="742">
        <v>9.7583341183165098E-3</v>
      </c>
    </row>
    <row r="7" spans="1:8" ht="18.75" customHeight="1" x14ac:dyDescent="0.25">
      <c r="A7" s="272" t="s">
        <v>217</v>
      </c>
      <c r="B7" s="490" t="s">
        <v>349</v>
      </c>
      <c r="C7" s="16">
        <v>1711911</v>
      </c>
      <c r="D7" s="489" t="s">
        <v>349</v>
      </c>
      <c r="E7" s="36">
        <v>1711911</v>
      </c>
      <c r="F7" s="16">
        <v>1826972</v>
      </c>
      <c r="G7" s="434">
        <v>0.93702092861850095</v>
      </c>
      <c r="H7" s="743">
        <v>-5.3420487545144694E-4</v>
      </c>
    </row>
    <row r="8" spans="1:8" ht="18.75" customHeight="1" x14ac:dyDescent="0.25">
      <c r="A8" s="272" t="s">
        <v>218</v>
      </c>
      <c r="B8" s="490" t="s">
        <v>349</v>
      </c>
      <c r="C8" s="16">
        <v>1698200</v>
      </c>
      <c r="D8" s="489" t="s">
        <v>349</v>
      </c>
      <c r="E8" s="36">
        <v>1698200</v>
      </c>
      <c r="F8" s="16">
        <v>1826972</v>
      </c>
      <c r="G8" s="434">
        <v>0.92951616116722091</v>
      </c>
      <c r="H8" s="743">
        <v>-8.0091780472232501E-3</v>
      </c>
    </row>
    <row r="9" spans="1:8" ht="18.75" customHeight="1" x14ac:dyDescent="0.25">
      <c r="A9" s="272" t="s">
        <v>219</v>
      </c>
      <c r="B9" s="490" t="s">
        <v>349</v>
      </c>
      <c r="C9" s="16">
        <v>1703693</v>
      </c>
      <c r="D9" s="489" t="s">
        <v>349</v>
      </c>
      <c r="E9" s="36">
        <v>1703693</v>
      </c>
      <c r="F9" s="16">
        <v>1830476</v>
      </c>
      <c r="G9" s="434">
        <v>0.93073768790194467</v>
      </c>
      <c r="H9" s="743">
        <v>3.2346013425980451E-3</v>
      </c>
    </row>
    <row r="10" spans="1:8" ht="18.75" customHeight="1" x14ac:dyDescent="0.25">
      <c r="A10" s="272" t="s">
        <v>220</v>
      </c>
      <c r="B10" s="490" t="s">
        <v>349</v>
      </c>
      <c r="C10" s="16">
        <v>1721081</v>
      </c>
      <c r="D10" s="489" t="s">
        <v>349</v>
      </c>
      <c r="E10" s="36">
        <v>1721081</v>
      </c>
      <c r="F10" s="16">
        <v>1830476</v>
      </c>
      <c r="G10" s="434">
        <v>0.9402368564242306</v>
      </c>
      <c r="H10" s="743">
        <v>1.0206064120707193E-2</v>
      </c>
    </row>
    <row r="11" spans="1:8" ht="18.75" customHeight="1" x14ac:dyDescent="0.25">
      <c r="A11" s="272" t="s">
        <v>221</v>
      </c>
      <c r="B11" s="490" t="s">
        <v>349</v>
      </c>
      <c r="C11" s="16">
        <v>1719356</v>
      </c>
      <c r="D11" s="489" t="s">
        <v>349</v>
      </c>
      <c r="E11" s="36">
        <v>1719356</v>
      </c>
      <c r="F11" s="16">
        <v>1830476</v>
      </c>
      <c r="G11" s="434">
        <v>0.93929447859463877</v>
      </c>
      <c r="H11" s="743">
        <v>-1.0022770572680774E-3</v>
      </c>
    </row>
    <row r="12" spans="1:8" ht="18.75" customHeight="1" x14ac:dyDescent="0.25">
      <c r="A12" s="272" t="s">
        <v>222</v>
      </c>
      <c r="B12" s="490" t="s">
        <v>349</v>
      </c>
      <c r="C12" s="16">
        <v>1715366</v>
      </c>
      <c r="D12" s="489" t="s">
        <v>349</v>
      </c>
      <c r="E12" s="36">
        <v>1715366</v>
      </c>
      <c r="F12" s="16">
        <v>1828168</v>
      </c>
      <c r="G12" s="434">
        <v>0.9382977932006249</v>
      </c>
      <c r="H12" s="743">
        <v>-2.320636331277525E-3</v>
      </c>
    </row>
    <row r="13" spans="1:8" ht="18.75" customHeight="1" x14ac:dyDescent="0.25">
      <c r="A13" s="272" t="s">
        <v>223</v>
      </c>
      <c r="B13" s="490" t="s">
        <v>349</v>
      </c>
      <c r="C13" s="16">
        <v>1713798</v>
      </c>
      <c r="D13" s="489" t="s">
        <v>349</v>
      </c>
      <c r="E13" s="36">
        <v>1713798</v>
      </c>
      <c r="F13" s="16">
        <v>1828168</v>
      </c>
      <c r="G13" s="434">
        <v>0.93744010397293898</v>
      </c>
      <c r="H13" s="743">
        <v>-9.1409063721678053E-4</v>
      </c>
    </row>
    <row r="14" spans="1:8" ht="18.75" customHeight="1" x14ac:dyDescent="0.25">
      <c r="A14" s="272" t="s">
        <v>224</v>
      </c>
      <c r="B14" s="490" t="s">
        <v>349</v>
      </c>
      <c r="C14" s="16">
        <v>1709377</v>
      </c>
      <c r="D14" s="489" t="s">
        <v>349</v>
      </c>
      <c r="E14" s="36">
        <v>1709377</v>
      </c>
      <c r="F14" s="16">
        <v>1828168</v>
      </c>
      <c r="G14" s="434">
        <v>0.93502183606758238</v>
      </c>
      <c r="H14" s="743">
        <v>-2.579650577255896E-3</v>
      </c>
    </row>
    <row r="15" spans="1:8" ht="18.75" customHeight="1" x14ac:dyDescent="0.25">
      <c r="A15" s="272" t="s">
        <v>225</v>
      </c>
      <c r="B15" s="490" t="s">
        <v>349</v>
      </c>
      <c r="C15" s="16">
        <v>1675302</v>
      </c>
      <c r="D15" s="489" t="s">
        <v>349</v>
      </c>
      <c r="E15" s="36">
        <v>1675302</v>
      </c>
      <c r="F15" s="16">
        <v>1830118</v>
      </c>
      <c r="G15" s="434">
        <v>0.91540654755594997</v>
      </c>
      <c r="H15" s="743">
        <v>-1.9934163148328309E-2</v>
      </c>
    </row>
    <row r="16" spans="1:8" ht="18.75" customHeight="1" x14ac:dyDescent="0.25">
      <c r="A16" s="272" t="s">
        <v>226</v>
      </c>
      <c r="B16" s="490" t="s">
        <v>349</v>
      </c>
      <c r="C16" s="16">
        <v>1678339</v>
      </c>
      <c r="D16" s="489" t="s">
        <v>349</v>
      </c>
      <c r="E16" s="36">
        <v>1678339</v>
      </c>
      <c r="F16" s="16">
        <v>1830118</v>
      </c>
      <c r="G16" s="434">
        <v>0.91706600339431665</v>
      </c>
      <c r="H16" s="743">
        <v>1.8128074818749098E-3</v>
      </c>
    </row>
    <row r="17" spans="1:8" ht="18.75" customHeight="1" thickBot="1" x14ac:dyDescent="0.3">
      <c r="A17" s="491" t="s">
        <v>227</v>
      </c>
      <c r="B17" s="490" t="s">
        <v>349</v>
      </c>
      <c r="C17" s="16">
        <v>1649360</v>
      </c>
      <c r="D17" s="489" t="s">
        <v>349</v>
      </c>
      <c r="E17" s="36">
        <v>1649360</v>
      </c>
      <c r="F17" s="16">
        <v>1830118</v>
      </c>
      <c r="G17" s="434">
        <v>0.90123150529091567</v>
      </c>
      <c r="H17" s="743">
        <v>-1.7266475962246005E-2</v>
      </c>
    </row>
    <row r="18" spans="1:8" ht="18.75" customHeight="1" thickBot="1" x14ac:dyDescent="0.3">
      <c r="A18" s="488" t="s">
        <v>673</v>
      </c>
      <c r="B18" s="567" t="s">
        <v>349</v>
      </c>
      <c r="C18" s="487">
        <f>C17</f>
        <v>1649360</v>
      </c>
      <c r="D18" s="567" t="s">
        <v>349</v>
      </c>
      <c r="E18" s="487">
        <f>E17</f>
        <v>1649360</v>
      </c>
      <c r="F18" s="487">
        <f>F17</f>
        <v>1830118</v>
      </c>
      <c r="G18" s="568">
        <f>G17</f>
        <v>0.90123150529091567</v>
      </c>
      <c r="H18" s="486"/>
    </row>
    <row r="19" spans="1:8" ht="18.75" customHeight="1" x14ac:dyDescent="0.2">
      <c r="A19" s="1033" t="s">
        <v>447</v>
      </c>
      <c r="B19" s="1033"/>
      <c r="C19" s="1033"/>
      <c r="D19" s="1033"/>
      <c r="E19" s="1033"/>
      <c r="F19" s="1033"/>
      <c r="G19" s="1033"/>
      <c r="H19" s="1033"/>
    </row>
    <row r="20" spans="1:8" ht="18.75" customHeight="1" x14ac:dyDescent="0.2">
      <c r="A20" s="1033"/>
      <c r="B20" s="1033"/>
      <c r="C20" s="1033"/>
      <c r="D20" s="1033"/>
      <c r="E20" s="1033"/>
      <c r="F20" s="1033"/>
      <c r="G20" s="1033"/>
      <c r="H20" s="1033"/>
    </row>
  </sheetData>
  <mergeCells count="4">
    <mergeCell ref="A2:H2"/>
    <mergeCell ref="A3:H3"/>
    <mergeCell ref="A19:H19"/>
    <mergeCell ref="A20:H20"/>
  </mergeCells>
  <pageMargins left="0.7" right="0.7" top="0.75" bottom="0.75" header="0.3" footer="0.3"/>
  <pageSetup scale="8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Normal="100" workbookViewId="0">
      <selection sqref="A1:D1"/>
    </sheetView>
  </sheetViews>
  <sheetFormatPr defaultColWidth="22.85546875" defaultRowHeight="14.25" x14ac:dyDescent="0.2"/>
  <cols>
    <col min="1" max="16384" width="22.85546875" style="10"/>
  </cols>
  <sheetData>
    <row r="1" spans="1:4" s="114" customFormat="1" ht="15" x14ac:dyDescent="0.25">
      <c r="A1" s="1034" t="s">
        <v>674</v>
      </c>
      <c r="B1" s="1068"/>
      <c r="C1" s="1068"/>
      <c r="D1" s="1068"/>
    </row>
    <row r="2" spans="1:4" s="114" customFormat="1" ht="15" customHeight="1" x14ac:dyDescent="0.25">
      <c r="A2" s="1034" t="s">
        <v>242</v>
      </c>
      <c r="B2" s="1034"/>
      <c r="C2" s="1034"/>
      <c r="D2" s="1034"/>
    </row>
    <row r="3" spans="1:4" s="114" customFormat="1" ht="15" customHeight="1" x14ac:dyDescent="0.25">
      <c r="A3" s="1064" t="s">
        <v>471</v>
      </c>
      <c r="B3" s="1068"/>
      <c r="C3" s="1068"/>
      <c r="D3" s="1068"/>
    </row>
    <row r="4" spans="1:4" ht="15" customHeight="1" x14ac:dyDescent="0.2">
      <c r="A4" s="14"/>
    </row>
    <row r="5" spans="1:4" x14ac:dyDescent="0.2">
      <c r="A5" s="1066"/>
      <c r="B5" s="1066"/>
      <c r="C5" s="1066"/>
      <c r="D5" s="1066"/>
    </row>
    <row r="6" spans="1:4" x14ac:dyDescent="0.2">
      <c r="A6" s="1066" t="s">
        <v>175</v>
      </c>
      <c r="B6" s="1066"/>
      <c r="C6" s="1066"/>
      <c r="D6" s="1066"/>
    </row>
    <row r="7" spans="1:4" x14ac:dyDescent="0.2">
      <c r="A7" s="1066" t="s">
        <v>692</v>
      </c>
      <c r="B7" s="1066"/>
      <c r="C7" s="1066"/>
      <c r="D7" s="1066"/>
    </row>
    <row r="8" spans="1:4" ht="15" x14ac:dyDescent="0.25">
      <c r="A8" s="744"/>
      <c r="B8" s="744" t="s">
        <v>176</v>
      </c>
      <c r="C8" s="744" t="s">
        <v>176</v>
      </c>
      <c r="D8" s="744"/>
    </row>
    <row r="9" spans="1:4" ht="15" x14ac:dyDescent="0.25">
      <c r="A9" s="744" t="s">
        <v>580</v>
      </c>
      <c r="B9" s="744" t="s">
        <v>177</v>
      </c>
      <c r="C9" s="744" t="s">
        <v>178</v>
      </c>
      <c r="D9" s="744" t="s">
        <v>554</v>
      </c>
    </row>
    <row r="10" spans="1:4" ht="15" x14ac:dyDescent="0.25">
      <c r="A10" s="744" t="s">
        <v>179</v>
      </c>
      <c r="B10" s="496">
        <v>27.8</v>
      </c>
      <c r="C10" s="496">
        <v>12.4</v>
      </c>
      <c r="D10" s="496">
        <f>SUM(B10:C10)</f>
        <v>40.200000000000003</v>
      </c>
    </row>
    <row r="11" spans="1:4" ht="15" x14ac:dyDescent="0.25">
      <c r="A11" s="744" t="s">
        <v>180</v>
      </c>
      <c r="B11" s="496">
        <v>22.9</v>
      </c>
      <c r="C11" s="495">
        <v>7</v>
      </c>
      <c r="D11" s="496">
        <f>SUM(B11:C11)</f>
        <v>29.9</v>
      </c>
    </row>
    <row r="12" spans="1:4" ht="15" x14ac:dyDescent="0.25">
      <c r="A12" s="744"/>
      <c r="B12" s="744" t="s">
        <v>181</v>
      </c>
      <c r="C12" s="744" t="s">
        <v>181</v>
      </c>
      <c r="D12" s="744"/>
    </row>
    <row r="13" spans="1:4" ht="15" x14ac:dyDescent="0.25">
      <c r="A13" s="744" t="s">
        <v>580</v>
      </c>
      <c r="B13" s="744" t="s">
        <v>177</v>
      </c>
      <c r="C13" s="744" t="s">
        <v>178</v>
      </c>
      <c r="D13" s="744" t="s">
        <v>554</v>
      </c>
    </row>
    <row r="14" spans="1:4" ht="15" x14ac:dyDescent="0.25">
      <c r="A14" s="744" t="s">
        <v>179</v>
      </c>
      <c r="B14" s="496" t="s">
        <v>349</v>
      </c>
      <c r="C14" s="496" t="s">
        <v>349</v>
      </c>
      <c r="D14" s="496" t="s">
        <v>349</v>
      </c>
    </row>
    <row r="15" spans="1:4" ht="15" x14ac:dyDescent="0.25">
      <c r="A15" s="744" t="s">
        <v>180</v>
      </c>
      <c r="B15" s="496" t="s">
        <v>349</v>
      </c>
      <c r="C15" s="496" t="s">
        <v>349</v>
      </c>
      <c r="D15" s="496" t="s">
        <v>349</v>
      </c>
    </row>
    <row r="17" spans="1:3" ht="15" x14ac:dyDescent="0.25">
      <c r="A17" s="13"/>
    </row>
    <row r="19" spans="1:3" x14ac:dyDescent="0.2">
      <c r="A19" s="1066"/>
      <c r="B19" s="1066"/>
      <c r="C19" s="1066"/>
    </row>
    <row r="20" spans="1:3" ht="16.5" customHeight="1" x14ac:dyDescent="0.2">
      <c r="A20" s="1066" t="s">
        <v>182</v>
      </c>
      <c r="B20" s="1066"/>
      <c r="C20" s="1066"/>
    </row>
    <row r="21" spans="1:3" ht="15.75" customHeight="1" x14ac:dyDescent="0.2">
      <c r="A21" s="1066" t="s">
        <v>692</v>
      </c>
      <c r="B21" s="1066"/>
      <c r="C21" s="1066"/>
    </row>
    <row r="22" spans="1:3" ht="15" customHeight="1" x14ac:dyDescent="0.25">
      <c r="A22" s="1067" t="s">
        <v>183</v>
      </c>
      <c r="B22" s="1067"/>
      <c r="C22" s="1067"/>
    </row>
    <row r="23" spans="1:3" ht="15" x14ac:dyDescent="0.25">
      <c r="A23" s="744" t="s">
        <v>580</v>
      </c>
      <c r="B23" s="744" t="s">
        <v>165</v>
      </c>
      <c r="C23" s="744" t="s">
        <v>478</v>
      </c>
    </row>
    <row r="24" spans="1:3" ht="15" x14ac:dyDescent="0.25">
      <c r="A24" s="744" t="s">
        <v>179</v>
      </c>
      <c r="B24" s="494">
        <v>34.299999999999997</v>
      </c>
      <c r="C24" s="494" t="s">
        <v>349</v>
      </c>
    </row>
    <row r="25" spans="1:3" ht="15" x14ac:dyDescent="0.25">
      <c r="A25" s="744" t="s">
        <v>180</v>
      </c>
      <c r="B25" s="494">
        <v>26.33</v>
      </c>
      <c r="C25" s="494" t="s">
        <v>349</v>
      </c>
    </row>
    <row r="28" spans="1:3" ht="18" x14ac:dyDescent="0.25">
      <c r="A28" s="745" t="s">
        <v>693</v>
      </c>
    </row>
  </sheetData>
  <mergeCells count="10">
    <mergeCell ref="A19:C19"/>
    <mergeCell ref="A20:C20"/>
    <mergeCell ref="A21:C21"/>
    <mergeCell ref="A22:C22"/>
    <mergeCell ref="A1:D1"/>
    <mergeCell ref="A2:D2"/>
    <mergeCell ref="A3:D3"/>
    <mergeCell ref="A5:D5"/>
    <mergeCell ref="A6:D6"/>
    <mergeCell ref="A7:D7"/>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4.25" x14ac:dyDescent="0.2"/>
  <cols>
    <col min="1" max="1" width="18.7109375" style="10" customWidth="1"/>
    <col min="2" max="2" width="11" style="10" customWidth="1"/>
    <col min="3" max="3" width="12.42578125" style="10" customWidth="1"/>
    <col min="4" max="4" width="16.85546875" style="10" customWidth="1"/>
    <col min="5" max="6" width="15" style="10" customWidth="1"/>
    <col min="7" max="256" width="9.140625" style="10"/>
    <col min="257" max="257" width="18.7109375" style="10" customWidth="1"/>
    <col min="258" max="258" width="11" style="10" customWidth="1"/>
    <col min="259" max="259" width="12.42578125" style="10" customWidth="1"/>
    <col min="260" max="260" width="16.85546875" style="10" customWidth="1"/>
    <col min="261" max="262" width="15" style="10" customWidth="1"/>
    <col min="263" max="512" width="9.140625" style="10"/>
    <col min="513" max="513" width="18.7109375" style="10" customWidth="1"/>
    <col min="514" max="514" width="11" style="10" customWidth="1"/>
    <col min="515" max="515" width="12.42578125" style="10" customWidth="1"/>
    <col min="516" max="516" width="16.85546875" style="10" customWidth="1"/>
    <col min="517" max="518" width="15" style="10" customWidth="1"/>
    <col min="519" max="768" width="9.140625" style="10"/>
    <col min="769" max="769" width="18.7109375" style="10" customWidth="1"/>
    <col min="770" max="770" width="11" style="10" customWidth="1"/>
    <col min="771" max="771" width="12.42578125" style="10" customWidth="1"/>
    <col min="772" max="772" width="16.85546875" style="10" customWidth="1"/>
    <col min="773" max="774" width="15" style="10" customWidth="1"/>
    <col min="775" max="1024" width="9.140625" style="10"/>
    <col min="1025" max="1025" width="18.7109375" style="10" customWidth="1"/>
    <col min="1026" max="1026" width="11" style="10" customWidth="1"/>
    <col min="1027" max="1027" width="12.42578125" style="10" customWidth="1"/>
    <col min="1028" max="1028" width="16.85546875" style="10" customWidth="1"/>
    <col min="1029" max="1030" width="15" style="10" customWidth="1"/>
    <col min="1031" max="1280" width="9.140625" style="10"/>
    <col min="1281" max="1281" width="18.7109375" style="10" customWidth="1"/>
    <col min="1282" max="1282" width="11" style="10" customWidth="1"/>
    <col min="1283" max="1283" width="12.42578125" style="10" customWidth="1"/>
    <col min="1284" max="1284" width="16.85546875" style="10" customWidth="1"/>
    <col min="1285" max="1286" width="15" style="10" customWidth="1"/>
    <col min="1287" max="1536" width="9.140625" style="10"/>
    <col min="1537" max="1537" width="18.7109375" style="10" customWidth="1"/>
    <col min="1538" max="1538" width="11" style="10" customWidth="1"/>
    <col min="1539" max="1539" width="12.42578125" style="10" customWidth="1"/>
    <col min="1540" max="1540" width="16.85546875" style="10" customWidth="1"/>
    <col min="1541" max="1542" width="15" style="10" customWidth="1"/>
    <col min="1543" max="1792" width="9.140625" style="10"/>
    <col min="1793" max="1793" width="18.7109375" style="10" customWidth="1"/>
    <col min="1794" max="1794" width="11" style="10" customWidth="1"/>
    <col min="1795" max="1795" width="12.42578125" style="10" customWidth="1"/>
    <col min="1796" max="1796" width="16.85546875" style="10" customWidth="1"/>
    <col min="1797" max="1798" width="15" style="10" customWidth="1"/>
    <col min="1799" max="2048" width="9.140625" style="10"/>
    <col min="2049" max="2049" width="18.7109375" style="10" customWidth="1"/>
    <col min="2050" max="2050" width="11" style="10" customWidth="1"/>
    <col min="2051" max="2051" width="12.42578125" style="10" customWidth="1"/>
    <col min="2052" max="2052" width="16.85546875" style="10" customWidth="1"/>
    <col min="2053" max="2054" width="15" style="10" customWidth="1"/>
    <col min="2055" max="2304" width="9.140625" style="10"/>
    <col min="2305" max="2305" width="18.7109375" style="10" customWidth="1"/>
    <col min="2306" max="2306" width="11" style="10" customWidth="1"/>
    <col min="2307" max="2307" width="12.42578125" style="10" customWidth="1"/>
    <col min="2308" max="2308" width="16.85546875" style="10" customWidth="1"/>
    <col min="2309" max="2310" width="15" style="10" customWidth="1"/>
    <col min="2311" max="2560" width="9.140625" style="10"/>
    <col min="2561" max="2561" width="18.7109375" style="10" customWidth="1"/>
    <col min="2562" max="2562" width="11" style="10" customWidth="1"/>
    <col min="2563" max="2563" width="12.42578125" style="10" customWidth="1"/>
    <col min="2564" max="2564" width="16.85546875" style="10" customWidth="1"/>
    <col min="2565" max="2566" width="15" style="10" customWidth="1"/>
    <col min="2567" max="2816" width="9.140625" style="10"/>
    <col min="2817" max="2817" width="18.7109375" style="10" customWidth="1"/>
    <col min="2818" max="2818" width="11" style="10" customWidth="1"/>
    <col min="2819" max="2819" width="12.42578125" style="10" customWidth="1"/>
    <col min="2820" max="2820" width="16.85546875" style="10" customWidth="1"/>
    <col min="2821" max="2822" width="15" style="10" customWidth="1"/>
    <col min="2823" max="3072" width="9.140625" style="10"/>
    <col min="3073" max="3073" width="18.7109375" style="10" customWidth="1"/>
    <col min="3074" max="3074" width="11" style="10" customWidth="1"/>
    <col min="3075" max="3075" width="12.42578125" style="10" customWidth="1"/>
    <col min="3076" max="3076" width="16.85546875" style="10" customWidth="1"/>
    <col min="3077" max="3078" width="15" style="10" customWidth="1"/>
    <col min="3079" max="3328" width="9.140625" style="10"/>
    <col min="3329" max="3329" width="18.7109375" style="10" customWidth="1"/>
    <col min="3330" max="3330" width="11" style="10" customWidth="1"/>
    <col min="3331" max="3331" width="12.42578125" style="10" customWidth="1"/>
    <col min="3332" max="3332" width="16.85546875" style="10" customWidth="1"/>
    <col min="3333" max="3334" width="15" style="10" customWidth="1"/>
    <col min="3335" max="3584" width="9.140625" style="10"/>
    <col min="3585" max="3585" width="18.7109375" style="10" customWidth="1"/>
    <col min="3586" max="3586" width="11" style="10" customWidth="1"/>
    <col min="3587" max="3587" width="12.42578125" style="10" customWidth="1"/>
    <col min="3588" max="3588" width="16.85546875" style="10" customWidth="1"/>
    <col min="3589" max="3590" width="15" style="10" customWidth="1"/>
    <col min="3591" max="3840" width="9.140625" style="10"/>
    <col min="3841" max="3841" width="18.7109375" style="10" customWidth="1"/>
    <col min="3842" max="3842" width="11" style="10" customWidth="1"/>
    <col min="3843" max="3843" width="12.42578125" style="10" customWidth="1"/>
    <col min="3844" max="3844" width="16.85546875" style="10" customWidth="1"/>
    <col min="3845" max="3846" width="15" style="10" customWidth="1"/>
    <col min="3847" max="4096" width="9.140625" style="10"/>
    <col min="4097" max="4097" width="18.7109375" style="10" customWidth="1"/>
    <col min="4098" max="4098" width="11" style="10" customWidth="1"/>
    <col min="4099" max="4099" width="12.42578125" style="10" customWidth="1"/>
    <col min="4100" max="4100" width="16.85546875" style="10" customWidth="1"/>
    <col min="4101" max="4102" width="15" style="10" customWidth="1"/>
    <col min="4103" max="4352" width="9.140625" style="10"/>
    <col min="4353" max="4353" width="18.7109375" style="10" customWidth="1"/>
    <col min="4354" max="4354" width="11" style="10" customWidth="1"/>
    <col min="4355" max="4355" width="12.42578125" style="10" customWidth="1"/>
    <col min="4356" max="4356" width="16.85546875" style="10" customWidth="1"/>
    <col min="4357" max="4358" width="15" style="10" customWidth="1"/>
    <col min="4359" max="4608" width="9.140625" style="10"/>
    <col min="4609" max="4609" width="18.7109375" style="10" customWidth="1"/>
    <col min="4610" max="4610" width="11" style="10" customWidth="1"/>
    <col min="4611" max="4611" width="12.42578125" style="10" customWidth="1"/>
    <col min="4612" max="4612" width="16.85546875" style="10" customWidth="1"/>
    <col min="4613" max="4614" width="15" style="10" customWidth="1"/>
    <col min="4615" max="4864" width="9.140625" style="10"/>
    <col min="4865" max="4865" width="18.7109375" style="10" customWidth="1"/>
    <col min="4866" max="4866" width="11" style="10" customWidth="1"/>
    <col min="4867" max="4867" width="12.42578125" style="10" customWidth="1"/>
    <col min="4868" max="4868" width="16.85546875" style="10" customWidth="1"/>
    <col min="4869" max="4870" width="15" style="10" customWidth="1"/>
    <col min="4871" max="5120" width="9.140625" style="10"/>
    <col min="5121" max="5121" width="18.7109375" style="10" customWidth="1"/>
    <col min="5122" max="5122" width="11" style="10" customWidth="1"/>
    <col min="5123" max="5123" width="12.42578125" style="10" customWidth="1"/>
    <col min="5124" max="5124" width="16.85546875" style="10" customWidth="1"/>
    <col min="5125" max="5126" width="15" style="10" customWidth="1"/>
    <col min="5127" max="5376" width="9.140625" style="10"/>
    <col min="5377" max="5377" width="18.7109375" style="10" customWidth="1"/>
    <col min="5378" max="5378" width="11" style="10" customWidth="1"/>
    <col min="5379" max="5379" width="12.42578125" style="10" customWidth="1"/>
    <col min="5380" max="5380" width="16.85546875" style="10" customWidth="1"/>
    <col min="5381" max="5382" width="15" style="10" customWidth="1"/>
    <col min="5383" max="5632" width="9.140625" style="10"/>
    <col min="5633" max="5633" width="18.7109375" style="10" customWidth="1"/>
    <col min="5634" max="5634" width="11" style="10" customWidth="1"/>
    <col min="5635" max="5635" width="12.42578125" style="10" customWidth="1"/>
    <col min="5636" max="5636" width="16.85546875" style="10" customWidth="1"/>
    <col min="5637" max="5638" width="15" style="10" customWidth="1"/>
    <col min="5639" max="5888" width="9.140625" style="10"/>
    <col min="5889" max="5889" width="18.7109375" style="10" customWidth="1"/>
    <col min="5890" max="5890" width="11" style="10" customWidth="1"/>
    <col min="5891" max="5891" width="12.42578125" style="10" customWidth="1"/>
    <col min="5892" max="5892" width="16.85546875" style="10" customWidth="1"/>
    <col min="5893" max="5894" width="15" style="10" customWidth="1"/>
    <col min="5895" max="6144" width="9.140625" style="10"/>
    <col min="6145" max="6145" width="18.7109375" style="10" customWidth="1"/>
    <col min="6146" max="6146" width="11" style="10" customWidth="1"/>
    <col min="6147" max="6147" width="12.42578125" style="10" customWidth="1"/>
    <col min="6148" max="6148" width="16.85546875" style="10" customWidth="1"/>
    <col min="6149" max="6150" width="15" style="10" customWidth="1"/>
    <col min="6151" max="6400" width="9.140625" style="10"/>
    <col min="6401" max="6401" width="18.7109375" style="10" customWidth="1"/>
    <col min="6402" max="6402" width="11" style="10" customWidth="1"/>
    <col min="6403" max="6403" width="12.42578125" style="10" customWidth="1"/>
    <col min="6404" max="6404" width="16.85546875" style="10" customWidth="1"/>
    <col min="6405" max="6406" width="15" style="10" customWidth="1"/>
    <col min="6407" max="6656" width="9.140625" style="10"/>
    <col min="6657" max="6657" width="18.7109375" style="10" customWidth="1"/>
    <col min="6658" max="6658" width="11" style="10" customWidth="1"/>
    <col min="6659" max="6659" width="12.42578125" style="10" customWidth="1"/>
    <col min="6660" max="6660" width="16.85546875" style="10" customWidth="1"/>
    <col min="6661" max="6662" width="15" style="10" customWidth="1"/>
    <col min="6663" max="6912" width="9.140625" style="10"/>
    <col min="6913" max="6913" width="18.7109375" style="10" customWidth="1"/>
    <col min="6914" max="6914" width="11" style="10" customWidth="1"/>
    <col min="6915" max="6915" width="12.42578125" style="10" customWidth="1"/>
    <col min="6916" max="6916" width="16.85546875" style="10" customWidth="1"/>
    <col min="6917" max="6918" width="15" style="10" customWidth="1"/>
    <col min="6919" max="7168" width="9.140625" style="10"/>
    <col min="7169" max="7169" width="18.7109375" style="10" customWidth="1"/>
    <col min="7170" max="7170" width="11" style="10" customWidth="1"/>
    <col min="7171" max="7171" width="12.42578125" style="10" customWidth="1"/>
    <col min="7172" max="7172" width="16.85546875" style="10" customWidth="1"/>
    <col min="7173" max="7174" width="15" style="10" customWidth="1"/>
    <col min="7175" max="7424" width="9.140625" style="10"/>
    <col min="7425" max="7425" width="18.7109375" style="10" customWidth="1"/>
    <col min="7426" max="7426" width="11" style="10" customWidth="1"/>
    <col min="7427" max="7427" width="12.42578125" style="10" customWidth="1"/>
    <col min="7428" max="7428" width="16.85546875" style="10" customWidth="1"/>
    <col min="7429" max="7430" width="15" style="10" customWidth="1"/>
    <col min="7431" max="7680" width="9.140625" style="10"/>
    <col min="7681" max="7681" width="18.7109375" style="10" customWidth="1"/>
    <col min="7682" max="7682" width="11" style="10" customWidth="1"/>
    <col min="7683" max="7683" width="12.42578125" style="10" customWidth="1"/>
    <col min="7684" max="7684" width="16.85546875" style="10" customWidth="1"/>
    <col min="7685" max="7686" width="15" style="10" customWidth="1"/>
    <col min="7687" max="7936" width="9.140625" style="10"/>
    <col min="7937" max="7937" width="18.7109375" style="10" customWidth="1"/>
    <col min="7938" max="7938" width="11" style="10" customWidth="1"/>
    <col min="7939" max="7939" width="12.42578125" style="10" customWidth="1"/>
    <col min="7940" max="7940" width="16.85546875" style="10" customWidth="1"/>
    <col min="7941" max="7942" width="15" style="10" customWidth="1"/>
    <col min="7943" max="8192" width="9.140625" style="10"/>
    <col min="8193" max="8193" width="18.7109375" style="10" customWidth="1"/>
    <col min="8194" max="8194" width="11" style="10" customWidth="1"/>
    <col min="8195" max="8195" width="12.42578125" style="10" customWidth="1"/>
    <col min="8196" max="8196" width="16.85546875" style="10" customWidth="1"/>
    <col min="8197" max="8198" width="15" style="10" customWidth="1"/>
    <col min="8199" max="8448" width="9.140625" style="10"/>
    <col min="8449" max="8449" width="18.7109375" style="10" customWidth="1"/>
    <col min="8450" max="8450" width="11" style="10" customWidth="1"/>
    <col min="8451" max="8451" width="12.42578125" style="10" customWidth="1"/>
    <col min="8452" max="8452" width="16.85546875" style="10" customWidth="1"/>
    <col min="8453" max="8454" width="15" style="10" customWidth="1"/>
    <col min="8455" max="8704" width="9.140625" style="10"/>
    <col min="8705" max="8705" width="18.7109375" style="10" customWidth="1"/>
    <col min="8706" max="8706" width="11" style="10" customWidth="1"/>
    <col min="8707" max="8707" width="12.42578125" style="10" customWidth="1"/>
    <col min="8708" max="8708" width="16.85546875" style="10" customWidth="1"/>
    <col min="8709" max="8710" width="15" style="10" customWidth="1"/>
    <col min="8711" max="8960" width="9.140625" style="10"/>
    <col min="8961" max="8961" width="18.7109375" style="10" customWidth="1"/>
    <col min="8962" max="8962" width="11" style="10" customWidth="1"/>
    <col min="8963" max="8963" width="12.42578125" style="10" customWidth="1"/>
    <col min="8964" max="8964" width="16.85546875" style="10" customWidth="1"/>
    <col min="8965" max="8966" width="15" style="10" customWidth="1"/>
    <col min="8967" max="9216" width="9.140625" style="10"/>
    <col min="9217" max="9217" width="18.7109375" style="10" customWidth="1"/>
    <col min="9218" max="9218" width="11" style="10" customWidth="1"/>
    <col min="9219" max="9219" width="12.42578125" style="10" customWidth="1"/>
    <col min="9220" max="9220" width="16.85546875" style="10" customWidth="1"/>
    <col min="9221" max="9222" width="15" style="10" customWidth="1"/>
    <col min="9223" max="9472" width="9.140625" style="10"/>
    <col min="9473" max="9473" width="18.7109375" style="10" customWidth="1"/>
    <col min="9474" max="9474" width="11" style="10" customWidth="1"/>
    <col min="9475" max="9475" width="12.42578125" style="10" customWidth="1"/>
    <col min="9476" max="9476" width="16.85546875" style="10" customWidth="1"/>
    <col min="9477" max="9478" width="15" style="10" customWidth="1"/>
    <col min="9479" max="9728" width="9.140625" style="10"/>
    <col min="9729" max="9729" width="18.7109375" style="10" customWidth="1"/>
    <col min="9730" max="9730" width="11" style="10" customWidth="1"/>
    <col min="9731" max="9731" width="12.42578125" style="10" customWidth="1"/>
    <col min="9732" max="9732" width="16.85546875" style="10" customWidth="1"/>
    <col min="9733" max="9734" width="15" style="10" customWidth="1"/>
    <col min="9735" max="9984" width="9.140625" style="10"/>
    <col min="9985" max="9985" width="18.7109375" style="10" customWidth="1"/>
    <col min="9986" max="9986" width="11" style="10" customWidth="1"/>
    <col min="9987" max="9987" width="12.42578125" style="10" customWidth="1"/>
    <col min="9988" max="9988" width="16.85546875" style="10" customWidth="1"/>
    <col min="9989" max="9990" width="15" style="10" customWidth="1"/>
    <col min="9991" max="10240" width="9.140625" style="10"/>
    <col min="10241" max="10241" width="18.7109375" style="10" customWidth="1"/>
    <col min="10242" max="10242" width="11" style="10" customWidth="1"/>
    <col min="10243" max="10243" width="12.42578125" style="10" customWidth="1"/>
    <col min="10244" max="10244" width="16.85546875" style="10" customWidth="1"/>
    <col min="10245" max="10246" width="15" style="10" customWidth="1"/>
    <col min="10247" max="10496" width="9.140625" style="10"/>
    <col min="10497" max="10497" width="18.7109375" style="10" customWidth="1"/>
    <col min="10498" max="10498" width="11" style="10" customWidth="1"/>
    <col min="10499" max="10499" width="12.42578125" style="10" customWidth="1"/>
    <col min="10500" max="10500" width="16.85546875" style="10" customWidth="1"/>
    <col min="10501" max="10502" width="15" style="10" customWidth="1"/>
    <col min="10503" max="10752" width="9.140625" style="10"/>
    <col min="10753" max="10753" width="18.7109375" style="10" customWidth="1"/>
    <col min="10754" max="10754" width="11" style="10" customWidth="1"/>
    <col min="10755" max="10755" width="12.42578125" style="10" customWidth="1"/>
    <col min="10756" max="10756" width="16.85546875" style="10" customWidth="1"/>
    <col min="10757" max="10758" width="15" style="10" customWidth="1"/>
    <col min="10759" max="11008" width="9.140625" style="10"/>
    <col min="11009" max="11009" width="18.7109375" style="10" customWidth="1"/>
    <col min="11010" max="11010" width="11" style="10" customWidth="1"/>
    <col min="11011" max="11011" width="12.42578125" style="10" customWidth="1"/>
    <col min="11012" max="11012" width="16.85546875" style="10" customWidth="1"/>
    <col min="11013" max="11014" width="15" style="10" customWidth="1"/>
    <col min="11015" max="11264" width="9.140625" style="10"/>
    <col min="11265" max="11265" width="18.7109375" style="10" customWidth="1"/>
    <col min="11266" max="11266" width="11" style="10" customWidth="1"/>
    <col min="11267" max="11267" width="12.42578125" style="10" customWidth="1"/>
    <col min="11268" max="11268" width="16.85546875" style="10" customWidth="1"/>
    <col min="11269" max="11270" width="15" style="10" customWidth="1"/>
    <col min="11271" max="11520" width="9.140625" style="10"/>
    <col min="11521" max="11521" width="18.7109375" style="10" customWidth="1"/>
    <col min="11522" max="11522" width="11" style="10" customWidth="1"/>
    <col min="11523" max="11523" width="12.42578125" style="10" customWidth="1"/>
    <col min="11524" max="11524" width="16.85546875" style="10" customWidth="1"/>
    <col min="11525" max="11526" width="15" style="10" customWidth="1"/>
    <col min="11527" max="11776" width="9.140625" style="10"/>
    <col min="11777" max="11777" width="18.7109375" style="10" customWidth="1"/>
    <col min="11778" max="11778" width="11" style="10" customWidth="1"/>
    <col min="11779" max="11779" width="12.42578125" style="10" customWidth="1"/>
    <col min="11780" max="11780" width="16.85546875" style="10" customWidth="1"/>
    <col min="11781" max="11782" width="15" style="10" customWidth="1"/>
    <col min="11783" max="12032" width="9.140625" style="10"/>
    <col min="12033" max="12033" width="18.7109375" style="10" customWidth="1"/>
    <col min="12034" max="12034" width="11" style="10" customWidth="1"/>
    <col min="12035" max="12035" width="12.42578125" style="10" customWidth="1"/>
    <col min="12036" max="12036" width="16.85546875" style="10" customWidth="1"/>
    <col min="12037" max="12038" width="15" style="10" customWidth="1"/>
    <col min="12039" max="12288" width="9.140625" style="10"/>
    <col min="12289" max="12289" width="18.7109375" style="10" customWidth="1"/>
    <col min="12290" max="12290" width="11" style="10" customWidth="1"/>
    <col min="12291" max="12291" width="12.42578125" style="10" customWidth="1"/>
    <col min="12292" max="12292" width="16.85546875" style="10" customWidth="1"/>
    <col min="12293" max="12294" width="15" style="10" customWidth="1"/>
    <col min="12295" max="12544" width="9.140625" style="10"/>
    <col min="12545" max="12545" width="18.7109375" style="10" customWidth="1"/>
    <col min="12546" max="12546" width="11" style="10" customWidth="1"/>
    <col min="12547" max="12547" width="12.42578125" style="10" customWidth="1"/>
    <col min="12548" max="12548" width="16.85546875" style="10" customWidth="1"/>
    <col min="12549" max="12550" width="15" style="10" customWidth="1"/>
    <col min="12551" max="12800" width="9.140625" style="10"/>
    <col min="12801" max="12801" width="18.7109375" style="10" customWidth="1"/>
    <col min="12802" max="12802" width="11" style="10" customWidth="1"/>
    <col min="12803" max="12803" width="12.42578125" style="10" customWidth="1"/>
    <col min="12804" max="12804" width="16.85546875" style="10" customWidth="1"/>
    <col min="12805" max="12806" width="15" style="10" customWidth="1"/>
    <col min="12807" max="13056" width="9.140625" style="10"/>
    <col min="13057" max="13057" width="18.7109375" style="10" customWidth="1"/>
    <col min="13058" max="13058" width="11" style="10" customWidth="1"/>
    <col min="13059" max="13059" width="12.42578125" style="10" customWidth="1"/>
    <col min="13060" max="13060" width="16.85546875" style="10" customWidth="1"/>
    <col min="13061" max="13062" width="15" style="10" customWidth="1"/>
    <col min="13063" max="13312" width="9.140625" style="10"/>
    <col min="13313" max="13313" width="18.7109375" style="10" customWidth="1"/>
    <col min="13314" max="13314" width="11" style="10" customWidth="1"/>
    <col min="13315" max="13315" width="12.42578125" style="10" customWidth="1"/>
    <col min="13316" max="13316" width="16.85546875" style="10" customWidth="1"/>
    <col min="13317" max="13318" width="15" style="10" customWidth="1"/>
    <col min="13319" max="13568" width="9.140625" style="10"/>
    <col min="13569" max="13569" width="18.7109375" style="10" customWidth="1"/>
    <col min="13570" max="13570" width="11" style="10" customWidth="1"/>
    <col min="13571" max="13571" width="12.42578125" style="10" customWidth="1"/>
    <col min="13572" max="13572" width="16.85546875" style="10" customWidth="1"/>
    <col min="13573" max="13574" width="15" style="10" customWidth="1"/>
    <col min="13575" max="13824" width="9.140625" style="10"/>
    <col min="13825" max="13825" width="18.7109375" style="10" customWidth="1"/>
    <col min="13826" max="13826" width="11" style="10" customWidth="1"/>
    <col min="13827" max="13827" width="12.42578125" style="10" customWidth="1"/>
    <col min="13828" max="13828" width="16.85546875" style="10" customWidth="1"/>
    <col min="13829" max="13830" width="15" style="10" customWidth="1"/>
    <col min="13831" max="14080" width="9.140625" style="10"/>
    <col min="14081" max="14081" width="18.7109375" style="10" customWidth="1"/>
    <col min="14082" max="14082" width="11" style="10" customWidth="1"/>
    <col min="14083" max="14083" width="12.42578125" style="10" customWidth="1"/>
    <col min="14084" max="14084" width="16.85546875" style="10" customWidth="1"/>
    <col min="14085" max="14086" width="15" style="10" customWidth="1"/>
    <col min="14087" max="14336" width="9.140625" style="10"/>
    <col min="14337" max="14337" width="18.7109375" style="10" customWidth="1"/>
    <col min="14338" max="14338" width="11" style="10" customWidth="1"/>
    <col min="14339" max="14339" width="12.42578125" style="10" customWidth="1"/>
    <col min="14340" max="14340" width="16.85546875" style="10" customWidth="1"/>
    <col min="14341" max="14342" width="15" style="10" customWidth="1"/>
    <col min="14343" max="14592" width="9.140625" style="10"/>
    <col min="14593" max="14593" width="18.7109375" style="10" customWidth="1"/>
    <col min="14594" max="14594" width="11" style="10" customWidth="1"/>
    <col min="14595" max="14595" width="12.42578125" style="10" customWidth="1"/>
    <col min="14596" max="14596" width="16.85546875" style="10" customWidth="1"/>
    <col min="14597" max="14598" width="15" style="10" customWidth="1"/>
    <col min="14599" max="14848" width="9.140625" style="10"/>
    <col min="14849" max="14849" width="18.7109375" style="10" customWidth="1"/>
    <col min="14850" max="14850" width="11" style="10" customWidth="1"/>
    <col min="14851" max="14851" width="12.42578125" style="10" customWidth="1"/>
    <col min="14852" max="14852" width="16.85546875" style="10" customWidth="1"/>
    <col min="14853" max="14854" width="15" style="10" customWidth="1"/>
    <col min="14855" max="15104" width="9.140625" style="10"/>
    <col min="15105" max="15105" width="18.7109375" style="10" customWidth="1"/>
    <col min="15106" max="15106" width="11" style="10" customWidth="1"/>
    <col min="15107" max="15107" width="12.42578125" style="10" customWidth="1"/>
    <col min="15108" max="15108" width="16.85546875" style="10" customWidth="1"/>
    <col min="15109" max="15110" width="15" style="10" customWidth="1"/>
    <col min="15111" max="15360" width="9.140625" style="10"/>
    <col min="15361" max="15361" width="18.7109375" style="10" customWidth="1"/>
    <col min="15362" max="15362" width="11" style="10" customWidth="1"/>
    <col min="15363" max="15363" width="12.42578125" style="10" customWidth="1"/>
    <col min="15364" max="15364" width="16.85546875" style="10" customWidth="1"/>
    <col min="15365" max="15366" width="15" style="10" customWidth="1"/>
    <col min="15367" max="15616" width="9.140625" style="10"/>
    <col min="15617" max="15617" width="18.7109375" style="10" customWidth="1"/>
    <col min="15618" max="15618" width="11" style="10" customWidth="1"/>
    <col min="15619" max="15619" width="12.42578125" style="10" customWidth="1"/>
    <col min="15620" max="15620" width="16.85546875" style="10" customWidth="1"/>
    <col min="15621" max="15622" width="15" style="10" customWidth="1"/>
    <col min="15623" max="15872" width="9.140625" style="10"/>
    <col min="15873" max="15873" width="18.7109375" style="10" customWidth="1"/>
    <col min="15874" max="15874" width="11" style="10" customWidth="1"/>
    <col min="15875" max="15875" width="12.42578125" style="10" customWidth="1"/>
    <col min="15876" max="15876" width="16.85546875" style="10" customWidth="1"/>
    <col min="15877" max="15878" width="15" style="10" customWidth="1"/>
    <col min="15879" max="16128" width="9.140625" style="10"/>
    <col min="16129" max="16129" width="18.7109375" style="10" customWidth="1"/>
    <col min="16130" max="16130" width="11" style="10" customWidth="1"/>
    <col min="16131" max="16131" width="12.42578125" style="10" customWidth="1"/>
    <col min="16132" max="16132" width="16.85546875" style="10" customWidth="1"/>
    <col min="16133" max="16134" width="15" style="10" customWidth="1"/>
    <col min="16135" max="16384" width="9.140625" style="10"/>
  </cols>
  <sheetData>
    <row r="1" spans="1:7" s="114" customFormat="1" ht="15" x14ac:dyDescent="0.25">
      <c r="A1" s="281" t="s">
        <v>674</v>
      </c>
      <c r="B1" s="282"/>
      <c r="C1" s="282"/>
      <c r="D1" s="281"/>
      <c r="E1" s="281"/>
      <c r="F1" s="282"/>
    </row>
    <row r="2" spans="1:7" s="114" customFormat="1" ht="15" x14ac:dyDescent="0.25">
      <c r="A2" s="1034" t="s">
        <v>267</v>
      </c>
      <c r="B2" s="1034"/>
      <c r="C2" s="1034"/>
      <c r="D2" s="1034"/>
      <c r="E2" s="1034"/>
      <c r="F2" s="1034"/>
    </row>
    <row r="3" spans="1:7" s="114" customFormat="1" ht="15" x14ac:dyDescent="0.25">
      <c r="A3" s="1064" t="s">
        <v>471</v>
      </c>
      <c r="B3" s="1064"/>
      <c r="C3" s="1064"/>
      <c r="D3" s="1064"/>
      <c r="E3" s="1064"/>
      <c r="F3" s="1064"/>
    </row>
    <row r="4" spans="1:7" s="32" customFormat="1" ht="15" customHeight="1" x14ac:dyDescent="0.2">
      <c r="A4" s="22"/>
    </row>
    <row r="5" spans="1:7" ht="15" x14ac:dyDescent="0.25">
      <c r="A5" s="1070" t="s">
        <v>478</v>
      </c>
      <c r="B5" s="1070"/>
      <c r="C5" s="1070"/>
      <c r="D5" s="1070"/>
      <c r="E5" s="1070"/>
      <c r="F5" s="1070"/>
      <c r="G5" s="33"/>
    </row>
    <row r="6" spans="1:7" ht="15" x14ac:dyDescent="0.25">
      <c r="A6" s="1070" t="s">
        <v>184</v>
      </c>
      <c r="B6" s="1070"/>
      <c r="C6" s="1070"/>
      <c r="D6" s="1070"/>
      <c r="E6" s="1070"/>
      <c r="F6" s="1070"/>
      <c r="G6" s="33"/>
    </row>
    <row r="7" spans="1:7" ht="15" x14ac:dyDescent="0.25">
      <c r="A7" s="746"/>
      <c r="B7" s="1069" t="s">
        <v>186</v>
      </c>
      <c r="C7" s="1069"/>
      <c r="D7" s="747"/>
      <c r="E7" s="746" t="s">
        <v>189</v>
      </c>
      <c r="F7" s="746" t="s">
        <v>192</v>
      </c>
      <c r="G7" s="33"/>
    </row>
    <row r="8" spans="1:7" ht="30" x14ac:dyDescent="0.25">
      <c r="A8" s="746" t="s">
        <v>580</v>
      </c>
      <c r="B8" s="1069"/>
      <c r="C8" s="1069"/>
      <c r="D8" s="746" t="s">
        <v>187</v>
      </c>
      <c r="E8" s="746" t="s">
        <v>190</v>
      </c>
      <c r="F8" s="746" t="s">
        <v>187</v>
      </c>
      <c r="G8" s="33"/>
    </row>
    <row r="9" spans="1:7" ht="30" x14ac:dyDescent="0.25">
      <c r="A9" s="746" t="s">
        <v>185</v>
      </c>
      <c r="B9" s="746" t="s">
        <v>187</v>
      </c>
      <c r="C9" s="746" t="s">
        <v>194</v>
      </c>
      <c r="D9" s="746" t="s">
        <v>188</v>
      </c>
      <c r="E9" s="746" t="s">
        <v>191</v>
      </c>
      <c r="F9" s="746" t="s">
        <v>193</v>
      </c>
      <c r="G9" s="33"/>
    </row>
    <row r="10" spans="1:7" ht="15" x14ac:dyDescent="0.25">
      <c r="A10" s="748" t="s">
        <v>694</v>
      </c>
      <c r="B10" s="494" t="s">
        <v>349</v>
      </c>
      <c r="C10" s="494" t="s">
        <v>349</v>
      </c>
      <c r="D10" s="494" t="s">
        <v>349</v>
      </c>
      <c r="E10" s="494" t="s">
        <v>349</v>
      </c>
      <c r="F10" s="494" t="s">
        <v>349</v>
      </c>
      <c r="G10" s="33"/>
    </row>
    <row r="11" spans="1:7" ht="15" x14ac:dyDescent="0.25">
      <c r="A11" s="748" t="s">
        <v>195</v>
      </c>
      <c r="B11" s="494" t="s">
        <v>349</v>
      </c>
      <c r="C11" s="494" t="s">
        <v>349</v>
      </c>
      <c r="D11" s="494" t="s">
        <v>349</v>
      </c>
      <c r="E11" s="494" t="s">
        <v>349</v>
      </c>
      <c r="F11" s="494" t="s">
        <v>349</v>
      </c>
      <c r="G11" s="33"/>
    </row>
    <row r="12" spans="1:7" ht="15" x14ac:dyDescent="0.25">
      <c r="A12" s="748" t="s">
        <v>196</v>
      </c>
      <c r="B12" s="494" t="s">
        <v>349</v>
      </c>
      <c r="C12" s="494" t="s">
        <v>349</v>
      </c>
      <c r="D12" s="494" t="s">
        <v>349</v>
      </c>
      <c r="E12" s="494" t="s">
        <v>349</v>
      </c>
      <c r="F12" s="494" t="s">
        <v>349</v>
      </c>
      <c r="G12" s="33"/>
    </row>
    <row r="13" spans="1:7" ht="15" x14ac:dyDescent="0.25">
      <c r="A13" s="748" t="s">
        <v>197</v>
      </c>
      <c r="B13" s="494" t="s">
        <v>349</v>
      </c>
      <c r="C13" s="494" t="s">
        <v>349</v>
      </c>
      <c r="D13" s="494" t="s">
        <v>349</v>
      </c>
      <c r="E13" s="494" t="s">
        <v>349</v>
      </c>
      <c r="F13" s="494" t="s">
        <v>349</v>
      </c>
      <c r="G13" s="33"/>
    </row>
    <row r="15" spans="1:7" ht="15" x14ac:dyDescent="0.25">
      <c r="A15" s="749" t="s">
        <v>198</v>
      </c>
    </row>
    <row r="18" spans="1:7" ht="15" x14ac:dyDescent="0.25">
      <c r="A18" s="1070" t="s">
        <v>201</v>
      </c>
      <c r="B18" s="1070"/>
      <c r="C18" s="1070"/>
      <c r="D18" s="1070"/>
      <c r="E18" s="1070"/>
      <c r="F18" s="1070"/>
      <c r="G18" s="33"/>
    </row>
    <row r="19" spans="1:7" ht="15" x14ac:dyDescent="0.25">
      <c r="A19" s="1066" t="s">
        <v>184</v>
      </c>
      <c r="B19" s="1066"/>
      <c r="C19" s="1066"/>
      <c r="D19" s="1066"/>
      <c r="E19" s="1066"/>
      <c r="F19" s="1066"/>
      <c r="G19" s="33"/>
    </row>
    <row r="20" spans="1:7" ht="15" x14ac:dyDescent="0.25">
      <c r="A20" s="746"/>
      <c r="B20" s="1069" t="s">
        <v>186</v>
      </c>
      <c r="C20" s="1069"/>
      <c r="D20" s="747"/>
      <c r="E20" s="746" t="s">
        <v>189</v>
      </c>
      <c r="F20" s="746" t="s">
        <v>192</v>
      </c>
      <c r="G20" s="33"/>
    </row>
    <row r="21" spans="1:7" ht="30" x14ac:dyDescent="0.25">
      <c r="A21" s="746" t="s">
        <v>580</v>
      </c>
      <c r="B21" s="1069"/>
      <c r="C21" s="1069"/>
      <c r="D21" s="746" t="s">
        <v>187</v>
      </c>
      <c r="E21" s="746" t="s">
        <v>190</v>
      </c>
      <c r="F21" s="746" t="s">
        <v>187</v>
      </c>
      <c r="G21" s="33"/>
    </row>
    <row r="22" spans="1:7" ht="30" x14ac:dyDescent="0.25">
      <c r="A22" s="746" t="s">
        <v>185</v>
      </c>
      <c r="B22" s="746" t="s">
        <v>187</v>
      </c>
      <c r="C22" s="746" t="s">
        <v>194</v>
      </c>
      <c r="D22" s="746" t="s">
        <v>188</v>
      </c>
      <c r="E22" s="746" t="s">
        <v>191</v>
      </c>
      <c r="F22" s="746" t="s">
        <v>193</v>
      </c>
      <c r="G22" s="33"/>
    </row>
    <row r="23" spans="1:7" ht="15" x14ac:dyDescent="0.25">
      <c r="A23" s="748" t="s">
        <v>199</v>
      </c>
      <c r="B23" s="500">
        <v>1.24</v>
      </c>
      <c r="C23" s="500">
        <v>34.299999999999997</v>
      </c>
      <c r="D23" s="499">
        <f>B23/C23</f>
        <v>3.6151603498542274E-2</v>
      </c>
      <c r="E23" s="498">
        <v>55085329</v>
      </c>
      <c r="F23" s="499">
        <f>E23/(E23+E24+E25+E26)</f>
        <v>0.43196917782464711</v>
      </c>
      <c r="G23" s="33"/>
    </row>
    <row r="24" spans="1:7" ht="15" x14ac:dyDescent="0.25">
      <c r="A24" s="748" t="s">
        <v>195</v>
      </c>
      <c r="B24" s="500">
        <v>16.170000000000002</v>
      </c>
      <c r="C24" s="500">
        <v>228.76</v>
      </c>
      <c r="D24" s="499">
        <f>B24/C24</f>
        <v>7.0685434516523885E-2</v>
      </c>
      <c r="E24" s="498">
        <v>36184315</v>
      </c>
      <c r="F24" s="499">
        <f>E24/(E23+E24+E25+E26)</f>
        <v>0.28375084772023501</v>
      </c>
      <c r="G24" s="33"/>
    </row>
    <row r="25" spans="1:7" ht="15" x14ac:dyDescent="0.25">
      <c r="A25" s="750" t="s">
        <v>268</v>
      </c>
      <c r="B25" s="500">
        <v>682.38</v>
      </c>
      <c r="C25" s="500">
        <v>8424.49</v>
      </c>
      <c r="D25" s="499">
        <f>B25/C25</f>
        <v>8.0999561991289687E-2</v>
      </c>
      <c r="E25" s="498">
        <v>3394840</v>
      </c>
      <c r="F25" s="499">
        <f>E25/(E23+E24+E25+E26)</f>
        <v>2.6621720706183401E-2</v>
      </c>
      <c r="G25" s="33"/>
    </row>
    <row r="26" spans="1:7" ht="15" x14ac:dyDescent="0.25">
      <c r="A26" s="748" t="s">
        <v>200</v>
      </c>
      <c r="B26" s="500">
        <v>151.47</v>
      </c>
      <c r="C26" s="500">
        <v>697.09</v>
      </c>
      <c r="D26" s="499">
        <f>B26/C26</f>
        <v>0.21728901576553958</v>
      </c>
      <c r="E26" s="498">
        <v>32856950</v>
      </c>
      <c r="F26" s="499">
        <f>E26/(E23+E24+E25+E26)</f>
        <v>0.25765825374893447</v>
      </c>
      <c r="G26" s="33"/>
    </row>
    <row r="27" spans="1:7" x14ac:dyDescent="0.2">
      <c r="A27" s="14"/>
      <c r="B27" s="751"/>
      <c r="C27" s="751"/>
      <c r="D27" s="14"/>
      <c r="E27" s="752"/>
      <c r="F27" s="753"/>
    </row>
    <row r="28" spans="1:7" ht="15" x14ac:dyDescent="0.25">
      <c r="A28" s="749" t="s">
        <v>202</v>
      </c>
      <c r="F28" s="497"/>
    </row>
    <row r="29" spans="1:7" ht="15" x14ac:dyDescent="0.25">
      <c r="A29" s="749" t="s">
        <v>203</v>
      </c>
    </row>
  </sheetData>
  <mergeCells count="8">
    <mergeCell ref="A19:F19"/>
    <mergeCell ref="B20:C21"/>
    <mergeCell ref="A2:F2"/>
    <mergeCell ref="A3:F3"/>
    <mergeCell ref="A5:F5"/>
    <mergeCell ref="A6:F6"/>
    <mergeCell ref="B7:C8"/>
    <mergeCell ref="A18:F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V24"/>
  <sheetViews>
    <sheetView zoomScaleNormal="100" workbookViewId="0">
      <selection sqref="A1:G1"/>
    </sheetView>
  </sheetViews>
  <sheetFormatPr defaultColWidth="9.140625" defaultRowHeight="14.25" x14ac:dyDescent="0.2"/>
  <cols>
    <col min="1" max="1" width="11.42578125" style="10" customWidth="1"/>
    <col min="2" max="2" width="19.85546875" style="47" customWidth="1"/>
    <col min="3" max="3" width="18.140625" style="47" customWidth="1"/>
    <col min="4" max="4" width="20.7109375" style="47" customWidth="1"/>
    <col min="5" max="5" width="16.7109375" style="47" customWidth="1"/>
    <col min="6" max="6" width="14.7109375" style="47" customWidth="1"/>
    <col min="7" max="7" width="17.140625" style="47" customWidth="1"/>
    <col min="8" max="16384" width="9.140625" style="10"/>
  </cols>
  <sheetData>
    <row r="1" spans="1:8" s="120" customFormat="1" ht="87.75" customHeight="1" x14ac:dyDescent="0.2">
      <c r="A1" s="926" t="s">
        <v>640</v>
      </c>
      <c r="B1" s="927"/>
      <c r="C1" s="927"/>
      <c r="D1" s="927"/>
      <c r="E1" s="927"/>
      <c r="F1" s="927"/>
      <c r="G1" s="928"/>
    </row>
    <row r="2" spans="1:8" ht="15.75" customHeight="1" x14ac:dyDescent="0.2">
      <c r="A2" s="212"/>
      <c r="B2" s="929" t="s">
        <v>145</v>
      </c>
      <c r="C2" s="930"/>
      <c r="D2" s="930"/>
      <c r="E2" s="930"/>
      <c r="F2" s="930"/>
      <c r="G2" s="931"/>
      <c r="H2" s="123"/>
    </row>
    <row r="3" spans="1:8" x14ac:dyDescent="0.2">
      <c r="A3" s="212"/>
      <c r="B3" s="934" t="s">
        <v>511</v>
      </c>
      <c r="C3" s="934"/>
      <c r="D3" s="934"/>
      <c r="E3" s="934" t="s">
        <v>518</v>
      </c>
      <c r="F3" s="934"/>
      <c r="G3" s="935"/>
      <c r="H3" s="123"/>
    </row>
    <row r="4" spans="1:8" ht="69.95" customHeight="1" x14ac:dyDescent="0.2">
      <c r="A4" s="254" t="s">
        <v>142</v>
      </c>
      <c r="B4" s="1" t="s">
        <v>529</v>
      </c>
      <c r="C4" s="1" t="s">
        <v>530</v>
      </c>
      <c r="D4" s="1" t="s">
        <v>544</v>
      </c>
      <c r="E4" s="1" t="s">
        <v>529</v>
      </c>
      <c r="F4" s="1" t="s">
        <v>530</v>
      </c>
      <c r="G4" s="255" t="s">
        <v>544</v>
      </c>
      <c r="H4" s="124"/>
    </row>
    <row r="5" spans="1:8" ht="14.25" customHeight="1" x14ac:dyDescent="0.2">
      <c r="A5" s="254">
        <v>2012</v>
      </c>
      <c r="B5" s="771">
        <v>0.30966884710337311</v>
      </c>
      <c r="C5" s="771">
        <v>0.2</v>
      </c>
      <c r="D5" s="768">
        <v>0.52</v>
      </c>
      <c r="E5" s="770">
        <v>-55914988.508288369</v>
      </c>
      <c r="F5" s="770">
        <v>-64445166.726468205</v>
      </c>
      <c r="G5" s="772">
        <v>-39917606.072493151</v>
      </c>
      <c r="H5" s="124"/>
    </row>
    <row r="6" spans="1:8" x14ac:dyDescent="0.2">
      <c r="A6" s="523">
        <v>2011</v>
      </c>
      <c r="B6" s="524">
        <v>0.27</v>
      </c>
      <c r="C6" s="524">
        <v>0.18</v>
      </c>
      <c r="D6" s="524">
        <v>0.73</v>
      </c>
      <c r="E6" s="525">
        <v>-75116740.5778521</v>
      </c>
      <c r="F6" s="525">
        <v>-84544284.191498756</v>
      </c>
      <c r="G6" s="525">
        <v>-28941323.501220405</v>
      </c>
      <c r="H6" s="624"/>
    </row>
    <row r="7" spans="1:8" x14ac:dyDescent="0.2">
      <c r="A7" s="523">
        <v>2010</v>
      </c>
      <c r="B7" s="524">
        <v>0.27256901126897398</v>
      </c>
      <c r="C7" s="524">
        <v>0.17583064361623482</v>
      </c>
      <c r="D7" s="524">
        <v>0.69834632033621646</v>
      </c>
      <c r="E7" s="525">
        <v>-56410627.793825947</v>
      </c>
      <c r="F7" s="525">
        <v>-63936482.480992362</v>
      </c>
      <c r="G7" s="623">
        <v>-24097022.641519457</v>
      </c>
      <c r="H7" s="624"/>
    </row>
    <row r="8" spans="1:8" x14ac:dyDescent="0.2">
      <c r="A8" s="254">
        <v>2009</v>
      </c>
      <c r="B8" s="366">
        <v>0.31</v>
      </c>
      <c r="C8" s="366">
        <v>0.21</v>
      </c>
      <c r="D8" s="366">
        <v>0.67</v>
      </c>
      <c r="E8" s="367">
        <v>-33134007.215368439</v>
      </c>
      <c r="F8" s="367">
        <v>-37833117.183619015</v>
      </c>
      <c r="G8" s="368">
        <v>-16208219.440832451</v>
      </c>
      <c r="H8" s="124"/>
    </row>
    <row r="9" spans="1:8" x14ac:dyDescent="0.2">
      <c r="A9" s="619">
        <v>2008</v>
      </c>
      <c r="B9" s="622">
        <v>0.28000000000000003</v>
      </c>
      <c r="C9" s="620">
        <v>0.2</v>
      </c>
      <c r="D9" s="620">
        <v>0.71</v>
      </c>
      <c r="E9" s="367">
        <v>-26904944.037180267</v>
      </c>
      <c r="F9" s="367">
        <v>-30069392</v>
      </c>
      <c r="G9" s="368">
        <v>-10909048.296953246</v>
      </c>
      <c r="H9" s="124"/>
    </row>
    <row r="10" spans="1:8" x14ac:dyDescent="0.2">
      <c r="A10" s="619">
        <v>2007</v>
      </c>
      <c r="B10" s="622">
        <v>0.28000000000000003</v>
      </c>
      <c r="C10" s="622">
        <v>0.2</v>
      </c>
      <c r="D10" s="622">
        <v>0.68</v>
      </c>
      <c r="E10" s="367">
        <v>-20985301.206161343</v>
      </c>
      <c r="F10" s="367">
        <v>-23315525</v>
      </c>
      <c r="G10" s="368">
        <v>-9541175.2417617813</v>
      </c>
      <c r="H10" s="124"/>
    </row>
    <row r="11" spans="1:8" x14ac:dyDescent="0.2">
      <c r="A11" s="254">
        <v>2006</v>
      </c>
      <c r="B11" s="621">
        <v>0.23</v>
      </c>
      <c r="C11" s="621">
        <v>0.2</v>
      </c>
      <c r="D11" s="621">
        <v>0.9</v>
      </c>
      <c r="E11" s="367">
        <v>-21852544</v>
      </c>
      <c r="F11" s="367">
        <v>-21456113</v>
      </c>
      <c r="G11" s="368">
        <v>-2798151</v>
      </c>
      <c r="H11" s="124"/>
    </row>
    <row r="12" spans="1:8" x14ac:dyDescent="0.2">
      <c r="A12" s="254">
        <v>2005</v>
      </c>
      <c r="B12" s="369">
        <v>0.2</v>
      </c>
      <c r="C12" s="369">
        <v>0.24</v>
      </c>
      <c r="D12" s="369">
        <v>0.54</v>
      </c>
      <c r="E12" s="367">
        <v>-23160759</v>
      </c>
      <c r="F12" s="367">
        <v>-22005772</v>
      </c>
      <c r="G12" s="368">
        <v>-13294877</v>
      </c>
      <c r="H12" s="124"/>
    </row>
    <row r="13" spans="1:8" x14ac:dyDescent="0.2">
      <c r="A13" s="254">
        <v>2004</v>
      </c>
      <c r="B13" s="369">
        <v>0.2</v>
      </c>
      <c r="C13" s="369">
        <v>0.19</v>
      </c>
      <c r="D13" s="369">
        <v>0.53</v>
      </c>
      <c r="E13" s="367">
        <v>-26138097</v>
      </c>
      <c r="F13" s="367">
        <v>-26305744</v>
      </c>
      <c r="G13" s="368">
        <v>-15353305</v>
      </c>
      <c r="H13" s="124"/>
    </row>
    <row r="14" spans="1:8" x14ac:dyDescent="0.2">
      <c r="A14" s="254">
        <v>2003</v>
      </c>
      <c r="B14" s="369">
        <v>0.28999999999999998</v>
      </c>
      <c r="C14" s="369">
        <v>0.3</v>
      </c>
      <c r="D14" s="369">
        <v>0.63</v>
      </c>
      <c r="E14" s="367">
        <v>-24125171</v>
      </c>
      <c r="F14" s="367">
        <v>-23844044</v>
      </c>
      <c r="G14" s="368">
        <v>-12519637</v>
      </c>
      <c r="H14" s="124"/>
    </row>
    <row r="15" spans="1:8" x14ac:dyDescent="0.2">
      <c r="B15" s="125"/>
      <c r="C15" s="125"/>
      <c r="D15" s="125"/>
      <c r="E15" s="125"/>
      <c r="F15" s="125"/>
      <c r="G15" s="125"/>
      <c r="H15" s="126"/>
    </row>
    <row r="16" spans="1:8" ht="17.25" customHeight="1" x14ac:dyDescent="0.2">
      <c r="B16" s="933"/>
      <c r="C16" s="933"/>
      <c r="D16" s="933"/>
      <c r="E16" s="933"/>
      <c r="F16" s="933"/>
      <c r="G16" s="933"/>
    </row>
    <row r="17" spans="1:22" ht="75" customHeight="1" x14ac:dyDescent="0.2">
      <c r="A17" s="924" t="s">
        <v>473</v>
      </c>
      <c r="B17" s="925"/>
      <c r="C17" s="925"/>
      <c r="D17" s="925"/>
      <c r="E17" s="925"/>
      <c r="F17" s="925"/>
      <c r="G17" s="925"/>
    </row>
    <row r="18" spans="1:22" x14ac:dyDescent="0.2">
      <c r="B18" s="932"/>
      <c r="C18" s="932"/>
      <c r="D18" s="932"/>
      <c r="E18" s="127"/>
    </row>
    <row r="23" spans="1:22" x14ac:dyDescent="0.2">
      <c r="V23" s="10">
        <v>10728851</v>
      </c>
    </row>
    <row r="24" spans="1:22" x14ac:dyDescent="0.2">
      <c r="V24" s="10" t="s">
        <v>506</v>
      </c>
    </row>
  </sheetData>
  <mergeCells count="7">
    <mergeCell ref="A17:G17"/>
    <mergeCell ref="A1:G1"/>
    <mergeCell ref="B2:G2"/>
    <mergeCell ref="B18:D18"/>
    <mergeCell ref="B16:G16"/>
    <mergeCell ref="E3:G3"/>
    <mergeCell ref="B3:D3"/>
  </mergeCells>
  <phoneticPr fontId="0" type="noConversion"/>
  <printOptions horizontalCentered="1"/>
  <pageMargins left="0" right="0" top="1" bottom="1" header="0.22" footer="0.17"/>
  <pageSetup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8"/>
  <sheetViews>
    <sheetView zoomScaleNormal="100" workbookViewId="0">
      <selection activeCell="O13" sqref="O13"/>
    </sheetView>
  </sheetViews>
  <sheetFormatPr defaultColWidth="14" defaultRowHeight="14.25" x14ac:dyDescent="0.2"/>
  <cols>
    <col min="1" max="1" width="42.5703125" style="10" customWidth="1"/>
    <col min="2" max="2" width="14" style="10" hidden="1" customWidth="1"/>
    <col min="3" max="3" width="14" style="10" customWidth="1"/>
    <col min="4" max="5" width="14" style="10" hidden="1" customWidth="1"/>
    <col min="6" max="9" width="14" style="10" customWidth="1"/>
    <col min="10" max="13" width="14" style="10" hidden="1" customWidth="1"/>
    <col min="14" max="256" width="14" style="10"/>
    <col min="257" max="257" width="42.5703125" style="10" customWidth="1"/>
    <col min="258" max="258" width="0" style="10" hidden="1" customWidth="1"/>
    <col min="259" max="259" width="14" style="10" customWidth="1"/>
    <col min="260" max="261" width="0" style="10" hidden="1" customWidth="1"/>
    <col min="262" max="265" width="14" style="10" customWidth="1"/>
    <col min="266" max="269" width="0" style="10" hidden="1" customWidth="1"/>
    <col min="270" max="512" width="14" style="10"/>
    <col min="513" max="513" width="42.5703125" style="10" customWidth="1"/>
    <col min="514" max="514" width="0" style="10" hidden="1" customWidth="1"/>
    <col min="515" max="515" width="14" style="10" customWidth="1"/>
    <col min="516" max="517" width="0" style="10" hidden="1" customWidth="1"/>
    <col min="518" max="521" width="14" style="10" customWidth="1"/>
    <col min="522" max="525" width="0" style="10" hidden="1" customWidth="1"/>
    <col min="526" max="768" width="14" style="10"/>
    <col min="769" max="769" width="42.5703125" style="10" customWidth="1"/>
    <col min="770" max="770" width="0" style="10" hidden="1" customWidth="1"/>
    <col min="771" max="771" width="14" style="10" customWidth="1"/>
    <col min="772" max="773" width="0" style="10" hidden="1" customWidth="1"/>
    <col min="774" max="777" width="14" style="10" customWidth="1"/>
    <col min="778" max="781" width="0" style="10" hidden="1" customWidth="1"/>
    <col min="782" max="1024" width="14" style="10"/>
    <col min="1025" max="1025" width="42.5703125" style="10" customWidth="1"/>
    <col min="1026" max="1026" width="0" style="10" hidden="1" customWidth="1"/>
    <col min="1027" max="1027" width="14" style="10" customWidth="1"/>
    <col min="1028" max="1029" width="0" style="10" hidden="1" customWidth="1"/>
    <col min="1030" max="1033" width="14" style="10" customWidth="1"/>
    <col min="1034" max="1037" width="0" style="10" hidden="1" customWidth="1"/>
    <col min="1038" max="1280" width="14" style="10"/>
    <col min="1281" max="1281" width="42.5703125" style="10" customWidth="1"/>
    <col min="1282" max="1282" width="0" style="10" hidden="1" customWidth="1"/>
    <col min="1283" max="1283" width="14" style="10" customWidth="1"/>
    <col min="1284" max="1285" width="0" style="10" hidden="1" customWidth="1"/>
    <col min="1286" max="1289" width="14" style="10" customWidth="1"/>
    <col min="1290" max="1293" width="0" style="10" hidden="1" customWidth="1"/>
    <col min="1294" max="1536" width="14" style="10"/>
    <col min="1537" max="1537" width="42.5703125" style="10" customWidth="1"/>
    <col min="1538" max="1538" width="0" style="10" hidden="1" customWidth="1"/>
    <col min="1539" max="1539" width="14" style="10" customWidth="1"/>
    <col min="1540" max="1541" width="0" style="10" hidden="1" customWidth="1"/>
    <col min="1542" max="1545" width="14" style="10" customWidth="1"/>
    <col min="1546" max="1549" width="0" style="10" hidden="1" customWidth="1"/>
    <col min="1550" max="1792" width="14" style="10"/>
    <col min="1793" max="1793" width="42.5703125" style="10" customWidth="1"/>
    <col min="1794" max="1794" width="0" style="10" hidden="1" customWidth="1"/>
    <col min="1795" max="1795" width="14" style="10" customWidth="1"/>
    <col min="1796" max="1797" width="0" style="10" hidden="1" customWidth="1"/>
    <col min="1798" max="1801" width="14" style="10" customWidth="1"/>
    <col min="1802" max="1805" width="0" style="10" hidden="1" customWidth="1"/>
    <col min="1806" max="2048" width="14" style="10"/>
    <col min="2049" max="2049" width="42.5703125" style="10" customWidth="1"/>
    <col min="2050" max="2050" width="0" style="10" hidden="1" customWidth="1"/>
    <col min="2051" max="2051" width="14" style="10" customWidth="1"/>
    <col min="2052" max="2053" width="0" style="10" hidden="1" customWidth="1"/>
    <col min="2054" max="2057" width="14" style="10" customWidth="1"/>
    <col min="2058" max="2061" width="0" style="10" hidden="1" customWidth="1"/>
    <col min="2062" max="2304" width="14" style="10"/>
    <col min="2305" max="2305" width="42.5703125" style="10" customWidth="1"/>
    <col min="2306" max="2306" width="0" style="10" hidden="1" customWidth="1"/>
    <col min="2307" max="2307" width="14" style="10" customWidth="1"/>
    <col min="2308" max="2309" width="0" style="10" hidden="1" customWidth="1"/>
    <col min="2310" max="2313" width="14" style="10" customWidth="1"/>
    <col min="2314" max="2317" width="0" style="10" hidden="1" customWidth="1"/>
    <col min="2318" max="2560" width="14" style="10"/>
    <col min="2561" max="2561" width="42.5703125" style="10" customWidth="1"/>
    <col min="2562" max="2562" width="0" style="10" hidden="1" customWidth="1"/>
    <col min="2563" max="2563" width="14" style="10" customWidth="1"/>
    <col min="2564" max="2565" width="0" style="10" hidden="1" customWidth="1"/>
    <col min="2566" max="2569" width="14" style="10" customWidth="1"/>
    <col min="2570" max="2573" width="0" style="10" hidden="1" customWidth="1"/>
    <col min="2574" max="2816" width="14" style="10"/>
    <col min="2817" max="2817" width="42.5703125" style="10" customWidth="1"/>
    <col min="2818" max="2818" width="0" style="10" hidden="1" customWidth="1"/>
    <col min="2819" max="2819" width="14" style="10" customWidth="1"/>
    <col min="2820" max="2821" width="0" style="10" hidden="1" customWidth="1"/>
    <col min="2822" max="2825" width="14" style="10" customWidth="1"/>
    <col min="2826" max="2829" width="0" style="10" hidden="1" customWidth="1"/>
    <col min="2830" max="3072" width="14" style="10"/>
    <col min="3073" max="3073" width="42.5703125" style="10" customWidth="1"/>
    <col min="3074" max="3074" width="0" style="10" hidden="1" customWidth="1"/>
    <col min="3075" max="3075" width="14" style="10" customWidth="1"/>
    <col min="3076" max="3077" width="0" style="10" hidden="1" customWidth="1"/>
    <col min="3078" max="3081" width="14" style="10" customWidth="1"/>
    <col min="3082" max="3085" width="0" style="10" hidden="1" customWidth="1"/>
    <col min="3086" max="3328" width="14" style="10"/>
    <col min="3329" max="3329" width="42.5703125" style="10" customWidth="1"/>
    <col min="3330" max="3330" width="0" style="10" hidden="1" customWidth="1"/>
    <col min="3331" max="3331" width="14" style="10" customWidth="1"/>
    <col min="3332" max="3333" width="0" style="10" hidden="1" customWidth="1"/>
    <col min="3334" max="3337" width="14" style="10" customWidth="1"/>
    <col min="3338" max="3341" width="0" style="10" hidden="1" customWidth="1"/>
    <col min="3342" max="3584" width="14" style="10"/>
    <col min="3585" max="3585" width="42.5703125" style="10" customWidth="1"/>
    <col min="3586" max="3586" width="0" style="10" hidden="1" customWidth="1"/>
    <col min="3587" max="3587" width="14" style="10" customWidth="1"/>
    <col min="3588" max="3589" width="0" style="10" hidden="1" customWidth="1"/>
    <col min="3590" max="3593" width="14" style="10" customWidth="1"/>
    <col min="3594" max="3597" width="0" style="10" hidden="1" customWidth="1"/>
    <col min="3598" max="3840" width="14" style="10"/>
    <col min="3841" max="3841" width="42.5703125" style="10" customWidth="1"/>
    <col min="3842" max="3842" width="0" style="10" hidden="1" customWidth="1"/>
    <col min="3843" max="3843" width="14" style="10" customWidth="1"/>
    <col min="3844" max="3845" width="0" style="10" hidden="1" customWidth="1"/>
    <col min="3846" max="3849" width="14" style="10" customWidth="1"/>
    <col min="3850" max="3853" width="0" style="10" hidden="1" customWidth="1"/>
    <col min="3854" max="4096" width="14" style="10"/>
    <col min="4097" max="4097" width="42.5703125" style="10" customWidth="1"/>
    <col min="4098" max="4098" width="0" style="10" hidden="1" customWidth="1"/>
    <col min="4099" max="4099" width="14" style="10" customWidth="1"/>
    <col min="4100" max="4101" width="0" style="10" hidden="1" customWidth="1"/>
    <col min="4102" max="4105" width="14" style="10" customWidth="1"/>
    <col min="4106" max="4109" width="0" style="10" hidden="1" customWidth="1"/>
    <col min="4110" max="4352" width="14" style="10"/>
    <col min="4353" max="4353" width="42.5703125" style="10" customWidth="1"/>
    <col min="4354" max="4354" width="0" style="10" hidden="1" customWidth="1"/>
    <col min="4355" max="4355" width="14" style="10" customWidth="1"/>
    <col min="4356" max="4357" width="0" style="10" hidden="1" customWidth="1"/>
    <col min="4358" max="4361" width="14" style="10" customWidth="1"/>
    <col min="4362" max="4365" width="0" style="10" hidden="1" customWidth="1"/>
    <col min="4366" max="4608" width="14" style="10"/>
    <col min="4609" max="4609" width="42.5703125" style="10" customWidth="1"/>
    <col min="4610" max="4610" width="0" style="10" hidden="1" customWidth="1"/>
    <col min="4611" max="4611" width="14" style="10" customWidth="1"/>
    <col min="4612" max="4613" width="0" style="10" hidden="1" customWidth="1"/>
    <col min="4614" max="4617" width="14" style="10" customWidth="1"/>
    <col min="4618" max="4621" width="0" style="10" hidden="1" customWidth="1"/>
    <col min="4622" max="4864" width="14" style="10"/>
    <col min="4865" max="4865" width="42.5703125" style="10" customWidth="1"/>
    <col min="4866" max="4866" width="0" style="10" hidden="1" customWidth="1"/>
    <col min="4867" max="4867" width="14" style="10" customWidth="1"/>
    <col min="4868" max="4869" width="0" style="10" hidden="1" customWidth="1"/>
    <col min="4870" max="4873" width="14" style="10" customWidth="1"/>
    <col min="4874" max="4877" width="0" style="10" hidden="1" customWidth="1"/>
    <col min="4878" max="5120" width="14" style="10"/>
    <col min="5121" max="5121" width="42.5703125" style="10" customWidth="1"/>
    <col min="5122" max="5122" width="0" style="10" hidden="1" customWidth="1"/>
    <col min="5123" max="5123" width="14" style="10" customWidth="1"/>
    <col min="5124" max="5125" width="0" style="10" hidden="1" customWidth="1"/>
    <col min="5126" max="5129" width="14" style="10" customWidth="1"/>
    <col min="5130" max="5133" width="0" style="10" hidden="1" customWidth="1"/>
    <col min="5134" max="5376" width="14" style="10"/>
    <col min="5377" max="5377" width="42.5703125" style="10" customWidth="1"/>
    <col min="5378" max="5378" width="0" style="10" hidden="1" customWidth="1"/>
    <col min="5379" max="5379" width="14" style="10" customWidth="1"/>
    <col min="5380" max="5381" width="0" style="10" hidden="1" customWidth="1"/>
    <col min="5382" max="5385" width="14" style="10" customWidth="1"/>
    <col min="5386" max="5389" width="0" style="10" hidden="1" customWidth="1"/>
    <col min="5390" max="5632" width="14" style="10"/>
    <col min="5633" max="5633" width="42.5703125" style="10" customWidth="1"/>
    <col min="5634" max="5634" width="0" style="10" hidden="1" customWidth="1"/>
    <col min="5635" max="5635" width="14" style="10" customWidth="1"/>
    <col min="5636" max="5637" width="0" style="10" hidden="1" customWidth="1"/>
    <col min="5638" max="5641" width="14" style="10" customWidth="1"/>
    <col min="5642" max="5645" width="0" style="10" hidden="1" customWidth="1"/>
    <col min="5646" max="5888" width="14" style="10"/>
    <col min="5889" max="5889" width="42.5703125" style="10" customWidth="1"/>
    <col min="5890" max="5890" width="0" style="10" hidden="1" customWidth="1"/>
    <col min="5891" max="5891" width="14" style="10" customWidth="1"/>
    <col min="5892" max="5893" width="0" style="10" hidden="1" customWidth="1"/>
    <col min="5894" max="5897" width="14" style="10" customWidth="1"/>
    <col min="5898" max="5901" width="0" style="10" hidden="1" customWidth="1"/>
    <col min="5902" max="6144" width="14" style="10"/>
    <col min="6145" max="6145" width="42.5703125" style="10" customWidth="1"/>
    <col min="6146" max="6146" width="0" style="10" hidden="1" customWidth="1"/>
    <col min="6147" max="6147" width="14" style="10" customWidth="1"/>
    <col min="6148" max="6149" width="0" style="10" hidden="1" customWidth="1"/>
    <col min="6150" max="6153" width="14" style="10" customWidth="1"/>
    <col min="6154" max="6157" width="0" style="10" hidden="1" customWidth="1"/>
    <col min="6158" max="6400" width="14" style="10"/>
    <col min="6401" max="6401" width="42.5703125" style="10" customWidth="1"/>
    <col min="6402" max="6402" width="0" style="10" hidden="1" customWidth="1"/>
    <col min="6403" max="6403" width="14" style="10" customWidth="1"/>
    <col min="6404" max="6405" width="0" style="10" hidden="1" customWidth="1"/>
    <col min="6406" max="6409" width="14" style="10" customWidth="1"/>
    <col min="6410" max="6413" width="0" style="10" hidden="1" customWidth="1"/>
    <col min="6414" max="6656" width="14" style="10"/>
    <col min="6657" max="6657" width="42.5703125" style="10" customWidth="1"/>
    <col min="6658" max="6658" width="0" style="10" hidden="1" customWidth="1"/>
    <col min="6659" max="6659" width="14" style="10" customWidth="1"/>
    <col min="6660" max="6661" width="0" style="10" hidden="1" customWidth="1"/>
    <col min="6662" max="6665" width="14" style="10" customWidth="1"/>
    <col min="6666" max="6669" width="0" style="10" hidden="1" customWidth="1"/>
    <col min="6670" max="6912" width="14" style="10"/>
    <col min="6913" max="6913" width="42.5703125" style="10" customWidth="1"/>
    <col min="6914" max="6914" width="0" style="10" hidden="1" customWidth="1"/>
    <col min="6915" max="6915" width="14" style="10" customWidth="1"/>
    <col min="6916" max="6917" width="0" style="10" hidden="1" customWidth="1"/>
    <col min="6918" max="6921" width="14" style="10" customWidth="1"/>
    <col min="6922" max="6925" width="0" style="10" hidden="1" customWidth="1"/>
    <col min="6926" max="7168" width="14" style="10"/>
    <col min="7169" max="7169" width="42.5703125" style="10" customWidth="1"/>
    <col min="7170" max="7170" width="0" style="10" hidden="1" customWidth="1"/>
    <col min="7171" max="7171" width="14" style="10" customWidth="1"/>
    <col min="7172" max="7173" width="0" style="10" hidden="1" customWidth="1"/>
    <col min="7174" max="7177" width="14" style="10" customWidth="1"/>
    <col min="7178" max="7181" width="0" style="10" hidden="1" customWidth="1"/>
    <col min="7182" max="7424" width="14" style="10"/>
    <col min="7425" max="7425" width="42.5703125" style="10" customWidth="1"/>
    <col min="7426" max="7426" width="0" style="10" hidden="1" customWidth="1"/>
    <col min="7427" max="7427" width="14" style="10" customWidth="1"/>
    <col min="7428" max="7429" width="0" style="10" hidden="1" customWidth="1"/>
    <col min="7430" max="7433" width="14" style="10" customWidth="1"/>
    <col min="7434" max="7437" width="0" style="10" hidden="1" customWidth="1"/>
    <col min="7438" max="7680" width="14" style="10"/>
    <col min="7681" max="7681" width="42.5703125" style="10" customWidth="1"/>
    <col min="7682" max="7682" width="0" style="10" hidden="1" customWidth="1"/>
    <col min="7683" max="7683" width="14" style="10" customWidth="1"/>
    <col min="7684" max="7685" width="0" style="10" hidden="1" customWidth="1"/>
    <col min="7686" max="7689" width="14" style="10" customWidth="1"/>
    <col min="7690" max="7693" width="0" style="10" hidden="1" customWidth="1"/>
    <col min="7694" max="7936" width="14" style="10"/>
    <col min="7937" max="7937" width="42.5703125" style="10" customWidth="1"/>
    <col min="7938" max="7938" width="0" style="10" hidden="1" customWidth="1"/>
    <col min="7939" max="7939" width="14" style="10" customWidth="1"/>
    <col min="7940" max="7941" width="0" style="10" hidden="1" customWidth="1"/>
    <col min="7942" max="7945" width="14" style="10" customWidth="1"/>
    <col min="7946" max="7949" width="0" style="10" hidden="1" customWidth="1"/>
    <col min="7950" max="8192" width="14" style="10"/>
    <col min="8193" max="8193" width="42.5703125" style="10" customWidth="1"/>
    <col min="8194" max="8194" width="0" style="10" hidden="1" customWidth="1"/>
    <col min="8195" max="8195" width="14" style="10" customWidth="1"/>
    <col min="8196" max="8197" width="0" style="10" hidden="1" customWidth="1"/>
    <col min="8198" max="8201" width="14" style="10" customWidth="1"/>
    <col min="8202" max="8205" width="0" style="10" hidden="1" customWidth="1"/>
    <col min="8206" max="8448" width="14" style="10"/>
    <col min="8449" max="8449" width="42.5703125" style="10" customWidth="1"/>
    <col min="8450" max="8450" width="0" style="10" hidden="1" customWidth="1"/>
    <col min="8451" max="8451" width="14" style="10" customWidth="1"/>
    <col min="8452" max="8453" width="0" style="10" hidden="1" customWidth="1"/>
    <col min="8454" max="8457" width="14" style="10" customWidth="1"/>
    <col min="8458" max="8461" width="0" style="10" hidden="1" customWidth="1"/>
    <col min="8462" max="8704" width="14" style="10"/>
    <col min="8705" max="8705" width="42.5703125" style="10" customWidth="1"/>
    <col min="8706" max="8706" width="0" style="10" hidden="1" customWidth="1"/>
    <col min="8707" max="8707" width="14" style="10" customWidth="1"/>
    <col min="8708" max="8709" width="0" style="10" hidden="1" customWidth="1"/>
    <col min="8710" max="8713" width="14" style="10" customWidth="1"/>
    <col min="8714" max="8717" width="0" style="10" hidden="1" customWidth="1"/>
    <col min="8718" max="8960" width="14" style="10"/>
    <col min="8961" max="8961" width="42.5703125" style="10" customWidth="1"/>
    <col min="8962" max="8962" width="0" style="10" hidden="1" customWidth="1"/>
    <col min="8963" max="8963" width="14" style="10" customWidth="1"/>
    <col min="8964" max="8965" width="0" style="10" hidden="1" customWidth="1"/>
    <col min="8966" max="8969" width="14" style="10" customWidth="1"/>
    <col min="8970" max="8973" width="0" style="10" hidden="1" customWidth="1"/>
    <col min="8974" max="9216" width="14" style="10"/>
    <col min="9217" max="9217" width="42.5703125" style="10" customWidth="1"/>
    <col min="9218" max="9218" width="0" style="10" hidden="1" customWidth="1"/>
    <col min="9219" max="9219" width="14" style="10" customWidth="1"/>
    <col min="9220" max="9221" width="0" style="10" hidden="1" customWidth="1"/>
    <col min="9222" max="9225" width="14" style="10" customWidth="1"/>
    <col min="9226" max="9229" width="0" style="10" hidden="1" customWidth="1"/>
    <col min="9230" max="9472" width="14" style="10"/>
    <col min="9473" max="9473" width="42.5703125" style="10" customWidth="1"/>
    <col min="9474" max="9474" width="0" style="10" hidden="1" customWidth="1"/>
    <col min="9475" max="9475" width="14" style="10" customWidth="1"/>
    <col min="9476" max="9477" width="0" style="10" hidden="1" customWidth="1"/>
    <col min="9478" max="9481" width="14" style="10" customWidth="1"/>
    <col min="9482" max="9485" width="0" style="10" hidden="1" customWidth="1"/>
    <col min="9486" max="9728" width="14" style="10"/>
    <col min="9729" max="9729" width="42.5703125" style="10" customWidth="1"/>
    <col min="9730" max="9730" width="0" style="10" hidden="1" customWidth="1"/>
    <col min="9731" max="9731" width="14" style="10" customWidth="1"/>
    <col min="9732" max="9733" width="0" style="10" hidden="1" customWidth="1"/>
    <col min="9734" max="9737" width="14" style="10" customWidth="1"/>
    <col min="9738" max="9741" width="0" style="10" hidden="1" customWidth="1"/>
    <col min="9742" max="9984" width="14" style="10"/>
    <col min="9985" max="9985" width="42.5703125" style="10" customWidth="1"/>
    <col min="9986" max="9986" width="0" style="10" hidden="1" customWidth="1"/>
    <col min="9987" max="9987" width="14" style="10" customWidth="1"/>
    <col min="9988" max="9989" width="0" style="10" hidden="1" customWidth="1"/>
    <col min="9990" max="9993" width="14" style="10" customWidth="1"/>
    <col min="9994" max="9997" width="0" style="10" hidden="1" customWidth="1"/>
    <col min="9998" max="10240" width="14" style="10"/>
    <col min="10241" max="10241" width="42.5703125" style="10" customWidth="1"/>
    <col min="10242" max="10242" width="0" style="10" hidden="1" customWidth="1"/>
    <col min="10243" max="10243" width="14" style="10" customWidth="1"/>
    <col min="10244" max="10245" width="0" style="10" hidden="1" customWidth="1"/>
    <col min="10246" max="10249" width="14" style="10" customWidth="1"/>
    <col min="10250" max="10253" width="0" style="10" hidden="1" customWidth="1"/>
    <col min="10254" max="10496" width="14" style="10"/>
    <col min="10497" max="10497" width="42.5703125" style="10" customWidth="1"/>
    <col min="10498" max="10498" width="0" style="10" hidden="1" customWidth="1"/>
    <col min="10499" max="10499" width="14" style="10" customWidth="1"/>
    <col min="10500" max="10501" width="0" style="10" hidden="1" customWidth="1"/>
    <col min="10502" max="10505" width="14" style="10" customWidth="1"/>
    <col min="10506" max="10509" width="0" style="10" hidden="1" customWidth="1"/>
    <col min="10510" max="10752" width="14" style="10"/>
    <col min="10753" max="10753" width="42.5703125" style="10" customWidth="1"/>
    <col min="10754" max="10754" width="0" style="10" hidden="1" customWidth="1"/>
    <col min="10755" max="10755" width="14" style="10" customWidth="1"/>
    <col min="10756" max="10757" width="0" style="10" hidden="1" customWidth="1"/>
    <col min="10758" max="10761" width="14" style="10" customWidth="1"/>
    <col min="10762" max="10765" width="0" style="10" hidden="1" customWidth="1"/>
    <col min="10766" max="11008" width="14" style="10"/>
    <col min="11009" max="11009" width="42.5703125" style="10" customWidth="1"/>
    <col min="11010" max="11010" width="0" style="10" hidden="1" customWidth="1"/>
    <col min="11011" max="11011" width="14" style="10" customWidth="1"/>
    <col min="11012" max="11013" width="0" style="10" hidden="1" customWidth="1"/>
    <col min="11014" max="11017" width="14" style="10" customWidth="1"/>
    <col min="11018" max="11021" width="0" style="10" hidden="1" customWidth="1"/>
    <col min="11022" max="11264" width="14" style="10"/>
    <col min="11265" max="11265" width="42.5703125" style="10" customWidth="1"/>
    <col min="11266" max="11266" width="0" style="10" hidden="1" customWidth="1"/>
    <col min="11267" max="11267" width="14" style="10" customWidth="1"/>
    <col min="11268" max="11269" width="0" style="10" hidden="1" customWidth="1"/>
    <col min="11270" max="11273" width="14" style="10" customWidth="1"/>
    <col min="11274" max="11277" width="0" style="10" hidden="1" customWidth="1"/>
    <col min="11278" max="11520" width="14" style="10"/>
    <col min="11521" max="11521" width="42.5703125" style="10" customWidth="1"/>
    <col min="11522" max="11522" width="0" style="10" hidden="1" customWidth="1"/>
    <col min="11523" max="11523" width="14" style="10" customWidth="1"/>
    <col min="11524" max="11525" width="0" style="10" hidden="1" customWidth="1"/>
    <col min="11526" max="11529" width="14" style="10" customWidth="1"/>
    <col min="11530" max="11533" width="0" style="10" hidden="1" customWidth="1"/>
    <col min="11534" max="11776" width="14" style="10"/>
    <col min="11777" max="11777" width="42.5703125" style="10" customWidth="1"/>
    <col min="11778" max="11778" width="0" style="10" hidden="1" customWidth="1"/>
    <col min="11779" max="11779" width="14" style="10" customWidth="1"/>
    <col min="11780" max="11781" width="0" style="10" hidden="1" customWidth="1"/>
    <col min="11782" max="11785" width="14" style="10" customWidth="1"/>
    <col min="11786" max="11789" width="0" style="10" hidden="1" customWidth="1"/>
    <col min="11790" max="12032" width="14" style="10"/>
    <col min="12033" max="12033" width="42.5703125" style="10" customWidth="1"/>
    <col min="12034" max="12034" width="0" style="10" hidden="1" customWidth="1"/>
    <col min="12035" max="12035" width="14" style="10" customWidth="1"/>
    <col min="12036" max="12037" width="0" style="10" hidden="1" customWidth="1"/>
    <col min="12038" max="12041" width="14" style="10" customWidth="1"/>
    <col min="12042" max="12045" width="0" style="10" hidden="1" customWidth="1"/>
    <col min="12046" max="12288" width="14" style="10"/>
    <col min="12289" max="12289" width="42.5703125" style="10" customWidth="1"/>
    <col min="12290" max="12290" width="0" style="10" hidden="1" customWidth="1"/>
    <col min="12291" max="12291" width="14" style="10" customWidth="1"/>
    <col min="12292" max="12293" width="0" style="10" hidden="1" customWidth="1"/>
    <col min="12294" max="12297" width="14" style="10" customWidth="1"/>
    <col min="12298" max="12301" width="0" style="10" hidden="1" customWidth="1"/>
    <col min="12302" max="12544" width="14" style="10"/>
    <col min="12545" max="12545" width="42.5703125" style="10" customWidth="1"/>
    <col min="12546" max="12546" width="0" style="10" hidden="1" customWidth="1"/>
    <col min="12547" max="12547" width="14" style="10" customWidth="1"/>
    <col min="12548" max="12549" width="0" style="10" hidden="1" customWidth="1"/>
    <col min="12550" max="12553" width="14" style="10" customWidth="1"/>
    <col min="12554" max="12557" width="0" style="10" hidden="1" customWidth="1"/>
    <col min="12558" max="12800" width="14" style="10"/>
    <col min="12801" max="12801" width="42.5703125" style="10" customWidth="1"/>
    <col min="12802" max="12802" width="0" style="10" hidden="1" customWidth="1"/>
    <col min="12803" max="12803" width="14" style="10" customWidth="1"/>
    <col min="12804" max="12805" width="0" style="10" hidden="1" customWidth="1"/>
    <col min="12806" max="12809" width="14" style="10" customWidth="1"/>
    <col min="12810" max="12813" width="0" style="10" hidden="1" customWidth="1"/>
    <col min="12814" max="13056" width="14" style="10"/>
    <col min="13057" max="13057" width="42.5703125" style="10" customWidth="1"/>
    <col min="13058" max="13058" width="0" style="10" hidden="1" customWidth="1"/>
    <col min="13059" max="13059" width="14" style="10" customWidth="1"/>
    <col min="13060" max="13061" width="0" style="10" hidden="1" customWidth="1"/>
    <col min="13062" max="13065" width="14" style="10" customWidth="1"/>
    <col min="13066" max="13069" width="0" style="10" hidden="1" customWidth="1"/>
    <col min="13070" max="13312" width="14" style="10"/>
    <col min="13313" max="13313" width="42.5703125" style="10" customWidth="1"/>
    <col min="13314" max="13314" width="0" style="10" hidden="1" customWidth="1"/>
    <col min="13315" max="13315" width="14" style="10" customWidth="1"/>
    <col min="13316" max="13317" width="0" style="10" hidden="1" customWidth="1"/>
    <col min="13318" max="13321" width="14" style="10" customWidth="1"/>
    <col min="13322" max="13325" width="0" style="10" hidden="1" customWidth="1"/>
    <col min="13326" max="13568" width="14" style="10"/>
    <col min="13569" max="13569" width="42.5703125" style="10" customWidth="1"/>
    <col min="13570" max="13570" width="0" style="10" hidden="1" customWidth="1"/>
    <col min="13571" max="13571" width="14" style="10" customWidth="1"/>
    <col min="13572" max="13573" width="0" style="10" hidden="1" customWidth="1"/>
    <col min="13574" max="13577" width="14" style="10" customWidth="1"/>
    <col min="13578" max="13581" width="0" style="10" hidden="1" customWidth="1"/>
    <col min="13582" max="13824" width="14" style="10"/>
    <col min="13825" max="13825" width="42.5703125" style="10" customWidth="1"/>
    <col min="13826" max="13826" width="0" style="10" hidden="1" customWidth="1"/>
    <col min="13827" max="13827" width="14" style="10" customWidth="1"/>
    <col min="13828" max="13829" width="0" style="10" hidden="1" customWidth="1"/>
    <col min="13830" max="13833" width="14" style="10" customWidth="1"/>
    <col min="13834" max="13837" width="0" style="10" hidden="1" customWidth="1"/>
    <col min="13838" max="14080" width="14" style="10"/>
    <col min="14081" max="14081" width="42.5703125" style="10" customWidth="1"/>
    <col min="14082" max="14082" width="0" style="10" hidden="1" customWidth="1"/>
    <col min="14083" max="14083" width="14" style="10" customWidth="1"/>
    <col min="14084" max="14085" width="0" style="10" hidden="1" customWidth="1"/>
    <col min="14086" max="14089" width="14" style="10" customWidth="1"/>
    <col min="14090" max="14093" width="0" style="10" hidden="1" customWidth="1"/>
    <col min="14094" max="14336" width="14" style="10"/>
    <col min="14337" max="14337" width="42.5703125" style="10" customWidth="1"/>
    <col min="14338" max="14338" width="0" style="10" hidden="1" customWidth="1"/>
    <col min="14339" max="14339" width="14" style="10" customWidth="1"/>
    <col min="14340" max="14341" width="0" style="10" hidden="1" customWidth="1"/>
    <col min="14342" max="14345" width="14" style="10" customWidth="1"/>
    <col min="14346" max="14349" width="0" style="10" hidden="1" customWidth="1"/>
    <col min="14350" max="14592" width="14" style="10"/>
    <col min="14593" max="14593" width="42.5703125" style="10" customWidth="1"/>
    <col min="14594" max="14594" width="0" style="10" hidden="1" customWidth="1"/>
    <col min="14595" max="14595" width="14" style="10" customWidth="1"/>
    <col min="14596" max="14597" width="0" style="10" hidden="1" customWidth="1"/>
    <col min="14598" max="14601" width="14" style="10" customWidth="1"/>
    <col min="14602" max="14605" width="0" style="10" hidden="1" customWidth="1"/>
    <col min="14606" max="14848" width="14" style="10"/>
    <col min="14849" max="14849" width="42.5703125" style="10" customWidth="1"/>
    <col min="14850" max="14850" width="0" style="10" hidden="1" customWidth="1"/>
    <col min="14851" max="14851" width="14" style="10" customWidth="1"/>
    <col min="14852" max="14853" width="0" style="10" hidden="1" customWidth="1"/>
    <col min="14854" max="14857" width="14" style="10" customWidth="1"/>
    <col min="14858" max="14861" width="0" style="10" hidden="1" customWidth="1"/>
    <col min="14862" max="15104" width="14" style="10"/>
    <col min="15105" max="15105" width="42.5703125" style="10" customWidth="1"/>
    <col min="15106" max="15106" width="0" style="10" hidden="1" customWidth="1"/>
    <col min="15107" max="15107" width="14" style="10" customWidth="1"/>
    <col min="15108" max="15109" width="0" style="10" hidden="1" customWidth="1"/>
    <col min="15110" max="15113" width="14" style="10" customWidth="1"/>
    <col min="15114" max="15117" width="0" style="10" hidden="1" customWidth="1"/>
    <col min="15118" max="15360" width="14" style="10"/>
    <col min="15361" max="15361" width="42.5703125" style="10" customWidth="1"/>
    <col min="15362" max="15362" width="0" style="10" hidden="1" customWidth="1"/>
    <col min="15363" max="15363" width="14" style="10" customWidth="1"/>
    <col min="15364" max="15365" width="0" style="10" hidden="1" customWidth="1"/>
    <col min="15366" max="15369" width="14" style="10" customWidth="1"/>
    <col min="15370" max="15373" width="0" style="10" hidden="1" customWidth="1"/>
    <col min="15374" max="15616" width="14" style="10"/>
    <col min="15617" max="15617" width="42.5703125" style="10" customWidth="1"/>
    <col min="15618" max="15618" width="0" style="10" hidden="1" customWidth="1"/>
    <col min="15619" max="15619" width="14" style="10" customWidth="1"/>
    <col min="15620" max="15621" width="0" style="10" hidden="1" customWidth="1"/>
    <col min="15622" max="15625" width="14" style="10" customWidth="1"/>
    <col min="15626" max="15629" width="0" style="10" hidden="1" customWidth="1"/>
    <col min="15630" max="15872" width="14" style="10"/>
    <col min="15873" max="15873" width="42.5703125" style="10" customWidth="1"/>
    <col min="15874" max="15874" width="0" style="10" hidden="1" customWidth="1"/>
    <col min="15875" max="15875" width="14" style="10" customWidth="1"/>
    <col min="15876" max="15877" width="0" style="10" hidden="1" customWidth="1"/>
    <col min="15878" max="15881" width="14" style="10" customWidth="1"/>
    <col min="15882" max="15885" width="0" style="10" hidden="1" customWidth="1"/>
    <col min="15886" max="16128" width="14" style="10"/>
    <col min="16129" max="16129" width="42.5703125" style="10" customWidth="1"/>
    <col min="16130" max="16130" width="0" style="10" hidden="1" customWidth="1"/>
    <col min="16131" max="16131" width="14" style="10" customWidth="1"/>
    <col min="16132" max="16133" width="0" style="10" hidden="1" customWidth="1"/>
    <col min="16134" max="16137" width="14" style="10" customWidth="1"/>
    <col min="16138" max="16141" width="0" style="10" hidden="1" customWidth="1"/>
    <col min="16142" max="16384" width="14" style="10"/>
  </cols>
  <sheetData>
    <row r="1" spans="1:13" ht="15" x14ac:dyDescent="0.25">
      <c r="A1" s="281" t="s">
        <v>674</v>
      </c>
      <c r="B1" s="282"/>
      <c r="C1" s="282"/>
      <c r="D1" s="281"/>
      <c r="E1" s="281"/>
      <c r="F1" s="282"/>
    </row>
    <row r="2" spans="1:13" ht="15" x14ac:dyDescent="0.25">
      <c r="A2" s="1034" t="s">
        <v>269</v>
      </c>
      <c r="B2" s="1034"/>
      <c r="C2" s="1034"/>
      <c r="D2" s="1034"/>
      <c r="E2" s="1034"/>
      <c r="F2" s="1034"/>
    </row>
    <row r="3" spans="1:13" ht="15" x14ac:dyDescent="0.25">
      <c r="A3" s="1064" t="s">
        <v>471</v>
      </c>
      <c r="B3" s="1064"/>
      <c r="C3" s="1064"/>
      <c r="D3" s="1064"/>
      <c r="E3" s="1064"/>
      <c r="F3" s="1064"/>
    </row>
    <row r="4" spans="1:13" ht="15" customHeight="1" x14ac:dyDescent="0.2"/>
    <row r="5" spans="1:13" ht="15" customHeight="1" x14ac:dyDescent="0.2">
      <c r="A5" s="1066" t="s">
        <v>270</v>
      </c>
      <c r="B5" s="1066"/>
      <c r="C5" s="1066"/>
      <c r="D5" s="1066"/>
      <c r="E5" s="1066"/>
      <c r="F5" s="1066"/>
    </row>
    <row r="6" spans="1:13" ht="16.5" customHeight="1" x14ac:dyDescent="0.2">
      <c r="A6" s="1066" t="s">
        <v>672</v>
      </c>
      <c r="B6" s="1066"/>
      <c r="C6" s="1066"/>
      <c r="D6" s="1066"/>
      <c r="E6" s="1066"/>
      <c r="F6" s="1066"/>
    </row>
    <row r="7" spans="1:13" ht="42.75" x14ac:dyDescent="0.2">
      <c r="A7" s="507" t="s">
        <v>204</v>
      </c>
      <c r="C7" s="283" t="s">
        <v>205</v>
      </c>
      <c r="F7" s="283" t="s">
        <v>206</v>
      </c>
      <c r="G7" s="283" t="s">
        <v>207</v>
      </c>
      <c r="H7" s="283" t="s">
        <v>208</v>
      </c>
      <c r="I7" s="283" t="s">
        <v>209</v>
      </c>
      <c r="J7" s="10" t="s">
        <v>466</v>
      </c>
      <c r="K7" s="10" t="s">
        <v>465</v>
      </c>
      <c r="L7" s="10" t="s">
        <v>464</v>
      </c>
      <c r="M7" s="10" t="s">
        <v>463</v>
      </c>
    </row>
    <row r="8" spans="1:13" x14ac:dyDescent="0.2">
      <c r="A8" s="506" t="s">
        <v>462</v>
      </c>
      <c r="B8" s="506">
        <v>12</v>
      </c>
      <c r="C8" s="506">
        <v>0</v>
      </c>
      <c r="D8" s="506">
        <v>73</v>
      </c>
      <c r="E8" s="506">
        <v>12</v>
      </c>
      <c r="F8" s="506">
        <v>0</v>
      </c>
      <c r="G8" s="506">
        <v>0</v>
      </c>
      <c r="H8" s="506">
        <v>0</v>
      </c>
      <c r="I8" s="506">
        <v>0</v>
      </c>
      <c r="J8" s="505">
        <v>0</v>
      </c>
      <c r="K8" s="505">
        <v>4</v>
      </c>
      <c r="L8" s="505">
        <v>12</v>
      </c>
      <c r="M8" s="505">
        <v>5</v>
      </c>
    </row>
    <row r="9" spans="1:13" x14ac:dyDescent="0.2">
      <c r="A9" s="506" t="s">
        <v>461</v>
      </c>
      <c r="B9" s="506">
        <v>14</v>
      </c>
      <c r="C9" s="506">
        <v>0</v>
      </c>
      <c r="D9" s="506">
        <v>8</v>
      </c>
      <c r="E9" s="506">
        <v>1</v>
      </c>
      <c r="F9" s="506">
        <v>0</v>
      </c>
      <c r="G9" s="506">
        <v>0</v>
      </c>
      <c r="H9" s="506">
        <v>0</v>
      </c>
      <c r="I9" s="506">
        <v>0</v>
      </c>
      <c r="J9" s="505">
        <v>0</v>
      </c>
      <c r="K9" s="505">
        <v>0</v>
      </c>
      <c r="L9" s="505">
        <v>7</v>
      </c>
      <c r="M9" s="505">
        <v>0</v>
      </c>
    </row>
    <row r="10" spans="1:13" x14ac:dyDescent="0.2">
      <c r="A10" s="506" t="s">
        <v>460</v>
      </c>
      <c r="B10" s="506"/>
      <c r="C10" s="506">
        <v>0</v>
      </c>
      <c r="D10" s="506"/>
      <c r="E10" s="506"/>
      <c r="F10" s="506">
        <v>0</v>
      </c>
      <c r="G10" s="506">
        <v>0</v>
      </c>
      <c r="H10" s="506">
        <v>0</v>
      </c>
      <c r="I10" s="506">
        <v>0</v>
      </c>
      <c r="J10" s="505"/>
      <c r="K10" s="505"/>
      <c r="L10" s="505"/>
      <c r="M10" s="505"/>
    </row>
    <row r="11" spans="1:13" x14ac:dyDescent="0.2">
      <c r="A11" s="504" t="s">
        <v>459</v>
      </c>
      <c r="B11" s="504">
        <v>16</v>
      </c>
      <c r="C11" s="506">
        <v>12</v>
      </c>
      <c r="D11" s="506">
        <v>81</v>
      </c>
      <c r="E11" s="506">
        <v>33</v>
      </c>
      <c r="F11" s="506">
        <v>1</v>
      </c>
      <c r="G11" s="506">
        <v>9</v>
      </c>
      <c r="H11" s="506">
        <v>0</v>
      </c>
      <c r="I11" s="506">
        <v>9</v>
      </c>
      <c r="J11" s="505">
        <v>2</v>
      </c>
      <c r="K11" s="505">
        <v>1</v>
      </c>
      <c r="L11" s="505">
        <v>16</v>
      </c>
      <c r="M11" s="505">
        <v>29</v>
      </c>
    </row>
    <row r="12" spans="1:13" x14ac:dyDescent="0.2">
      <c r="A12" s="504" t="s">
        <v>458</v>
      </c>
      <c r="B12" s="504">
        <v>18</v>
      </c>
      <c r="C12" s="504">
        <v>0</v>
      </c>
      <c r="D12" s="504">
        <v>6</v>
      </c>
      <c r="E12" s="504">
        <v>5</v>
      </c>
      <c r="F12" s="504">
        <v>0</v>
      </c>
      <c r="G12" s="506">
        <v>0</v>
      </c>
      <c r="H12" s="504">
        <v>0</v>
      </c>
      <c r="I12" s="504">
        <v>0</v>
      </c>
      <c r="J12" s="503">
        <v>2</v>
      </c>
      <c r="K12" s="503">
        <v>1</v>
      </c>
      <c r="L12" s="503">
        <v>0</v>
      </c>
      <c r="M12" s="503">
        <v>2</v>
      </c>
    </row>
    <row r="13" spans="1:13" x14ac:dyDescent="0.2">
      <c r="A13" s="504" t="s">
        <v>457</v>
      </c>
      <c r="B13" s="504">
        <v>19</v>
      </c>
      <c r="C13" s="504">
        <v>62</v>
      </c>
      <c r="D13" s="504">
        <v>272</v>
      </c>
      <c r="E13" s="504">
        <v>48</v>
      </c>
      <c r="F13" s="504">
        <v>23</v>
      </c>
      <c r="G13" s="506">
        <v>29</v>
      </c>
      <c r="H13" s="504">
        <v>0</v>
      </c>
      <c r="I13" s="504">
        <v>29</v>
      </c>
      <c r="J13" s="503">
        <v>12</v>
      </c>
      <c r="K13" s="503">
        <v>10</v>
      </c>
      <c r="L13" s="503">
        <v>14</v>
      </c>
      <c r="M13" s="503">
        <v>47</v>
      </c>
    </row>
    <row r="14" spans="1:13" x14ac:dyDescent="0.2">
      <c r="A14" s="504" t="s">
        <v>695</v>
      </c>
      <c r="B14" s="504"/>
      <c r="C14" s="504">
        <v>0</v>
      </c>
      <c r="D14" s="504"/>
      <c r="E14" s="504"/>
      <c r="F14" s="504">
        <v>0</v>
      </c>
      <c r="G14" s="506">
        <v>0</v>
      </c>
      <c r="H14" s="504">
        <v>0</v>
      </c>
      <c r="I14" s="504">
        <v>0</v>
      </c>
      <c r="J14" s="503"/>
      <c r="K14" s="503"/>
      <c r="L14" s="503"/>
      <c r="M14" s="503"/>
    </row>
    <row r="15" spans="1:13" x14ac:dyDescent="0.2">
      <c r="A15" s="754" t="s">
        <v>696</v>
      </c>
      <c r="B15" s="755" t="s">
        <v>456</v>
      </c>
      <c r="C15" s="504">
        <v>0</v>
      </c>
      <c r="D15" s="504">
        <v>7</v>
      </c>
      <c r="E15" s="504">
        <v>3</v>
      </c>
      <c r="F15" s="504">
        <v>0</v>
      </c>
      <c r="G15" s="506">
        <v>0</v>
      </c>
      <c r="H15" s="504">
        <v>0</v>
      </c>
      <c r="I15" s="504">
        <v>0</v>
      </c>
      <c r="J15" s="503">
        <v>0</v>
      </c>
      <c r="K15" s="503">
        <v>0</v>
      </c>
      <c r="L15" s="503">
        <v>0</v>
      </c>
      <c r="M15" s="503">
        <v>0</v>
      </c>
    </row>
    <row r="16" spans="1:13" x14ac:dyDescent="0.2">
      <c r="A16" s="504" t="s">
        <v>592</v>
      </c>
      <c r="B16" s="755"/>
      <c r="C16" s="504">
        <v>0</v>
      </c>
      <c r="D16" s="504"/>
      <c r="E16" s="504"/>
      <c r="F16" s="504">
        <v>0</v>
      </c>
      <c r="G16" s="506">
        <v>0</v>
      </c>
      <c r="H16" s="504">
        <v>0</v>
      </c>
      <c r="I16" s="504">
        <v>0</v>
      </c>
      <c r="J16" s="503"/>
      <c r="K16" s="503"/>
      <c r="L16" s="503"/>
      <c r="M16" s="503"/>
    </row>
    <row r="17" spans="1:13" x14ac:dyDescent="0.2">
      <c r="A17" s="504" t="s">
        <v>432</v>
      </c>
      <c r="B17" s="755"/>
      <c r="C17" s="504">
        <v>0</v>
      </c>
      <c r="D17" s="504"/>
      <c r="E17" s="504"/>
      <c r="F17" s="504">
        <v>0</v>
      </c>
      <c r="G17" s="506">
        <v>0</v>
      </c>
      <c r="H17" s="504">
        <v>0</v>
      </c>
      <c r="I17" s="504">
        <v>0</v>
      </c>
      <c r="J17" s="503"/>
      <c r="K17" s="503"/>
      <c r="L17" s="503"/>
      <c r="M17" s="503"/>
    </row>
    <row r="18" spans="1:13" x14ac:dyDescent="0.2">
      <c r="A18" s="504" t="s">
        <v>697</v>
      </c>
      <c r="B18" s="755" t="s">
        <v>454</v>
      </c>
      <c r="C18" s="504">
        <v>0</v>
      </c>
      <c r="D18" s="504">
        <v>31</v>
      </c>
      <c r="E18" s="504">
        <v>6</v>
      </c>
      <c r="F18" s="504">
        <v>0</v>
      </c>
      <c r="G18" s="506">
        <v>0</v>
      </c>
      <c r="H18" s="504">
        <v>0</v>
      </c>
      <c r="I18" s="504">
        <v>0</v>
      </c>
      <c r="J18" s="503">
        <v>31</v>
      </c>
      <c r="K18" s="503">
        <v>0</v>
      </c>
      <c r="L18" s="503">
        <v>0</v>
      </c>
      <c r="M18" s="503">
        <v>6</v>
      </c>
    </row>
    <row r="19" spans="1:13" x14ac:dyDescent="0.2">
      <c r="A19" s="504" t="s">
        <v>698</v>
      </c>
      <c r="B19" s="755"/>
      <c r="C19" s="504">
        <v>0</v>
      </c>
      <c r="D19" s="504"/>
      <c r="E19" s="504"/>
      <c r="F19" s="504">
        <v>0</v>
      </c>
      <c r="G19" s="506">
        <v>0</v>
      </c>
      <c r="H19" s="504">
        <v>0</v>
      </c>
      <c r="I19" s="504">
        <v>0</v>
      </c>
      <c r="J19" s="503"/>
      <c r="K19" s="503"/>
      <c r="L19" s="503"/>
      <c r="M19" s="503"/>
    </row>
    <row r="20" spans="1:13" x14ac:dyDescent="0.2">
      <c r="A20" s="504" t="s">
        <v>699</v>
      </c>
      <c r="B20" s="504">
        <v>32</v>
      </c>
      <c r="C20" s="504">
        <v>0</v>
      </c>
      <c r="D20" s="504">
        <v>1</v>
      </c>
      <c r="E20" s="504">
        <v>0</v>
      </c>
      <c r="F20" s="504">
        <v>0</v>
      </c>
      <c r="G20" s="506">
        <v>0</v>
      </c>
      <c r="H20" s="504">
        <v>0</v>
      </c>
      <c r="I20" s="504">
        <v>0</v>
      </c>
      <c r="J20" s="503">
        <v>0</v>
      </c>
      <c r="K20" s="503">
        <v>0</v>
      </c>
      <c r="L20" s="503">
        <v>0</v>
      </c>
      <c r="M20" s="503">
        <v>0</v>
      </c>
    </row>
    <row r="21" spans="1:13" x14ac:dyDescent="0.2">
      <c r="A21" s="504" t="s">
        <v>455</v>
      </c>
      <c r="B21" s="504"/>
      <c r="C21" s="504">
        <v>0</v>
      </c>
      <c r="D21" s="504"/>
      <c r="E21" s="504"/>
      <c r="F21" s="504">
        <v>0</v>
      </c>
      <c r="G21" s="506">
        <v>0</v>
      </c>
      <c r="H21" s="504">
        <v>0</v>
      </c>
      <c r="I21" s="504">
        <v>0</v>
      </c>
      <c r="J21" s="503"/>
      <c r="K21" s="503"/>
      <c r="L21" s="503"/>
      <c r="M21" s="503"/>
    </row>
    <row r="22" spans="1:13" x14ac:dyDescent="0.2">
      <c r="A22" s="504" t="s">
        <v>453</v>
      </c>
      <c r="B22" s="504">
        <v>48</v>
      </c>
      <c r="C22" s="504">
        <v>0</v>
      </c>
      <c r="D22" s="504">
        <v>7</v>
      </c>
      <c r="E22" s="504">
        <v>0</v>
      </c>
      <c r="F22" s="504">
        <v>0</v>
      </c>
      <c r="G22" s="506">
        <v>0</v>
      </c>
      <c r="H22" s="504">
        <v>0</v>
      </c>
      <c r="I22" s="504">
        <v>0</v>
      </c>
      <c r="J22" s="503">
        <v>0</v>
      </c>
      <c r="K22" s="503">
        <v>0</v>
      </c>
      <c r="L22" s="503">
        <v>0</v>
      </c>
      <c r="M22" s="503">
        <v>1</v>
      </c>
    </row>
    <row r="23" spans="1:13" x14ac:dyDescent="0.2">
      <c r="A23" s="504" t="s">
        <v>593</v>
      </c>
      <c r="B23" s="504">
        <v>67</v>
      </c>
      <c r="C23" s="504">
        <v>0</v>
      </c>
      <c r="D23" s="504">
        <v>6</v>
      </c>
      <c r="E23" s="504">
        <v>1</v>
      </c>
      <c r="F23" s="504">
        <v>0</v>
      </c>
      <c r="G23" s="506">
        <v>0</v>
      </c>
      <c r="H23" s="504">
        <v>0</v>
      </c>
      <c r="I23" s="504">
        <v>0</v>
      </c>
      <c r="J23" s="503">
        <v>3</v>
      </c>
      <c r="K23" s="503">
        <v>0</v>
      </c>
      <c r="L23" s="503">
        <v>0</v>
      </c>
      <c r="M23" s="503">
        <v>0</v>
      </c>
    </row>
    <row r="24" spans="1:13" x14ac:dyDescent="0.2">
      <c r="A24" s="504" t="s">
        <v>423</v>
      </c>
      <c r="B24" s="504">
        <v>77</v>
      </c>
      <c r="C24" s="504">
        <v>0</v>
      </c>
      <c r="D24" s="504">
        <v>4</v>
      </c>
      <c r="E24" s="504">
        <v>0</v>
      </c>
      <c r="F24" s="504">
        <v>0</v>
      </c>
      <c r="G24" s="506">
        <v>0</v>
      </c>
      <c r="H24" s="504">
        <v>0</v>
      </c>
      <c r="I24" s="504">
        <v>0</v>
      </c>
      <c r="J24" s="503">
        <v>0</v>
      </c>
      <c r="K24" s="503">
        <v>0</v>
      </c>
      <c r="L24" s="503">
        <v>4</v>
      </c>
      <c r="M24" s="503">
        <v>2</v>
      </c>
    </row>
    <row r="25" spans="1:13" x14ac:dyDescent="0.2">
      <c r="A25" s="504" t="s">
        <v>700</v>
      </c>
      <c r="B25" s="504"/>
      <c r="C25" s="504">
        <v>0</v>
      </c>
      <c r="D25" s="504"/>
      <c r="E25" s="504"/>
      <c r="F25" s="504">
        <v>0</v>
      </c>
      <c r="G25" s="506">
        <v>0</v>
      </c>
      <c r="H25" s="504">
        <v>0</v>
      </c>
      <c r="I25" s="504">
        <v>0</v>
      </c>
      <c r="J25" s="503"/>
      <c r="K25" s="503"/>
      <c r="L25" s="503"/>
      <c r="M25" s="503"/>
    </row>
    <row r="26" spans="1:13" x14ac:dyDescent="0.2">
      <c r="A26" s="504" t="s">
        <v>594</v>
      </c>
      <c r="B26" s="504"/>
      <c r="C26" s="569">
        <v>0</v>
      </c>
      <c r="D26" s="504"/>
      <c r="E26" s="504"/>
      <c r="F26" s="569">
        <v>0</v>
      </c>
      <c r="G26" s="506">
        <v>0</v>
      </c>
      <c r="H26" s="569">
        <v>0</v>
      </c>
      <c r="I26" s="569">
        <v>0</v>
      </c>
      <c r="J26" s="503"/>
      <c r="K26" s="503"/>
      <c r="L26" s="503"/>
      <c r="M26" s="503"/>
    </row>
    <row r="27" spans="1:13" x14ac:dyDescent="0.2">
      <c r="A27" s="504" t="s">
        <v>452</v>
      </c>
      <c r="B27" s="504"/>
      <c r="C27" s="569">
        <v>0</v>
      </c>
      <c r="D27" s="504"/>
      <c r="E27" s="504"/>
      <c r="F27" s="569">
        <v>0</v>
      </c>
      <c r="G27" s="506">
        <v>0</v>
      </c>
      <c r="H27" s="569">
        <v>0</v>
      </c>
      <c r="I27" s="569">
        <v>0</v>
      </c>
      <c r="J27" s="503"/>
      <c r="K27" s="503"/>
      <c r="L27" s="503"/>
      <c r="M27" s="503"/>
    </row>
    <row r="28" spans="1:13" x14ac:dyDescent="0.2">
      <c r="A28" s="504" t="s">
        <v>595</v>
      </c>
      <c r="B28" s="504"/>
      <c r="C28" s="504">
        <v>20</v>
      </c>
      <c r="D28" s="504"/>
      <c r="E28" s="504"/>
      <c r="F28" s="504">
        <v>11</v>
      </c>
      <c r="G28" s="506">
        <v>7</v>
      </c>
      <c r="H28" s="504">
        <v>0</v>
      </c>
      <c r="I28" s="504">
        <v>7</v>
      </c>
      <c r="J28" s="503"/>
      <c r="K28" s="503"/>
      <c r="L28" s="503"/>
      <c r="M28" s="503"/>
    </row>
    <row r="29" spans="1:13" x14ac:dyDescent="0.2">
      <c r="A29" s="504" t="s">
        <v>596</v>
      </c>
      <c r="B29" s="504"/>
      <c r="C29" s="504">
        <v>0</v>
      </c>
      <c r="D29" s="504"/>
      <c r="E29" s="504"/>
      <c r="F29" s="504">
        <v>0</v>
      </c>
      <c r="G29" s="506">
        <v>0</v>
      </c>
      <c r="H29" s="504">
        <v>0</v>
      </c>
      <c r="I29" s="504">
        <v>0</v>
      </c>
      <c r="J29" s="503"/>
      <c r="K29" s="503"/>
      <c r="L29" s="503"/>
      <c r="M29" s="503"/>
    </row>
    <row r="30" spans="1:13" x14ac:dyDescent="0.2">
      <c r="A30" s="504" t="s">
        <v>417</v>
      </c>
      <c r="B30" s="504"/>
      <c r="C30" s="504">
        <v>0</v>
      </c>
      <c r="D30" s="504"/>
      <c r="E30" s="504"/>
      <c r="F30" s="504">
        <v>0</v>
      </c>
      <c r="G30" s="506">
        <v>0</v>
      </c>
      <c r="H30" s="504">
        <v>0</v>
      </c>
      <c r="I30" s="504">
        <v>0</v>
      </c>
      <c r="J30" s="503"/>
      <c r="K30" s="503"/>
      <c r="L30" s="503"/>
      <c r="M30" s="503"/>
    </row>
    <row r="31" spans="1:13" x14ac:dyDescent="0.2">
      <c r="A31" s="504" t="s">
        <v>451</v>
      </c>
      <c r="B31" s="504"/>
      <c r="C31" s="504">
        <v>64</v>
      </c>
      <c r="D31" s="504"/>
      <c r="E31" s="504"/>
      <c r="F31" s="504">
        <v>2</v>
      </c>
      <c r="G31" s="506">
        <v>56</v>
      </c>
      <c r="H31" s="504">
        <v>0</v>
      </c>
      <c r="I31" s="504">
        <v>56</v>
      </c>
      <c r="J31" s="503"/>
      <c r="K31" s="503"/>
      <c r="L31" s="503"/>
      <c r="M31" s="503"/>
    </row>
    <row r="32" spans="1:13" x14ac:dyDescent="0.2">
      <c r="A32" s="504" t="s">
        <v>422</v>
      </c>
      <c r="B32" s="504"/>
      <c r="C32" s="504">
        <v>35</v>
      </c>
      <c r="D32" s="504"/>
      <c r="E32" s="504"/>
      <c r="F32" s="569">
        <v>28</v>
      </c>
      <c r="G32" s="506">
        <f>4+1</f>
        <v>5</v>
      </c>
      <c r="H32" s="504">
        <v>1</v>
      </c>
      <c r="I32" s="504">
        <v>4</v>
      </c>
      <c r="J32" s="503"/>
      <c r="K32" s="503"/>
      <c r="L32" s="503"/>
      <c r="M32" s="503"/>
    </row>
    <row r="33" spans="1:13" x14ac:dyDescent="0.2">
      <c r="A33" s="504" t="s">
        <v>450</v>
      </c>
      <c r="B33" s="504"/>
      <c r="C33" s="504">
        <v>7</v>
      </c>
      <c r="D33" s="504"/>
      <c r="E33" s="504"/>
      <c r="F33" s="569">
        <v>1</v>
      </c>
      <c r="G33" s="506">
        <v>6</v>
      </c>
      <c r="H33" s="504">
        <v>0</v>
      </c>
      <c r="I33" s="504">
        <v>6</v>
      </c>
      <c r="J33" s="503"/>
      <c r="K33" s="503"/>
      <c r="L33" s="503"/>
      <c r="M33" s="503"/>
    </row>
    <row r="34" spans="1:13" x14ac:dyDescent="0.2">
      <c r="A34" s="504" t="s">
        <v>413</v>
      </c>
      <c r="B34" s="504"/>
      <c r="C34" s="504">
        <v>0</v>
      </c>
      <c r="D34" s="504"/>
      <c r="E34" s="504"/>
      <c r="F34" s="569">
        <v>0</v>
      </c>
      <c r="G34" s="506">
        <v>0</v>
      </c>
      <c r="H34" s="504">
        <v>0</v>
      </c>
      <c r="I34" s="504">
        <v>0</v>
      </c>
      <c r="J34" s="503"/>
      <c r="K34" s="503"/>
      <c r="L34" s="503"/>
      <c r="M34" s="503"/>
    </row>
    <row r="35" spans="1:13" x14ac:dyDescent="0.2">
      <c r="A35" s="506" t="s">
        <v>597</v>
      </c>
      <c r="B35" s="504"/>
      <c r="C35" s="504">
        <v>0</v>
      </c>
      <c r="D35" s="504"/>
      <c r="E35" s="504"/>
      <c r="F35" s="569">
        <v>0</v>
      </c>
      <c r="G35" s="506">
        <v>0</v>
      </c>
      <c r="H35" s="504">
        <v>0</v>
      </c>
      <c r="I35" s="504">
        <v>0</v>
      </c>
      <c r="J35" s="503"/>
      <c r="K35" s="503"/>
      <c r="L35" s="503"/>
      <c r="M35" s="503"/>
    </row>
    <row r="36" spans="1:13" x14ac:dyDescent="0.2">
      <c r="A36" s="504" t="s">
        <v>449</v>
      </c>
      <c r="B36" s="504"/>
      <c r="C36" s="504">
        <v>304</v>
      </c>
      <c r="D36" s="504"/>
      <c r="E36" s="504"/>
      <c r="F36" s="569">
        <v>150</v>
      </c>
      <c r="G36" s="506">
        <v>144</v>
      </c>
      <c r="H36" s="504">
        <v>0</v>
      </c>
      <c r="I36" s="504">
        <v>144</v>
      </c>
      <c r="J36" s="503"/>
      <c r="K36" s="503"/>
      <c r="L36" s="503"/>
      <c r="M36" s="503"/>
    </row>
    <row r="37" spans="1:13" x14ac:dyDescent="0.2">
      <c r="A37" s="504" t="s">
        <v>411</v>
      </c>
      <c r="B37" s="504"/>
      <c r="C37" s="504">
        <v>0</v>
      </c>
      <c r="D37" s="504"/>
      <c r="E37" s="504"/>
      <c r="F37" s="569">
        <v>0</v>
      </c>
      <c r="G37" s="506">
        <v>0</v>
      </c>
      <c r="H37" s="504">
        <v>0</v>
      </c>
      <c r="I37" s="504">
        <v>0</v>
      </c>
      <c r="J37" s="503"/>
      <c r="K37" s="503"/>
      <c r="L37" s="503"/>
      <c r="M37" s="503"/>
    </row>
    <row r="38" spans="1:13" x14ac:dyDescent="0.2">
      <c r="A38" s="506" t="s">
        <v>437</v>
      </c>
      <c r="B38" s="504"/>
      <c r="C38" s="504">
        <v>0</v>
      </c>
      <c r="D38" s="504"/>
      <c r="E38" s="504"/>
      <c r="F38" s="569">
        <v>0</v>
      </c>
      <c r="G38" s="506">
        <v>0</v>
      </c>
      <c r="H38" s="504">
        <v>0</v>
      </c>
      <c r="I38" s="504">
        <v>0</v>
      </c>
      <c r="J38" s="503"/>
      <c r="K38" s="503"/>
      <c r="L38" s="503"/>
      <c r="M38" s="503"/>
    </row>
    <row r="39" spans="1:13" x14ac:dyDescent="0.2">
      <c r="A39" s="407" t="s">
        <v>701</v>
      </c>
      <c r="B39" s="504"/>
      <c r="C39" s="504">
        <v>0</v>
      </c>
      <c r="D39" s="504"/>
      <c r="E39" s="504"/>
      <c r="F39" s="569">
        <v>0</v>
      </c>
      <c r="G39" s="506">
        <v>0</v>
      </c>
      <c r="H39" s="504">
        <v>0</v>
      </c>
      <c r="I39" s="504">
        <v>0</v>
      </c>
      <c r="J39" s="503"/>
      <c r="K39" s="503"/>
      <c r="L39" s="503"/>
      <c r="M39" s="503"/>
    </row>
    <row r="40" spans="1:13" x14ac:dyDescent="0.2">
      <c r="A40" s="754" t="s">
        <v>702</v>
      </c>
      <c r="B40" s="504"/>
      <c r="C40" s="504">
        <v>0</v>
      </c>
      <c r="D40" s="504"/>
      <c r="E40" s="504"/>
      <c r="F40" s="569">
        <v>0</v>
      </c>
      <c r="G40" s="506">
        <v>0</v>
      </c>
      <c r="H40" s="504">
        <v>0</v>
      </c>
      <c r="I40" s="504">
        <v>0</v>
      </c>
      <c r="J40" s="503"/>
      <c r="K40" s="503"/>
      <c r="L40" s="503"/>
      <c r="M40" s="503"/>
    </row>
    <row r="41" spans="1:13" x14ac:dyDescent="0.2">
      <c r="A41" s="504" t="s">
        <v>439</v>
      </c>
      <c r="B41" s="504"/>
      <c r="C41" s="504">
        <v>1</v>
      </c>
      <c r="D41" s="504"/>
      <c r="E41" s="504"/>
      <c r="F41" s="569">
        <v>0</v>
      </c>
      <c r="G41" s="506">
        <v>1</v>
      </c>
      <c r="H41" s="504">
        <v>0</v>
      </c>
      <c r="I41" s="504">
        <v>1</v>
      </c>
      <c r="J41" s="503"/>
      <c r="K41" s="503"/>
      <c r="L41" s="503"/>
      <c r="M41" s="503"/>
    </row>
    <row r="42" spans="1:13" x14ac:dyDescent="0.2">
      <c r="A42" s="504" t="s">
        <v>435</v>
      </c>
      <c r="B42" s="504"/>
      <c r="C42" s="504">
        <v>54</v>
      </c>
      <c r="D42" s="504"/>
      <c r="E42" s="504"/>
      <c r="F42" s="569">
        <v>12</v>
      </c>
      <c r="G42" s="506">
        <v>36</v>
      </c>
      <c r="H42" s="504">
        <v>0</v>
      </c>
      <c r="I42" s="504">
        <v>36</v>
      </c>
      <c r="J42" s="503"/>
      <c r="K42" s="503"/>
      <c r="L42" s="503"/>
      <c r="M42" s="503"/>
    </row>
    <row r="43" spans="1:13" ht="15" thickBot="1" x14ac:dyDescent="0.25">
      <c r="A43" s="504" t="s">
        <v>433</v>
      </c>
      <c r="B43" s="504"/>
      <c r="C43" s="504">
        <v>0</v>
      </c>
      <c r="D43" s="504"/>
      <c r="E43" s="504"/>
      <c r="F43" s="569">
        <v>0</v>
      </c>
      <c r="G43" s="506">
        <v>0</v>
      </c>
      <c r="H43" s="504">
        <v>0</v>
      </c>
      <c r="I43" s="504">
        <v>0</v>
      </c>
      <c r="J43" s="503"/>
      <c r="K43" s="503"/>
      <c r="L43" s="503"/>
      <c r="M43" s="503"/>
    </row>
    <row r="44" spans="1:13" ht="15" thickBot="1" x14ac:dyDescent="0.25">
      <c r="A44" s="756" t="s">
        <v>448</v>
      </c>
      <c r="B44" s="570"/>
      <c r="C44" s="757">
        <f t="shared" ref="C44:M44" si="0">SUM(C8:C43)</f>
        <v>559</v>
      </c>
      <c r="D44" s="757">
        <f t="shared" si="0"/>
        <v>496</v>
      </c>
      <c r="E44" s="757">
        <f t="shared" si="0"/>
        <v>109</v>
      </c>
      <c r="F44" s="570">
        <f t="shared" si="0"/>
        <v>228</v>
      </c>
      <c r="G44" s="757">
        <f t="shared" si="0"/>
        <v>293</v>
      </c>
      <c r="H44" s="757">
        <f t="shared" si="0"/>
        <v>1</v>
      </c>
      <c r="I44" s="757">
        <f t="shared" si="0"/>
        <v>292</v>
      </c>
      <c r="J44" s="502">
        <f t="shared" si="0"/>
        <v>50</v>
      </c>
      <c r="K44" s="502">
        <f t="shared" si="0"/>
        <v>16</v>
      </c>
      <c r="L44" s="502">
        <f t="shared" si="0"/>
        <v>53</v>
      </c>
      <c r="M44" s="501">
        <f t="shared" si="0"/>
        <v>92</v>
      </c>
    </row>
    <row r="46" spans="1:13" x14ac:dyDescent="0.2">
      <c r="C46" s="39"/>
      <c r="D46" s="39"/>
      <c r="E46" s="39"/>
      <c r="F46" s="39"/>
      <c r="G46" s="39"/>
      <c r="H46" s="39"/>
      <c r="I46" s="39"/>
      <c r="J46" s="10">
        <f>SUM(J8:J44)</f>
        <v>100</v>
      </c>
      <c r="K46" s="10">
        <f>SUM(K8:K44)</f>
        <v>32</v>
      </c>
      <c r="L46" s="10">
        <f>SUM(L8:L44)</f>
        <v>106</v>
      </c>
    </row>
    <row r="47" spans="1:13" x14ac:dyDescent="0.2">
      <c r="C47" s="39"/>
      <c r="D47" s="39">
        <f>SUM(D44:D46)</f>
        <v>496</v>
      </c>
      <c r="E47" s="39">
        <f>SUM(E44:E46)</f>
        <v>109</v>
      </c>
      <c r="F47" s="39"/>
      <c r="G47" s="39"/>
      <c r="H47" s="39"/>
      <c r="I47" s="39"/>
    </row>
    <row r="48" spans="1:13" x14ac:dyDescent="0.2">
      <c r="C48" s="39"/>
      <c r="D48" s="39">
        <f>SUM(D44:D47)</f>
        <v>992</v>
      </c>
      <c r="E48" s="39">
        <f>SUM(E44:E47)</f>
        <v>218</v>
      </c>
      <c r="F48" s="39"/>
      <c r="G48" s="39"/>
      <c r="H48" s="39"/>
      <c r="I48" s="39"/>
    </row>
  </sheetData>
  <mergeCells count="4">
    <mergeCell ref="A2:F2"/>
    <mergeCell ref="A3:F3"/>
    <mergeCell ref="A5:F5"/>
    <mergeCell ref="A6:F6"/>
  </mergeCells>
  <printOptions horizontalCentered="1"/>
  <pageMargins left="0.7" right="0.7" top="0.75" bottom="0.75" header="0.3" footer="0.3"/>
  <pageSetup scale="8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Normal="100" workbookViewId="0">
      <selection sqref="A1:G1"/>
    </sheetView>
  </sheetViews>
  <sheetFormatPr defaultRowHeight="14.25" x14ac:dyDescent="0.2"/>
  <cols>
    <col min="1" max="7" width="17.7109375" style="10" customWidth="1"/>
    <col min="8" max="8" width="9.140625" style="10"/>
    <col min="9" max="9" width="10.140625" style="10" customWidth="1"/>
    <col min="10" max="256" width="9.140625" style="10"/>
    <col min="257" max="263" width="17.7109375" style="10" customWidth="1"/>
    <col min="264" max="264" width="9.140625" style="10"/>
    <col min="265" max="265" width="10.140625" style="10" customWidth="1"/>
    <col min="266" max="512" width="9.140625" style="10"/>
    <col min="513" max="519" width="17.7109375" style="10" customWidth="1"/>
    <col min="520" max="520" width="9.140625" style="10"/>
    <col min="521" max="521" width="10.140625" style="10" customWidth="1"/>
    <col min="522" max="768" width="9.140625" style="10"/>
    <col min="769" max="775" width="17.7109375" style="10" customWidth="1"/>
    <col min="776" max="776" width="9.140625" style="10"/>
    <col min="777" max="777" width="10.140625" style="10" customWidth="1"/>
    <col min="778" max="1024" width="9.140625" style="10"/>
    <col min="1025" max="1031" width="17.7109375" style="10" customWidth="1"/>
    <col min="1032" max="1032" width="9.140625" style="10"/>
    <col min="1033" max="1033" width="10.140625" style="10" customWidth="1"/>
    <col min="1034" max="1280" width="9.140625" style="10"/>
    <col min="1281" max="1287" width="17.7109375" style="10" customWidth="1"/>
    <col min="1288" max="1288" width="9.140625" style="10"/>
    <col min="1289" max="1289" width="10.140625" style="10" customWidth="1"/>
    <col min="1290" max="1536" width="9.140625" style="10"/>
    <col min="1537" max="1543" width="17.7109375" style="10" customWidth="1"/>
    <col min="1544" max="1544" width="9.140625" style="10"/>
    <col min="1545" max="1545" width="10.140625" style="10" customWidth="1"/>
    <col min="1546" max="1792" width="9.140625" style="10"/>
    <col min="1793" max="1799" width="17.7109375" style="10" customWidth="1"/>
    <col min="1800" max="1800" width="9.140625" style="10"/>
    <col min="1801" max="1801" width="10.140625" style="10" customWidth="1"/>
    <col min="1802" max="2048" width="9.140625" style="10"/>
    <col min="2049" max="2055" width="17.7109375" style="10" customWidth="1"/>
    <col min="2056" max="2056" width="9.140625" style="10"/>
    <col min="2057" max="2057" width="10.140625" style="10" customWidth="1"/>
    <col min="2058" max="2304" width="9.140625" style="10"/>
    <col min="2305" max="2311" width="17.7109375" style="10" customWidth="1"/>
    <col min="2312" max="2312" width="9.140625" style="10"/>
    <col min="2313" max="2313" width="10.140625" style="10" customWidth="1"/>
    <col min="2314" max="2560" width="9.140625" style="10"/>
    <col min="2561" max="2567" width="17.7109375" style="10" customWidth="1"/>
    <col min="2568" max="2568" width="9.140625" style="10"/>
    <col min="2569" max="2569" width="10.140625" style="10" customWidth="1"/>
    <col min="2570" max="2816" width="9.140625" style="10"/>
    <col min="2817" max="2823" width="17.7109375" style="10" customWidth="1"/>
    <col min="2824" max="2824" width="9.140625" style="10"/>
    <col min="2825" max="2825" width="10.140625" style="10" customWidth="1"/>
    <col min="2826" max="3072" width="9.140625" style="10"/>
    <col min="3073" max="3079" width="17.7109375" style="10" customWidth="1"/>
    <col min="3080" max="3080" width="9.140625" style="10"/>
    <col min="3081" max="3081" width="10.140625" style="10" customWidth="1"/>
    <col min="3082" max="3328" width="9.140625" style="10"/>
    <col min="3329" max="3335" width="17.7109375" style="10" customWidth="1"/>
    <col min="3336" max="3336" width="9.140625" style="10"/>
    <col min="3337" max="3337" width="10.140625" style="10" customWidth="1"/>
    <col min="3338" max="3584" width="9.140625" style="10"/>
    <col min="3585" max="3591" width="17.7109375" style="10" customWidth="1"/>
    <col min="3592" max="3592" width="9.140625" style="10"/>
    <col min="3593" max="3593" width="10.140625" style="10" customWidth="1"/>
    <col min="3594" max="3840" width="9.140625" style="10"/>
    <col min="3841" max="3847" width="17.7109375" style="10" customWidth="1"/>
    <col min="3848" max="3848" width="9.140625" style="10"/>
    <col min="3849" max="3849" width="10.140625" style="10" customWidth="1"/>
    <col min="3850" max="4096" width="9.140625" style="10"/>
    <col min="4097" max="4103" width="17.7109375" style="10" customWidth="1"/>
    <col min="4104" max="4104" width="9.140625" style="10"/>
    <col min="4105" max="4105" width="10.140625" style="10" customWidth="1"/>
    <col min="4106" max="4352" width="9.140625" style="10"/>
    <col min="4353" max="4359" width="17.7109375" style="10" customWidth="1"/>
    <col min="4360" max="4360" width="9.140625" style="10"/>
    <col min="4361" max="4361" width="10.140625" style="10" customWidth="1"/>
    <col min="4362" max="4608" width="9.140625" style="10"/>
    <col min="4609" max="4615" width="17.7109375" style="10" customWidth="1"/>
    <col min="4616" max="4616" width="9.140625" style="10"/>
    <col min="4617" max="4617" width="10.140625" style="10" customWidth="1"/>
    <col min="4618" max="4864" width="9.140625" style="10"/>
    <col min="4865" max="4871" width="17.7109375" style="10" customWidth="1"/>
    <col min="4872" max="4872" width="9.140625" style="10"/>
    <col min="4873" max="4873" width="10.140625" style="10" customWidth="1"/>
    <col min="4874" max="5120" width="9.140625" style="10"/>
    <col min="5121" max="5127" width="17.7109375" style="10" customWidth="1"/>
    <col min="5128" max="5128" width="9.140625" style="10"/>
    <col min="5129" max="5129" width="10.140625" style="10" customWidth="1"/>
    <col min="5130" max="5376" width="9.140625" style="10"/>
    <col min="5377" max="5383" width="17.7109375" style="10" customWidth="1"/>
    <col min="5384" max="5384" width="9.140625" style="10"/>
    <col min="5385" max="5385" width="10.140625" style="10" customWidth="1"/>
    <col min="5386" max="5632" width="9.140625" style="10"/>
    <col min="5633" max="5639" width="17.7109375" style="10" customWidth="1"/>
    <col min="5640" max="5640" width="9.140625" style="10"/>
    <col min="5641" max="5641" width="10.140625" style="10" customWidth="1"/>
    <col min="5642" max="5888" width="9.140625" style="10"/>
    <col min="5889" max="5895" width="17.7109375" style="10" customWidth="1"/>
    <col min="5896" max="5896" width="9.140625" style="10"/>
    <col min="5897" max="5897" width="10.140625" style="10" customWidth="1"/>
    <col min="5898" max="6144" width="9.140625" style="10"/>
    <col min="6145" max="6151" width="17.7109375" style="10" customWidth="1"/>
    <col min="6152" max="6152" width="9.140625" style="10"/>
    <col min="6153" max="6153" width="10.140625" style="10" customWidth="1"/>
    <col min="6154" max="6400" width="9.140625" style="10"/>
    <col min="6401" max="6407" width="17.7109375" style="10" customWidth="1"/>
    <col min="6408" max="6408" width="9.140625" style="10"/>
    <col min="6409" max="6409" width="10.140625" style="10" customWidth="1"/>
    <col min="6410" max="6656" width="9.140625" style="10"/>
    <col min="6657" max="6663" width="17.7109375" style="10" customWidth="1"/>
    <col min="6664" max="6664" width="9.140625" style="10"/>
    <col min="6665" max="6665" width="10.140625" style="10" customWidth="1"/>
    <col min="6666" max="6912" width="9.140625" style="10"/>
    <col min="6913" max="6919" width="17.7109375" style="10" customWidth="1"/>
    <col min="6920" max="6920" width="9.140625" style="10"/>
    <col min="6921" max="6921" width="10.140625" style="10" customWidth="1"/>
    <col min="6922" max="7168" width="9.140625" style="10"/>
    <col min="7169" max="7175" width="17.7109375" style="10" customWidth="1"/>
    <col min="7176" max="7176" width="9.140625" style="10"/>
    <col min="7177" max="7177" width="10.140625" style="10" customWidth="1"/>
    <col min="7178" max="7424" width="9.140625" style="10"/>
    <col min="7425" max="7431" width="17.7109375" style="10" customWidth="1"/>
    <col min="7432" max="7432" width="9.140625" style="10"/>
    <col min="7433" max="7433" width="10.140625" style="10" customWidth="1"/>
    <col min="7434" max="7680" width="9.140625" style="10"/>
    <col min="7681" max="7687" width="17.7109375" style="10" customWidth="1"/>
    <col min="7688" max="7688" width="9.140625" style="10"/>
    <col min="7689" max="7689" width="10.140625" style="10" customWidth="1"/>
    <col min="7690" max="7936" width="9.140625" style="10"/>
    <col min="7937" max="7943" width="17.7109375" style="10" customWidth="1"/>
    <col min="7944" max="7944" width="9.140625" style="10"/>
    <col min="7945" max="7945" width="10.140625" style="10" customWidth="1"/>
    <col min="7946" max="8192" width="9.140625" style="10"/>
    <col min="8193" max="8199" width="17.7109375" style="10" customWidth="1"/>
    <col min="8200" max="8200" width="9.140625" style="10"/>
    <col min="8201" max="8201" width="10.140625" style="10" customWidth="1"/>
    <col min="8202" max="8448" width="9.140625" style="10"/>
    <col min="8449" max="8455" width="17.7109375" style="10" customWidth="1"/>
    <col min="8456" max="8456" width="9.140625" style="10"/>
    <col min="8457" max="8457" width="10.140625" style="10" customWidth="1"/>
    <col min="8458" max="8704" width="9.140625" style="10"/>
    <col min="8705" max="8711" width="17.7109375" style="10" customWidth="1"/>
    <col min="8712" max="8712" width="9.140625" style="10"/>
    <col min="8713" max="8713" width="10.140625" style="10" customWidth="1"/>
    <col min="8714" max="8960" width="9.140625" style="10"/>
    <col min="8961" max="8967" width="17.7109375" style="10" customWidth="1"/>
    <col min="8968" max="8968" width="9.140625" style="10"/>
    <col min="8969" max="8969" width="10.140625" style="10" customWidth="1"/>
    <col min="8970" max="9216" width="9.140625" style="10"/>
    <col min="9217" max="9223" width="17.7109375" style="10" customWidth="1"/>
    <col min="9224" max="9224" width="9.140625" style="10"/>
    <col min="9225" max="9225" width="10.140625" style="10" customWidth="1"/>
    <col min="9226" max="9472" width="9.140625" style="10"/>
    <col min="9473" max="9479" width="17.7109375" style="10" customWidth="1"/>
    <col min="9480" max="9480" width="9.140625" style="10"/>
    <col min="9481" max="9481" width="10.140625" style="10" customWidth="1"/>
    <col min="9482" max="9728" width="9.140625" style="10"/>
    <col min="9729" max="9735" width="17.7109375" style="10" customWidth="1"/>
    <col min="9736" max="9736" width="9.140625" style="10"/>
    <col min="9737" max="9737" width="10.140625" style="10" customWidth="1"/>
    <col min="9738" max="9984" width="9.140625" style="10"/>
    <col min="9985" max="9991" width="17.7109375" style="10" customWidth="1"/>
    <col min="9992" max="9992" width="9.140625" style="10"/>
    <col min="9993" max="9993" width="10.140625" style="10" customWidth="1"/>
    <col min="9994" max="10240" width="9.140625" style="10"/>
    <col min="10241" max="10247" width="17.7109375" style="10" customWidth="1"/>
    <col min="10248" max="10248" width="9.140625" style="10"/>
    <col min="10249" max="10249" width="10.140625" style="10" customWidth="1"/>
    <col min="10250" max="10496" width="9.140625" style="10"/>
    <col min="10497" max="10503" width="17.7109375" style="10" customWidth="1"/>
    <col min="10504" max="10504" width="9.140625" style="10"/>
    <col min="10505" max="10505" width="10.140625" style="10" customWidth="1"/>
    <col min="10506" max="10752" width="9.140625" style="10"/>
    <col min="10753" max="10759" width="17.7109375" style="10" customWidth="1"/>
    <col min="10760" max="10760" width="9.140625" style="10"/>
    <col min="10761" max="10761" width="10.140625" style="10" customWidth="1"/>
    <col min="10762" max="11008" width="9.140625" style="10"/>
    <col min="11009" max="11015" width="17.7109375" style="10" customWidth="1"/>
    <col min="11016" max="11016" width="9.140625" style="10"/>
    <col min="11017" max="11017" width="10.140625" style="10" customWidth="1"/>
    <col min="11018" max="11264" width="9.140625" style="10"/>
    <col min="11265" max="11271" width="17.7109375" style="10" customWidth="1"/>
    <col min="11272" max="11272" width="9.140625" style="10"/>
    <col min="11273" max="11273" width="10.140625" style="10" customWidth="1"/>
    <col min="11274" max="11520" width="9.140625" style="10"/>
    <col min="11521" max="11527" width="17.7109375" style="10" customWidth="1"/>
    <col min="11528" max="11528" width="9.140625" style="10"/>
    <col min="11529" max="11529" width="10.140625" style="10" customWidth="1"/>
    <col min="11530" max="11776" width="9.140625" style="10"/>
    <col min="11777" max="11783" width="17.7109375" style="10" customWidth="1"/>
    <col min="11784" max="11784" width="9.140625" style="10"/>
    <col min="11785" max="11785" width="10.140625" style="10" customWidth="1"/>
    <col min="11786" max="12032" width="9.140625" style="10"/>
    <col min="12033" max="12039" width="17.7109375" style="10" customWidth="1"/>
    <col min="12040" max="12040" width="9.140625" style="10"/>
    <col min="12041" max="12041" width="10.140625" style="10" customWidth="1"/>
    <col min="12042" max="12288" width="9.140625" style="10"/>
    <col min="12289" max="12295" width="17.7109375" style="10" customWidth="1"/>
    <col min="12296" max="12296" width="9.140625" style="10"/>
    <col min="12297" max="12297" width="10.140625" style="10" customWidth="1"/>
    <col min="12298" max="12544" width="9.140625" style="10"/>
    <col min="12545" max="12551" width="17.7109375" style="10" customWidth="1"/>
    <col min="12552" max="12552" width="9.140625" style="10"/>
    <col min="12553" max="12553" width="10.140625" style="10" customWidth="1"/>
    <col min="12554" max="12800" width="9.140625" style="10"/>
    <col min="12801" max="12807" width="17.7109375" style="10" customWidth="1"/>
    <col min="12808" max="12808" width="9.140625" style="10"/>
    <col min="12809" max="12809" width="10.140625" style="10" customWidth="1"/>
    <col min="12810" max="13056" width="9.140625" style="10"/>
    <col min="13057" max="13063" width="17.7109375" style="10" customWidth="1"/>
    <col min="13064" max="13064" width="9.140625" style="10"/>
    <col min="13065" max="13065" width="10.140625" style="10" customWidth="1"/>
    <col min="13066" max="13312" width="9.140625" style="10"/>
    <col min="13313" max="13319" width="17.7109375" style="10" customWidth="1"/>
    <col min="13320" max="13320" width="9.140625" style="10"/>
    <col min="13321" max="13321" width="10.140625" style="10" customWidth="1"/>
    <col min="13322" max="13568" width="9.140625" style="10"/>
    <col min="13569" max="13575" width="17.7109375" style="10" customWidth="1"/>
    <col min="13576" max="13576" width="9.140625" style="10"/>
    <col min="13577" max="13577" width="10.140625" style="10" customWidth="1"/>
    <col min="13578" max="13824" width="9.140625" style="10"/>
    <col min="13825" max="13831" width="17.7109375" style="10" customWidth="1"/>
    <col min="13832" max="13832" width="9.140625" style="10"/>
    <col min="13833" max="13833" width="10.140625" style="10" customWidth="1"/>
    <col min="13834" max="14080" width="9.140625" style="10"/>
    <col min="14081" max="14087" width="17.7109375" style="10" customWidth="1"/>
    <col min="14088" max="14088" width="9.140625" style="10"/>
    <col min="14089" max="14089" width="10.140625" style="10" customWidth="1"/>
    <col min="14090" max="14336" width="9.140625" style="10"/>
    <col min="14337" max="14343" width="17.7109375" style="10" customWidth="1"/>
    <col min="14344" max="14344" width="9.140625" style="10"/>
    <col min="14345" max="14345" width="10.140625" style="10" customWidth="1"/>
    <col min="14346" max="14592" width="9.140625" style="10"/>
    <col min="14593" max="14599" width="17.7109375" style="10" customWidth="1"/>
    <col min="14600" max="14600" width="9.140625" style="10"/>
    <col min="14601" max="14601" width="10.140625" style="10" customWidth="1"/>
    <col min="14602" max="14848" width="9.140625" style="10"/>
    <col min="14849" max="14855" width="17.7109375" style="10" customWidth="1"/>
    <col min="14856" max="14856" width="9.140625" style="10"/>
    <col min="14857" max="14857" width="10.140625" style="10" customWidth="1"/>
    <col min="14858" max="15104" width="9.140625" style="10"/>
    <col min="15105" max="15111" width="17.7109375" style="10" customWidth="1"/>
    <col min="15112" max="15112" width="9.140625" style="10"/>
    <col min="15113" max="15113" width="10.140625" style="10" customWidth="1"/>
    <col min="15114" max="15360" width="9.140625" style="10"/>
    <col min="15361" max="15367" width="17.7109375" style="10" customWidth="1"/>
    <col min="15368" max="15368" width="9.140625" style="10"/>
    <col min="15369" max="15369" width="10.140625" style="10" customWidth="1"/>
    <col min="15370" max="15616" width="9.140625" style="10"/>
    <col min="15617" max="15623" width="17.7109375" style="10" customWidth="1"/>
    <col min="15624" max="15624" width="9.140625" style="10"/>
    <col min="15625" max="15625" width="10.140625" style="10" customWidth="1"/>
    <col min="15626" max="15872" width="9.140625" style="10"/>
    <col min="15873" max="15879" width="17.7109375" style="10" customWidth="1"/>
    <col min="15880" max="15880" width="9.140625" style="10"/>
    <col min="15881" max="15881" width="10.140625" style="10" customWidth="1"/>
    <col min="15882" max="16128" width="9.140625" style="10"/>
    <col min="16129" max="16135" width="17.7109375" style="10" customWidth="1"/>
    <col min="16136" max="16136" width="9.140625" style="10"/>
    <col min="16137" max="16137" width="10.140625" style="10" customWidth="1"/>
    <col min="16138" max="16384" width="9.140625" style="10"/>
  </cols>
  <sheetData>
    <row r="1" spans="1:9" ht="15" x14ac:dyDescent="0.25">
      <c r="A1" s="1034" t="s">
        <v>674</v>
      </c>
      <c r="B1" s="1063"/>
      <c r="C1" s="1063"/>
      <c r="D1" s="1063"/>
      <c r="E1" s="1063"/>
      <c r="F1" s="1063"/>
      <c r="G1" s="1063"/>
    </row>
    <row r="2" spans="1:9" ht="15" x14ac:dyDescent="0.25">
      <c r="A2" s="1034" t="s">
        <v>239</v>
      </c>
      <c r="B2" s="1034"/>
      <c r="C2" s="1034"/>
      <c r="D2" s="1034"/>
      <c r="E2" s="1034"/>
      <c r="F2" s="1063"/>
      <c r="G2" s="1063"/>
    </row>
    <row r="3" spans="1:9" ht="15" x14ac:dyDescent="0.25">
      <c r="A3" s="1036" t="s">
        <v>471</v>
      </c>
      <c r="B3" s="1037"/>
      <c r="C3" s="1037"/>
      <c r="D3" s="1037"/>
      <c r="E3" s="1038"/>
      <c r="F3" s="1063"/>
      <c r="G3" s="1063"/>
    </row>
    <row r="4" spans="1:9" ht="15" customHeight="1" x14ac:dyDescent="0.2">
      <c r="A4" s="761"/>
      <c r="B4" s="12"/>
      <c r="C4" s="12"/>
      <c r="D4" s="12"/>
      <c r="E4" s="12"/>
    </row>
    <row r="5" spans="1:9" x14ac:dyDescent="0.2">
      <c r="A5" s="1066" t="s">
        <v>228</v>
      </c>
      <c r="B5" s="1066"/>
      <c r="C5" s="1066"/>
      <c r="D5" s="1066"/>
      <c r="E5" s="951"/>
      <c r="F5" s="951"/>
      <c r="G5" s="951"/>
    </row>
    <row r="6" spans="1:9" ht="31.5" customHeight="1" x14ac:dyDescent="0.25">
      <c r="A6" s="744"/>
      <c r="B6" s="1073" t="s">
        <v>229</v>
      </c>
      <c r="C6" s="1074"/>
      <c r="D6" s="1074"/>
      <c r="E6" s="1073" t="s">
        <v>232</v>
      </c>
      <c r="F6" s="1073"/>
      <c r="G6" s="1073"/>
    </row>
    <row r="7" spans="1:9" ht="15" x14ac:dyDescent="0.25">
      <c r="A7" s="746">
        <v>2012</v>
      </c>
      <c r="B7" s="746" t="s">
        <v>174</v>
      </c>
      <c r="C7" s="746" t="s">
        <v>230</v>
      </c>
      <c r="D7" s="746"/>
      <c r="E7" s="746" t="s">
        <v>174</v>
      </c>
      <c r="F7" s="746" t="s">
        <v>230</v>
      </c>
      <c r="G7" s="746"/>
    </row>
    <row r="8" spans="1:9" ht="15" x14ac:dyDescent="0.25">
      <c r="A8" s="746"/>
      <c r="B8" s="746" t="s">
        <v>231</v>
      </c>
      <c r="C8" s="746" t="s">
        <v>231</v>
      </c>
      <c r="D8" s="746" t="s">
        <v>554</v>
      </c>
      <c r="E8" s="746" t="s">
        <v>231</v>
      </c>
      <c r="F8" s="746" t="s">
        <v>231</v>
      </c>
      <c r="G8" s="746" t="s">
        <v>554</v>
      </c>
    </row>
    <row r="9" spans="1:9" ht="15" x14ac:dyDescent="0.25">
      <c r="A9" s="748" t="s">
        <v>216</v>
      </c>
      <c r="B9" s="508">
        <v>14</v>
      </c>
      <c r="C9" s="508">
        <v>1140</v>
      </c>
      <c r="D9" s="508">
        <f>SUM(B9:C9)</f>
        <v>1154</v>
      </c>
      <c r="E9" s="508" t="s">
        <v>349</v>
      </c>
      <c r="F9" s="508" t="s">
        <v>349</v>
      </c>
      <c r="G9" s="508" t="s">
        <v>349</v>
      </c>
    </row>
    <row r="10" spans="1:9" ht="15" x14ac:dyDescent="0.25">
      <c r="A10" s="748" t="s">
        <v>217</v>
      </c>
      <c r="B10" s="508">
        <v>14</v>
      </c>
      <c r="C10" s="508">
        <v>1132</v>
      </c>
      <c r="D10" s="508">
        <f t="shared" ref="D10:D20" si="0">SUM(B10:C10)</f>
        <v>1146</v>
      </c>
      <c r="E10" s="508" t="s">
        <v>349</v>
      </c>
      <c r="F10" s="508" t="s">
        <v>349</v>
      </c>
      <c r="G10" s="508" t="s">
        <v>349</v>
      </c>
    </row>
    <row r="11" spans="1:9" ht="15" x14ac:dyDescent="0.25">
      <c r="A11" s="748" t="s">
        <v>218</v>
      </c>
      <c r="B11" s="508">
        <v>14</v>
      </c>
      <c r="C11" s="508">
        <v>1135</v>
      </c>
      <c r="D11" s="508">
        <f t="shared" si="0"/>
        <v>1149</v>
      </c>
      <c r="E11" s="508" t="s">
        <v>349</v>
      </c>
      <c r="F11" s="508" t="s">
        <v>349</v>
      </c>
      <c r="G11" s="508" t="s">
        <v>349</v>
      </c>
    </row>
    <row r="12" spans="1:9" ht="15" x14ac:dyDescent="0.25">
      <c r="A12" s="748" t="s">
        <v>219</v>
      </c>
      <c r="B12" s="508">
        <v>14</v>
      </c>
      <c r="C12" s="508">
        <v>1148</v>
      </c>
      <c r="D12" s="508">
        <f t="shared" si="0"/>
        <v>1162</v>
      </c>
      <c r="E12" s="508" t="s">
        <v>349</v>
      </c>
      <c r="F12" s="508" t="s">
        <v>349</v>
      </c>
      <c r="G12" s="508" t="s">
        <v>349</v>
      </c>
    </row>
    <row r="13" spans="1:9" ht="15" x14ac:dyDescent="0.25">
      <c r="A13" s="748" t="s">
        <v>220</v>
      </c>
      <c r="B13" s="508">
        <v>14</v>
      </c>
      <c r="C13" s="508">
        <v>1155</v>
      </c>
      <c r="D13" s="508">
        <f t="shared" si="0"/>
        <v>1169</v>
      </c>
      <c r="E13" s="508" t="s">
        <v>349</v>
      </c>
      <c r="F13" s="508" t="s">
        <v>349</v>
      </c>
      <c r="G13" s="508" t="s">
        <v>349</v>
      </c>
      <c r="I13" s="14"/>
    </row>
    <row r="14" spans="1:9" ht="15" x14ac:dyDescent="0.25">
      <c r="A14" s="748" t="s">
        <v>221</v>
      </c>
      <c r="B14" s="508">
        <v>14</v>
      </c>
      <c r="C14" s="508">
        <v>1167</v>
      </c>
      <c r="D14" s="508">
        <f t="shared" si="0"/>
        <v>1181</v>
      </c>
      <c r="E14" s="508" t="s">
        <v>349</v>
      </c>
      <c r="F14" s="508" t="s">
        <v>349</v>
      </c>
      <c r="G14" s="508" t="s">
        <v>349</v>
      </c>
    </row>
    <row r="15" spans="1:9" ht="15" x14ac:dyDescent="0.25">
      <c r="A15" s="748" t="s">
        <v>222</v>
      </c>
      <c r="B15" s="508">
        <v>14</v>
      </c>
      <c r="C15" s="508">
        <v>1172</v>
      </c>
      <c r="D15" s="508">
        <f t="shared" si="0"/>
        <v>1186</v>
      </c>
      <c r="E15" s="508" t="s">
        <v>349</v>
      </c>
      <c r="F15" s="508" t="s">
        <v>349</v>
      </c>
      <c r="G15" s="508" t="s">
        <v>349</v>
      </c>
    </row>
    <row r="16" spans="1:9" ht="15" x14ac:dyDescent="0.25">
      <c r="A16" s="748" t="s">
        <v>223</v>
      </c>
      <c r="B16" s="508">
        <v>14</v>
      </c>
      <c r="C16" s="508">
        <v>1206</v>
      </c>
      <c r="D16" s="508">
        <f t="shared" si="0"/>
        <v>1220</v>
      </c>
      <c r="E16" s="508" t="s">
        <v>349</v>
      </c>
      <c r="F16" s="508" t="s">
        <v>349</v>
      </c>
      <c r="G16" s="508" t="s">
        <v>349</v>
      </c>
    </row>
    <row r="17" spans="1:7" ht="15" x14ac:dyDescent="0.25">
      <c r="A17" s="748" t="s">
        <v>224</v>
      </c>
      <c r="B17" s="508">
        <v>14</v>
      </c>
      <c r="C17" s="508">
        <v>1221</v>
      </c>
      <c r="D17" s="508">
        <f t="shared" si="0"/>
        <v>1235</v>
      </c>
      <c r="E17" s="508" t="s">
        <v>349</v>
      </c>
      <c r="F17" s="508" t="s">
        <v>349</v>
      </c>
      <c r="G17" s="508" t="s">
        <v>349</v>
      </c>
    </row>
    <row r="18" spans="1:7" ht="15" x14ac:dyDescent="0.25">
      <c r="A18" s="748" t="s">
        <v>225</v>
      </c>
      <c r="B18" s="508">
        <v>14</v>
      </c>
      <c r="C18" s="508">
        <v>1257</v>
      </c>
      <c r="D18" s="508">
        <f t="shared" si="0"/>
        <v>1271</v>
      </c>
      <c r="E18" s="508" t="s">
        <v>349</v>
      </c>
      <c r="F18" s="508" t="s">
        <v>349</v>
      </c>
      <c r="G18" s="508" t="s">
        <v>349</v>
      </c>
    </row>
    <row r="19" spans="1:7" ht="15" x14ac:dyDescent="0.25">
      <c r="A19" s="748" t="s">
        <v>226</v>
      </c>
      <c r="B19" s="508">
        <v>14</v>
      </c>
      <c r="C19" s="508">
        <v>1283</v>
      </c>
      <c r="D19" s="508">
        <f t="shared" si="0"/>
        <v>1297</v>
      </c>
      <c r="E19" s="508" t="s">
        <v>349</v>
      </c>
      <c r="F19" s="508" t="s">
        <v>349</v>
      </c>
      <c r="G19" s="508" t="s">
        <v>349</v>
      </c>
    </row>
    <row r="20" spans="1:7" ht="15" x14ac:dyDescent="0.25">
      <c r="A20" s="748" t="s">
        <v>227</v>
      </c>
      <c r="B20" s="508">
        <v>14</v>
      </c>
      <c r="C20" s="508">
        <v>1288</v>
      </c>
      <c r="D20" s="508">
        <f t="shared" si="0"/>
        <v>1302</v>
      </c>
      <c r="E20" s="508" t="s">
        <v>349</v>
      </c>
      <c r="F20" s="508" t="s">
        <v>349</v>
      </c>
      <c r="G20" s="508" t="s">
        <v>349</v>
      </c>
    </row>
    <row r="21" spans="1:7" x14ac:dyDescent="0.2">
      <c r="C21" s="517"/>
    </row>
    <row r="22" spans="1:7" x14ac:dyDescent="0.2">
      <c r="D22" s="39"/>
    </row>
    <row r="23" spans="1:7" x14ac:dyDescent="0.2">
      <c r="A23" s="1066" t="s">
        <v>228</v>
      </c>
      <c r="B23" s="1066"/>
      <c r="C23" s="1066"/>
    </row>
    <row r="24" spans="1:7" ht="18.75" customHeight="1" x14ac:dyDescent="0.25">
      <c r="A24" s="1067" t="s">
        <v>703</v>
      </c>
      <c r="B24" s="1067"/>
      <c r="C24" s="1067"/>
    </row>
    <row r="25" spans="1:7" ht="15" x14ac:dyDescent="0.25">
      <c r="A25" s="744"/>
      <c r="B25" s="744" t="s">
        <v>165</v>
      </c>
      <c r="C25" s="744" t="s">
        <v>478</v>
      </c>
    </row>
    <row r="26" spans="1:7" ht="15" x14ac:dyDescent="0.25">
      <c r="A26" s="744" t="s">
        <v>580</v>
      </c>
      <c r="B26" s="744" t="s">
        <v>233</v>
      </c>
      <c r="C26" s="744" t="s">
        <v>234</v>
      </c>
    </row>
    <row r="27" spans="1:7" ht="30" x14ac:dyDescent="0.25">
      <c r="A27" s="744" t="s">
        <v>235</v>
      </c>
      <c r="B27" s="496">
        <v>29.89</v>
      </c>
      <c r="C27" s="496" t="s">
        <v>349</v>
      </c>
      <c r="E27" s="14"/>
      <c r="G27" s="197"/>
    </row>
    <row r="28" spans="1:7" ht="30" x14ac:dyDescent="0.25">
      <c r="A28" s="744" t="s">
        <v>236</v>
      </c>
      <c r="B28" s="572">
        <v>250.71</v>
      </c>
      <c r="C28" s="508" t="s">
        <v>349</v>
      </c>
    </row>
    <row r="30" spans="1:7" ht="18" x14ac:dyDescent="0.25">
      <c r="A30" s="745" t="s">
        <v>704</v>
      </c>
    </row>
    <row r="31" spans="1:7" ht="18" x14ac:dyDescent="0.25">
      <c r="A31" s="745"/>
    </row>
    <row r="33" spans="1:6" x14ac:dyDescent="0.2">
      <c r="A33" s="1066" t="s">
        <v>228</v>
      </c>
      <c r="B33" s="1066"/>
      <c r="C33" s="1066"/>
      <c r="D33" s="1066"/>
      <c r="E33" s="1066"/>
      <c r="F33" s="1066"/>
    </row>
    <row r="34" spans="1:6" ht="15.75" customHeight="1" x14ac:dyDescent="0.25">
      <c r="A34" s="1071" t="s">
        <v>0</v>
      </c>
      <c r="B34" s="1072"/>
      <c r="C34" s="1072"/>
      <c r="D34" s="1072"/>
      <c r="E34" s="1072"/>
      <c r="F34" s="1072"/>
    </row>
    <row r="35" spans="1:6" ht="30" x14ac:dyDescent="0.25">
      <c r="A35" s="758"/>
      <c r="B35" s="759" t="s">
        <v>210</v>
      </c>
      <c r="C35" s="759" t="s">
        <v>206</v>
      </c>
      <c r="D35" s="759" t="s">
        <v>207</v>
      </c>
      <c r="E35" s="759" t="s">
        <v>211</v>
      </c>
      <c r="F35" s="759" t="s">
        <v>212</v>
      </c>
    </row>
    <row r="36" spans="1:6" ht="15" x14ac:dyDescent="0.25">
      <c r="A36" s="760" t="s">
        <v>554</v>
      </c>
      <c r="B36" s="571">
        <v>1309</v>
      </c>
      <c r="C36" s="571">
        <v>1294</v>
      </c>
      <c r="D36" s="496">
        <v>6</v>
      </c>
      <c r="E36" s="496">
        <v>9</v>
      </c>
      <c r="F36" s="496">
        <v>0</v>
      </c>
    </row>
    <row r="37" spans="1:6" ht="15" x14ac:dyDescent="0.25">
      <c r="A37" s="748" t="s">
        <v>213</v>
      </c>
      <c r="B37" s="499" t="s">
        <v>349</v>
      </c>
      <c r="C37" s="499">
        <f>C36/B36</f>
        <v>0.98854087089381204</v>
      </c>
      <c r="D37" s="499">
        <f>D36/B36</f>
        <v>4.5836516424751722E-3</v>
      </c>
      <c r="E37" s="499">
        <f>E36/B36</f>
        <v>6.8754774637127579E-3</v>
      </c>
      <c r="F37" s="499">
        <f>F36/B36</f>
        <v>0</v>
      </c>
    </row>
    <row r="38" spans="1:6" x14ac:dyDescent="0.2">
      <c r="A38" s="14"/>
      <c r="B38" s="14"/>
      <c r="C38" s="14"/>
      <c r="D38" s="14"/>
      <c r="E38" s="14"/>
    </row>
  </sheetData>
  <mergeCells count="10">
    <mergeCell ref="A23:C23"/>
    <mergeCell ref="A24:C24"/>
    <mergeCell ref="A33:F33"/>
    <mergeCell ref="A34:F34"/>
    <mergeCell ref="A1:G1"/>
    <mergeCell ref="A2:G2"/>
    <mergeCell ref="A3:G3"/>
    <mergeCell ref="A5:G5"/>
    <mergeCell ref="B6:D6"/>
    <mergeCell ref="E6:G6"/>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workbookViewId="0"/>
  </sheetViews>
  <sheetFormatPr defaultRowHeight="14.25" x14ac:dyDescent="0.2"/>
  <cols>
    <col min="1" max="1" width="47.28515625" style="10" customWidth="1"/>
    <col min="2" max="4" width="19.7109375" style="10" customWidth="1"/>
    <col min="5" max="5" width="23.85546875" style="10" customWidth="1"/>
    <col min="6" max="7" width="12.7109375" style="10" customWidth="1"/>
    <col min="8" max="256" width="9.140625" style="10"/>
    <col min="257" max="257" width="47.28515625" style="10" customWidth="1"/>
    <col min="258" max="260" width="19.7109375" style="10" customWidth="1"/>
    <col min="261" max="261" width="23.85546875" style="10" customWidth="1"/>
    <col min="262" max="263" width="12.7109375" style="10" customWidth="1"/>
    <col min="264" max="512" width="9.140625" style="10"/>
    <col min="513" max="513" width="47.28515625" style="10" customWidth="1"/>
    <col min="514" max="516" width="19.7109375" style="10" customWidth="1"/>
    <col min="517" max="517" width="23.85546875" style="10" customWidth="1"/>
    <col min="518" max="519" width="12.7109375" style="10" customWidth="1"/>
    <col min="520" max="768" width="9.140625" style="10"/>
    <col min="769" max="769" width="47.28515625" style="10" customWidth="1"/>
    <col min="770" max="772" width="19.7109375" style="10" customWidth="1"/>
    <col min="773" max="773" width="23.85546875" style="10" customWidth="1"/>
    <col min="774" max="775" width="12.7109375" style="10" customWidth="1"/>
    <col min="776" max="1024" width="9.140625" style="10"/>
    <col min="1025" max="1025" width="47.28515625" style="10" customWidth="1"/>
    <col min="1026" max="1028" width="19.7109375" style="10" customWidth="1"/>
    <col min="1029" max="1029" width="23.85546875" style="10" customWidth="1"/>
    <col min="1030" max="1031" width="12.7109375" style="10" customWidth="1"/>
    <col min="1032" max="1280" width="9.140625" style="10"/>
    <col min="1281" max="1281" width="47.28515625" style="10" customWidth="1"/>
    <col min="1282" max="1284" width="19.7109375" style="10" customWidth="1"/>
    <col min="1285" max="1285" width="23.85546875" style="10" customWidth="1"/>
    <col min="1286" max="1287" width="12.7109375" style="10" customWidth="1"/>
    <col min="1288" max="1536" width="9.140625" style="10"/>
    <col min="1537" max="1537" width="47.28515625" style="10" customWidth="1"/>
    <col min="1538" max="1540" width="19.7109375" style="10" customWidth="1"/>
    <col min="1541" max="1541" width="23.85546875" style="10" customWidth="1"/>
    <col min="1542" max="1543" width="12.7109375" style="10" customWidth="1"/>
    <col min="1544" max="1792" width="9.140625" style="10"/>
    <col min="1793" max="1793" width="47.28515625" style="10" customWidth="1"/>
    <col min="1794" max="1796" width="19.7109375" style="10" customWidth="1"/>
    <col min="1797" max="1797" width="23.85546875" style="10" customWidth="1"/>
    <col min="1798" max="1799" width="12.7109375" style="10" customWidth="1"/>
    <col min="1800" max="2048" width="9.140625" style="10"/>
    <col min="2049" max="2049" width="47.28515625" style="10" customWidth="1"/>
    <col min="2050" max="2052" width="19.7109375" style="10" customWidth="1"/>
    <col min="2053" max="2053" width="23.85546875" style="10" customWidth="1"/>
    <col min="2054" max="2055" width="12.7109375" style="10" customWidth="1"/>
    <col min="2056" max="2304" width="9.140625" style="10"/>
    <col min="2305" max="2305" width="47.28515625" style="10" customWidth="1"/>
    <col min="2306" max="2308" width="19.7109375" style="10" customWidth="1"/>
    <col min="2309" max="2309" width="23.85546875" style="10" customWidth="1"/>
    <col min="2310" max="2311" width="12.7109375" style="10" customWidth="1"/>
    <col min="2312" max="2560" width="9.140625" style="10"/>
    <col min="2561" max="2561" width="47.28515625" style="10" customWidth="1"/>
    <col min="2562" max="2564" width="19.7109375" style="10" customWidth="1"/>
    <col min="2565" max="2565" width="23.85546875" style="10" customWidth="1"/>
    <col min="2566" max="2567" width="12.7109375" style="10" customWidth="1"/>
    <col min="2568" max="2816" width="9.140625" style="10"/>
    <col min="2817" max="2817" width="47.28515625" style="10" customWidth="1"/>
    <col min="2818" max="2820" width="19.7109375" style="10" customWidth="1"/>
    <col min="2821" max="2821" width="23.85546875" style="10" customWidth="1"/>
    <col min="2822" max="2823" width="12.7109375" style="10" customWidth="1"/>
    <col min="2824" max="3072" width="9.140625" style="10"/>
    <col min="3073" max="3073" width="47.28515625" style="10" customWidth="1"/>
    <col min="3074" max="3076" width="19.7109375" style="10" customWidth="1"/>
    <col min="3077" max="3077" width="23.85546875" style="10" customWidth="1"/>
    <col min="3078" max="3079" width="12.7109375" style="10" customWidth="1"/>
    <col min="3080" max="3328" width="9.140625" style="10"/>
    <col min="3329" max="3329" width="47.28515625" style="10" customWidth="1"/>
    <col min="3330" max="3332" width="19.7109375" style="10" customWidth="1"/>
    <col min="3333" max="3333" width="23.85546875" style="10" customWidth="1"/>
    <col min="3334" max="3335" width="12.7109375" style="10" customWidth="1"/>
    <col min="3336" max="3584" width="9.140625" style="10"/>
    <col min="3585" max="3585" width="47.28515625" style="10" customWidth="1"/>
    <col min="3586" max="3588" width="19.7109375" style="10" customWidth="1"/>
    <col min="3589" max="3589" width="23.85546875" style="10" customWidth="1"/>
    <col min="3590" max="3591" width="12.7109375" style="10" customWidth="1"/>
    <col min="3592" max="3840" width="9.140625" style="10"/>
    <col min="3841" max="3841" width="47.28515625" style="10" customWidth="1"/>
    <col min="3842" max="3844" width="19.7109375" style="10" customWidth="1"/>
    <col min="3845" max="3845" width="23.85546875" style="10" customWidth="1"/>
    <col min="3846" max="3847" width="12.7109375" style="10" customWidth="1"/>
    <col min="3848" max="4096" width="9.140625" style="10"/>
    <col min="4097" max="4097" width="47.28515625" style="10" customWidth="1"/>
    <col min="4098" max="4100" width="19.7109375" style="10" customWidth="1"/>
    <col min="4101" max="4101" width="23.85546875" style="10" customWidth="1"/>
    <col min="4102" max="4103" width="12.7109375" style="10" customWidth="1"/>
    <col min="4104" max="4352" width="9.140625" style="10"/>
    <col min="4353" max="4353" width="47.28515625" style="10" customWidth="1"/>
    <col min="4354" max="4356" width="19.7109375" style="10" customWidth="1"/>
    <col min="4357" max="4357" width="23.85546875" style="10" customWidth="1"/>
    <col min="4358" max="4359" width="12.7109375" style="10" customWidth="1"/>
    <col min="4360" max="4608" width="9.140625" style="10"/>
    <col min="4609" max="4609" width="47.28515625" style="10" customWidth="1"/>
    <col min="4610" max="4612" width="19.7109375" style="10" customWidth="1"/>
    <col min="4613" max="4613" width="23.85546875" style="10" customWidth="1"/>
    <col min="4614" max="4615" width="12.7109375" style="10" customWidth="1"/>
    <col min="4616" max="4864" width="9.140625" style="10"/>
    <col min="4865" max="4865" width="47.28515625" style="10" customWidth="1"/>
    <col min="4866" max="4868" width="19.7109375" style="10" customWidth="1"/>
    <col min="4869" max="4869" width="23.85546875" style="10" customWidth="1"/>
    <col min="4870" max="4871" width="12.7109375" style="10" customWidth="1"/>
    <col min="4872" max="5120" width="9.140625" style="10"/>
    <col min="5121" max="5121" width="47.28515625" style="10" customWidth="1"/>
    <col min="5122" max="5124" width="19.7109375" style="10" customWidth="1"/>
    <col min="5125" max="5125" width="23.85546875" style="10" customWidth="1"/>
    <col min="5126" max="5127" width="12.7109375" style="10" customWidth="1"/>
    <col min="5128" max="5376" width="9.140625" style="10"/>
    <col min="5377" max="5377" width="47.28515625" style="10" customWidth="1"/>
    <col min="5378" max="5380" width="19.7109375" style="10" customWidth="1"/>
    <col min="5381" max="5381" width="23.85546875" style="10" customWidth="1"/>
    <col min="5382" max="5383" width="12.7109375" style="10" customWidth="1"/>
    <col min="5384" max="5632" width="9.140625" style="10"/>
    <col min="5633" max="5633" width="47.28515625" style="10" customWidth="1"/>
    <col min="5634" max="5636" width="19.7109375" style="10" customWidth="1"/>
    <col min="5637" max="5637" width="23.85546875" style="10" customWidth="1"/>
    <col min="5638" max="5639" width="12.7109375" style="10" customWidth="1"/>
    <col min="5640" max="5888" width="9.140625" style="10"/>
    <col min="5889" max="5889" width="47.28515625" style="10" customWidth="1"/>
    <col min="5890" max="5892" width="19.7109375" style="10" customWidth="1"/>
    <col min="5893" max="5893" width="23.85546875" style="10" customWidth="1"/>
    <col min="5894" max="5895" width="12.7109375" style="10" customWidth="1"/>
    <col min="5896" max="6144" width="9.140625" style="10"/>
    <col min="6145" max="6145" width="47.28515625" style="10" customWidth="1"/>
    <col min="6146" max="6148" width="19.7109375" style="10" customWidth="1"/>
    <col min="6149" max="6149" width="23.85546875" style="10" customWidth="1"/>
    <col min="6150" max="6151" width="12.7109375" style="10" customWidth="1"/>
    <col min="6152" max="6400" width="9.140625" style="10"/>
    <col min="6401" max="6401" width="47.28515625" style="10" customWidth="1"/>
    <col min="6402" max="6404" width="19.7109375" style="10" customWidth="1"/>
    <col min="6405" max="6405" width="23.85546875" style="10" customWidth="1"/>
    <col min="6406" max="6407" width="12.7109375" style="10" customWidth="1"/>
    <col min="6408" max="6656" width="9.140625" style="10"/>
    <col min="6657" max="6657" width="47.28515625" style="10" customWidth="1"/>
    <col min="6658" max="6660" width="19.7109375" style="10" customWidth="1"/>
    <col min="6661" max="6661" width="23.85546875" style="10" customWidth="1"/>
    <col min="6662" max="6663" width="12.7109375" style="10" customWidth="1"/>
    <col min="6664" max="6912" width="9.140625" style="10"/>
    <col min="6913" max="6913" width="47.28515625" style="10" customWidth="1"/>
    <col min="6914" max="6916" width="19.7109375" style="10" customWidth="1"/>
    <col min="6917" max="6917" width="23.85546875" style="10" customWidth="1"/>
    <col min="6918" max="6919" width="12.7109375" style="10" customWidth="1"/>
    <col min="6920" max="7168" width="9.140625" style="10"/>
    <col min="7169" max="7169" width="47.28515625" style="10" customWidth="1"/>
    <col min="7170" max="7172" width="19.7109375" style="10" customWidth="1"/>
    <col min="7173" max="7173" width="23.85546875" style="10" customWidth="1"/>
    <col min="7174" max="7175" width="12.7109375" style="10" customWidth="1"/>
    <col min="7176" max="7424" width="9.140625" style="10"/>
    <col min="7425" max="7425" width="47.28515625" style="10" customWidth="1"/>
    <col min="7426" max="7428" width="19.7109375" style="10" customWidth="1"/>
    <col min="7429" max="7429" width="23.85546875" style="10" customWidth="1"/>
    <col min="7430" max="7431" width="12.7109375" style="10" customWidth="1"/>
    <col min="7432" max="7680" width="9.140625" style="10"/>
    <col min="7681" max="7681" width="47.28515625" style="10" customWidth="1"/>
    <col min="7682" max="7684" width="19.7109375" style="10" customWidth="1"/>
    <col min="7685" max="7685" width="23.85546875" style="10" customWidth="1"/>
    <col min="7686" max="7687" width="12.7109375" style="10" customWidth="1"/>
    <col min="7688" max="7936" width="9.140625" style="10"/>
    <col min="7937" max="7937" width="47.28515625" style="10" customWidth="1"/>
    <col min="7938" max="7940" width="19.7109375" style="10" customWidth="1"/>
    <col min="7941" max="7941" width="23.85546875" style="10" customWidth="1"/>
    <col min="7942" max="7943" width="12.7109375" style="10" customWidth="1"/>
    <col min="7944" max="8192" width="9.140625" style="10"/>
    <col min="8193" max="8193" width="47.28515625" style="10" customWidth="1"/>
    <col min="8194" max="8196" width="19.7109375" style="10" customWidth="1"/>
    <col min="8197" max="8197" width="23.85546875" style="10" customWidth="1"/>
    <col min="8198" max="8199" width="12.7109375" style="10" customWidth="1"/>
    <col min="8200" max="8448" width="9.140625" style="10"/>
    <col min="8449" max="8449" width="47.28515625" style="10" customWidth="1"/>
    <col min="8450" max="8452" width="19.7109375" style="10" customWidth="1"/>
    <col min="8453" max="8453" width="23.85546875" style="10" customWidth="1"/>
    <col min="8454" max="8455" width="12.7109375" style="10" customWidth="1"/>
    <col min="8456" max="8704" width="9.140625" style="10"/>
    <col min="8705" max="8705" width="47.28515625" style="10" customWidth="1"/>
    <col min="8706" max="8708" width="19.7109375" style="10" customWidth="1"/>
    <col min="8709" max="8709" width="23.85546875" style="10" customWidth="1"/>
    <col min="8710" max="8711" width="12.7109375" style="10" customWidth="1"/>
    <col min="8712" max="8960" width="9.140625" style="10"/>
    <col min="8961" max="8961" width="47.28515625" style="10" customWidth="1"/>
    <col min="8962" max="8964" width="19.7109375" style="10" customWidth="1"/>
    <col min="8965" max="8965" width="23.85546875" style="10" customWidth="1"/>
    <col min="8966" max="8967" width="12.7109375" style="10" customWidth="1"/>
    <col min="8968" max="9216" width="9.140625" style="10"/>
    <col min="9217" max="9217" width="47.28515625" style="10" customWidth="1"/>
    <col min="9218" max="9220" width="19.7109375" style="10" customWidth="1"/>
    <col min="9221" max="9221" width="23.85546875" style="10" customWidth="1"/>
    <col min="9222" max="9223" width="12.7109375" style="10" customWidth="1"/>
    <col min="9224" max="9472" width="9.140625" style="10"/>
    <col min="9473" max="9473" width="47.28515625" style="10" customWidth="1"/>
    <col min="9474" max="9476" width="19.7109375" style="10" customWidth="1"/>
    <col min="9477" max="9477" width="23.85546875" style="10" customWidth="1"/>
    <col min="9478" max="9479" width="12.7109375" style="10" customWidth="1"/>
    <col min="9480" max="9728" width="9.140625" style="10"/>
    <col min="9729" max="9729" width="47.28515625" style="10" customWidth="1"/>
    <col min="9730" max="9732" width="19.7109375" style="10" customWidth="1"/>
    <col min="9733" max="9733" width="23.85546875" style="10" customWidth="1"/>
    <col min="9734" max="9735" width="12.7109375" style="10" customWidth="1"/>
    <col min="9736" max="9984" width="9.140625" style="10"/>
    <col min="9985" max="9985" width="47.28515625" style="10" customWidth="1"/>
    <col min="9986" max="9988" width="19.7109375" style="10" customWidth="1"/>
    <col min="9989" max="9989" width="23.85546875" style="10" customWidth="1"/>
    <col min="9990" max="9991" width="12.7109375" style="10" customWidth="1"/>
    <col min="9992" max="10240" width="9.140625" style="10"/>
    <col min="10241" max="10241" width="47.28515625" style="10" customWidth="1"/>
    <col min="10242" max="10244" width="19.7109375" style="10" customWidth="1"/>
    <col min="10245" max="10245" width="23.85546875" style="10" customWidth="1"/>
    <col min="10246" max="10247" width="12.7109375" style="10" customWidth="1"/>
    <col min="10248" max="10496" width="9.140625" style="10"/>
    <col min="10497" max="10497" width="47.28515625" style="10" customWidth="1"/>
    <col min="10498" max="10500" width="19.7109375" style="10" customWidth="1"/>
    <col min="10501" max="10501" width="23.85546875" style="10" customWidth="1"/>
    <col min="10502" max="10503" width="12.7109375" style="10" customWidth="1"/>
    <col min="10504" max="10752" width="9.140625" style="10"/>
    <col min="10753" max="10753" width="47.28515625" style="10" customWidth="1"/>
    <col min="10754" max="10756" width="19.7109375" style="10" customWidth="1"/>
    <col min="10757" max="10757" width="23.85546875" style="10" customWidth="1"/>
    <col min="10758" max="10759" width="12.7109375" style="10" customWidth="1"/>
    <col min="10760" max="11008" width="9.140625" style="10"/>
    <col min="11009" max="11009" width="47.28515625" style="10" customWidth="1"/>
    <col min="11010" max="11012" width="19.7109375" style="10" customWidth="1"/>
    <col min="11013" max="11013" width="23.85546875" style="10" customWidth="1"/>
    <col min="11014" max="11015" width="12.7109375" style="10" customWidth="1"/>
    <col min="11016" max="11264" width="9.140625" style="10"/>
    <col min="11265" max="11265" width="47.28515625" style="10" customWidth="1"/>
    <col min="11266" max="11268" width="19.7109375" style="10" customWidth="1"/>
    <col min="11269" max="11269" width="23.85546875" style="10" customWidth="1"/>
    <col min="11270" max="11271" width="12.7109375" style="10" customWidth="1"/>
    <col min="11272" max="11520" width="9.140625" style="10"/>
    <col min="11521" max="11521" width="47.28515625" style="10" customWidth="1"/>
    <col min="11522" max="11524" width="19.7109375" style="10" customWidth="1"/>
    <col min="11525" max="11525" width="23.85546875" style="10" customWidth="1"/>
    <col min="11526" max="11527" width="12.7109375" style="10" customWidth="1"/>
    <col min="11528" max="11776" width="9.140625" style="10"/>
    <col min="11777" max="11777" width="47.28515625" style="10" customWidth="1"/>
    <col min="11778" max="11780" width="19.7109375" style="10" customWidth="1"/>
    <col min="11781" max="11781" width="23.85546875" style="10" customWidth="1"/>
    <col min="11782" max="11783" width="12.7109375" style="10" customWidth="1"/>
    <col min="11784" max="12032" width="9.140625" style="10"/>
    <col min="12033" max="12033" width="47.28515625" style="10" customWidth="1"/>
    <col min="12034" max="12036" width="19.7109375" style="10" customWidth="1"/>
    <col min="12037" max="12037" width="23.85546875" style="10" customWidth="1"/>
    <col min="12038" max="12039" width="12.7109375" style="10" customWidth="1"/>
    <col min="12040" max="12288" width="9.140625" style="10"/>
    <col min="12289" max="12289" width="47.28515625" style="10" customWidth="1"/>
    <col min="12290" max="12292" width="19.7109375" style="10" customWidth="1"/>
    <col min="12293" max="12293" width="23.85546875" style="10" customWidth="1"/>
    <col min="12294" max="12295" width="12.7109375" style="10" customWidth="1"/>
    <col min="12296" max="12544" width="9.140625" style="10"/>
    <col min="12545" max="12545" width="47.28515625" style="10" customWidth="1"/>
    <col min="12546" max="12548" width="19.7109375" style="10" customWidth="1"/>
    <col min="12549" max="12549" width="23.85546875" style="10" customWidth="1"/>
    <col min="12550" max="12551" width="12.7109375" style="10" customWidth="1"/>
    <col min="12552" max="12800" width="9.140625" style="10"/>
    <col min="12801" max="12801" width="47.28515625" style="10" customWidth="1"/>
    <col min="12802" max="12804" width="19.7109375" style="10" customWidth="1"/>
    <col min="12805" max="12805" width="23.85546875" style="10" customWidth="1"/>
    <col min="12806" max="12807" width="12.7109375" style="10" customWidth="1"/>
    <col min="12808" max="13056" width="9.140625" style="10"/>
    <col min="13057" max="13057" width="47.28515625" style="10" customWidth="1"/>
    <col min="13058" max="13060" width="19.7109375" style="10" customWidth="1"/>
    <col min="13061" max="13061" width="23.85546875" style="10" customWidth="1"/>
    <col min="13062" max="13063" width="12.7109375" style="10" customWidth="1"/>
    <col min="13064" max="13312" width="9.140625" style="10"/>
    <col min="13313" max="13313" width="47.28515625" style="10" customWidth="1"/>
    <col min="13314" max="13316" width="19.7109375" style="10" customWidth="1"/>
    <col min="13317" max="13317" width="23.85546875" style="10" customWidth="1"/>
    <col min="13318" max="13319" width="12.7109375" style="10" customWidth="1"/>
    <col min="13320" max="13568" width="9.140625" style="10"/>
    <col min="13569" max="13569" width="47.28515625" style="10" customWidth="1"/>
    <col min="13570" max="13572" width="19.7109375" style="10" customWidth="1"/>
    <col min="13573" max="13573" width="23.85546875" style="10" customWidth="1"/>
    <col min="13574" max="13575" width="12.7109375" style="10" customWidth="1"/>
    <col min="13576" max="13824" width="9.140625" style="10"/>
    <col min="13825" max="13825" width="47.28515625" style="10" customWidth="1"/>
    <col min="13826" max="13828" width="19.7109375" style="10" customWidth="1"/>
    <col min="13829" max="13829" width="23.85546875" style="10" customWidth="1"/>
    <col min="13830" max="13831" width="12.7109375" style="10" customWidth="1"/>
    <col min="13832" max="14080" width="9.140625" style="10"/>
    <col min="14081" max="14081" width="47.28515625" style="10" customWidth="1"/>
    <col min="14082" max="14084" width="19.7109375" style="10" customWidth="1"/>
    <col min="14085" max="14085" width="23.85546875" style="10" customWidth="1"/>
    <col min="14086" max="14087" width="12.7109375" style="10" customWidth="1"/>
    <col min="14088" max="14336" width="9.140625" style="10"/>
    <col min="14337" max="14337" width="47.28515625" style="10" customWidth="1"/>
    <col min="14338" max="14340" width="19.7109375" style="10" customWidth="1"/>
    <col min="14341" max="14341" width="23.85546875" style="10" customWidth="1"/>
    <col min="14342" max="14343" width="12.7109375" style="10" customWidth="1"/>
    <col min="14344" max="14592" width="9.140625" style="10"/>
    <col min="14593" max="14593" width="47.28515625" style="10" customWidth="1"/>
    <col min="14594" max="14596" width="19.7109375" style="10" customWidth="1"/>
    <col min="14597" max="14597" width="23.85546875" style="10" customWidth="1"/>
    <col min="14598" max="14599" width="12.7109375" style="10" customWidth="1"/>
    <col min="14600" max="14848" width="9.140625" style="10"/>
    <col min="14849" max="14849" width="47.28515625" style="10" customWidth="1"/>
    <col min="14850" max="14852" width="19.7109375" style="10" customWidth="1"/>
    <col min="14853" max="14853" width="23.85546875" style="10" customWidth="1"/>
    <col min="14854" max="14855" width="12.7109375" style="10" customWidth="1"/>
    <col min="14856" max="15104" width="9.140625" style="10"/>
    <col min="15105" max="15105" width="47.28515625" style="10" customWidth="1"/>
    <col min="15106" max="15108" width="19.7109375" style="10" customWidth="1"/>
    <col min="15109" max="15109" width="23.85546875" style="10" customWidth="1"/>
    <col min="15110" max="15111" width="12.7109375" style="10" customWidth="1"/>
    <col min="15112" max="15360" width="9.140625" style="10"/>
    <col min="15361" max="15361" width="47.28515625" style="10" customWidth="1"/>
    <col min="15362" max="15364" width="19.7109375" style="10" customWidth="1"/>
    <col min="15365" max="15365" width="23.85546875" style="10" customWidth="1"/>
    <col min="15366" max="15367" width="12.7109375" style="10" customWidth="1"/>
    <col min="15368" max="15616" width="9.140625" style="10"/>
    <col min="15617" max="15617" width="47.28515625" style="10" customWidth="1"/>
    <col min="15618" max="15620" width="19.7109375" style="10" customWidth="1"/>
    <col min="15621" max="15621" width="23.85546875" style="10" customWidth="1"/>
    <col min="15622" max="15623" width="12.7109375" style="10" customWidth="1"/>
    <col min="15624" max="15872" width="9.140625" style="10"/>
    <col min="15873" max="15873" width="47.28515625" style="10" customWidth="1"/>
    <col min="15874" max="15876" width="19.7109375" style="10" customWidth="1"/>
    <col min="15877" max="15877" width="23.85546875" style="10" customWidth="1"/>
    <col min="15878" max="15879" width="12.7109375" style="10" customWidth="1"/>
    <col min="15880" max="16128" width="9.140625" style="10"/>
    <col min="16129" max="16129" width="47.28515625" style="10" customWidth="1"/>
    <col min="16130" max="16132" width="19.7109375" style="10" customWidth="1"/>
    <col min="16133" max="16133" width="23.85546875" style="10" customWidth="1"/>
    <col min="16134" max="16135" width="12.7109375" style="10" customWidth="1"/>
    <col min="16136" max="16384" width="9.140625" style="10"/>
  </cols>
  <sheetData>
    <row r="1" spans="1:5" s="38" customFormat="1" ht="15" x14ac:dyDescent="0.25">
      <c r="A1" s="217" t="s">
        <v>674</v>
      </c>
      <c r="B1" s="217"/>
      <c r="C1" s="217"/>
      <c r="D1" s="217"/>
      <c r="E1" s="217"/>
    </row>
    <row r="2" spans="1:5" s="38" customFormat="1" ht="15" x14ac:dyDescent="0.25">
      <c r="A2" s="217" t="s">
        <v>21</v>
      </c>
      <c r="B2" s="217"/>
      <c r="C2" s="217"/>
      <c r="D2" s="217"/>
      <c r="E2" s="217"/>
    </row>
    <row r="3" spans="1:5" s="38" customFormat="1" ht="15" x14ac:dyDescent="0.25">
      <c r="A3" s="217" t="s">
        <v>471</v>
      </c>
      <c r="B3" s="217"/>
      <c r="C3" s="217"/>
      <c r="D3" s="217"/>
      <c r="E3" s="217"/>
    </row>
    <row r="4" spans="1:5" ht="15" thickBot="1" x14ac:dyDescent="0.25">
      <c r="A4" s="512"/>
      <c r="B4" s="4"/>
      <c r="C4" s="4"/>
      <c r="D4" s="4"/>
      <c r="E4" s="4"/>
    </row>
    <row r="5" spans="1:5" ht="15.75" thickBot="1" x14ac:dyDescent="0.3">
      <c r="A5" s="1075" t="s">
        <v>671</v>
      </c>
      <c r="B5" s="1076"/>
      <c r="C5" s="1076"/>
      <c r="D5" s="1076"/>
      <c r="E5" s="1076"/>
    </row>
    <row r="6" spans="1:5" ht="30.75" thickBot="1" x14ac:dyDescent="0.3">
      <c r="A6" s="511" t="s">
        <v>670</v>
      </c>
      <c r="B6" s="23" t="s">
        <v>34</v>
      </c>
      <c r="C6" s="24" t="s">
        <v>237</v>
      </c>
      <c r="D6" s="24" t="s">
        <v>35</v>
      </c>
      <c r="E6" s="24" t="s">
        <v>47</v>
      </c>
    </row>
    <row r="7" spans="1:5" ht="15" x14ac:dyDescent="0.25">
      <c r="A7" s="25" t="s">
        <v>48</v>
      </c>
      <c r="B7" s="26"/>
      <c r="C7" s="27"/>
      <c r="D7" s="27"/>
      <c r="E7" s="27"/>
    </row>
    <row r="8" spans="1:5" ht="28.5" x14ac:dyDescent="0.2">
      <c r="A8" s="28" t="s">
        <v>49</v>
      </c>
      <c r="B8" s="573">
        <v>3909220</v>
      </c>
      <c r="C8" s="60">
        <v>-65662</v>
      </c>
      <c r="D8" s="434">
        <f>C8/B8</f>
        <v>-1.6796701132195169E-2</v>
      </c>
      <c r="E8" s="406" t="s">
        <v>598</v>
      </c>
    </row>
    <row r="9" spans="1:5" x14ac:dyDescent="0.2">
      <c r="A9" s="28" t="s">
        <v>50</v>
      </c>
      <c r="B9" s="573">
        <v>8223171</v>
      </c>
      <c r="C9" s="60">
        <v>0</v>
      </c>
      <c r="D9" s="18">
        <f>C9/B9</f>
        <v>0</v>
      </c>
      <c r="E9" s="42"/>
    </row>
    <row r="10" spans="1:5" x14ac:dyDescent="0.2">
      <c r="A10" s="28" t="s">
        <v>51</v>
      </c>
      <c r="B10" s="573">
        <v>3204520</v>
      </c>
      <c r="C10" s="60">
        <v>0</v>
      </c>
      <c r="D10" s="18">
        <f>C10/B10</f>
        <v>0</v>
      </c>
      <c r="E10" s="42"/>
    </row>
    <row r="11" spans="1:5" x14ac:dyDescent="0.2">
      <c r="A11" s="28" t="s">
        <v>526</v>
      </c>
      <c r="B11" s="573">
        <v>180000</v>
      </c>
      <c r="C11" s="60">
        <v>0</v>
      </c>
      <c r="D11" s="18">
        <v>0</v>
      </c>
      <c r="E11" s="42"/>
    </row>
    <row r="12" spans="1:5" x14ac:dyDescent="0.2">
      <c r="A12" s="28" t="s">
        <v>52</v>
      </c>
      <c r="B12" s="573">
        <v>50972</v>
      </c>
      <c r="C12" s="60">
        <v>0</v>
      </c>
      <c r="D12" s="18">
        <f>C12/B12</f>
        <v>0</v>
      </c>
      <c r="E12" s="42"/>
    </row>
    <row r="13" spans="1:5" x14ac:dyDescent="0.2">
      <c r="A13" s="28" t="s">
        <v>492</v>
      </c>
      <c r="B13" s="573">
        <v>227412</v>
      </c>
      <c r="C13" s="60">
        <v>65662</v>
      </c>
      <c r="D13" s="18">
        <f>C13/B13</f>
        <v>0.28873586266335988</v>
      </c>
      <c r="E13" s="42" t="s">
        <v>467</v>
      </c>
    </row>
    <row r="14" spans="1:5" x14ac:dyDescent="0.2">
      <c r="A14" s="510" t="s">
        <v>547</v>
      </c>
      <c r="B14" s="377">
        <v>887541</v>
      </c>
      <c r="C14" s="60">
        <v>0</v>
      </c>
      <c r="D14" s="18">
        <f>C14/B14</f>
        <v>0</v>
      </c>
      <c r="E14" s="42"/>
    </row>
    <row r="15" spans="1:5" x14ac:dyDescent="0.2">
      <c r="A15" s="28" t="s">
        <v>53</v>
      </c>
      <c r="B15" s="573">
        <v>60000</v>
      </c>
      <c r="C15" s="60">
        <v>0</v>
      </c>
      <c r="D15" s="18">
        <f>C15/B15</f>
        <v>0</v>
      </c>
      <c r="E15" s="42"/>
    </row>
    <row r="16" spans="1:5" x14ac:dyDescent="0.2">
      <c r="A16" s="28" t="s">
        <v>54</v>
      </c>
      <c r="B16" s="573"/>
      <c r="C16" s="60"/>
      <c r="D16" s="46"/>
      <c r="E16" s="42"/>
    </row>
    <row r="17" spans="1:6" x14ac:dyDescent="0.2">
      <c r="A17" s="28" t="s">
        <v>55</v>
      </c>
      <c r="B17" s="573">
        <f>SUM(B8:B16)</f>
        <v>16742836</v>
      </c>
      <c r="C17" s="574">
        <v>0</v>
      </c>
      <c r="D17" s="18">
        <v>0</v>
      </c>
      <c r="E17" s="42"/>
    </row>
    <row r="18" spans="1:6" x14ac:dyDescent="0.2">
      <c r="A18" s="28" t="s">
        <v>56</v>
      </c>
      <c r="B18" s="573">
        <v>128773189</v>
      </c>
      <c r="C18" s="574">
        <v>0</v>
      </c>
      <c r="D18" s="18">
        <v>0</v>
      </c>
      <c r="E18" s="42"/>
    </row>
    <row r="19" spans="1:6" ht="6.75" customHeight="1" thickBot="1" x14ac:dyDescent="0.25">
      <c r="A19" s="801"/>
      <c r="B19" s="802"/>
      <c r="C19" s="803"/>
      <c r="D19" s="803"/>
      <c r="E19" s="803"/>
    </row>
    <row r="20" spans="1:6" ht="15" thickBot="1" x14ac:dyDescent="0.25">
      <c r="A20" s="30" t="s">
        <v>57</v>
      </c>
      <c r="B20" s="509">
        <f>B18+B17</f>
        <v>145516025</v>
      </c>
      <c r="C20" s="31"/>
      <c r="D20" s="31"/>
      <c r="E20" s="31"/>
    </row>
    <row r="21" spans="1:6" x14ac:dyDescent="0.2">
      <c r="A21" s="32"/>
      <c r="B21" s="32"/>
      <c r="C21" s="32"/>
      <c r="D21" s="32"/>
      <c r="E21" s="32"/>
      <c r="F21" s="32"/>
    </row>
    <row r="22" spans="1:6" x14ac:dyDescent="0.2">
      <c r="A22" s="32" t="s">
        <v>58</v>
      </c>
      <c r="B22" s="32"/>
      <c r="C22" s="32"/>
      <c r="D22" s="32"/>
      <c r="E22" s="32"/>
      <c r="F22" s="32"/>
    </row>
    <row r="23" spans="1:6" x14ac:dyDescent="0.2">
      <c r="A23" s="32"/>
      <c r="B23" s="32"/>
      <c r="C23" s="32"/>
      <c r="D23" s="32"/>
      <c r="E23" s="32"/>
      <c r="F23" s="32"/>
    </row>
  </sheetData>
  <mergeCells count="1">
    <mergeCell ref="A5:E5"/>
  </mergeCells>
  <pageMargins left="0.7" right="0.7" top="0.75" bottom="0.75" header="0.3" footer="0.3"/>
  <pageSetup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M69"/>
  <sheetViews>
    <sheetView zoomScale="75" zoomScaleNormal="75" workbookViewId="0">
      <selection sqref="A1:E1"/>
    </sheetView>
  </sheetViews>
  <sheetFormatPr defaultColWidth="9.140625" defaultRowHeight="14.25" x14ac:dyDescent="0.2"/>
  <cols>
    <col min="1" max="1" width="33.85546875" style="14" customWidth="1"/>
    <col min="2" max="2" width="17.85546875" style="14" bestFit="1" customWidth="1"/>
    <col min="3" max="3" width="42" style="14" customWidth="1"/>
    <col min="4" max="4" width="34.140625" style="14" customWidth="1"/>
    <col min="5" max="5" width="26" style="14" customWidth="1"/>
    <col min="6" max="11" width="9.140625" style="14"/>
    <col min="12" max="12" width="17" style="14" customWidth="1"/>
    <col min="13" max="13" width="17.85546875" style="14" customWidth="1"/>
    <col min="14" max="16384" width="9.140625" style="14"/>
  </cols>
  <sheetData>
    <row r="1" spans="1:5" s="80" customFormat="1" ht="45.75" customHeight="1" x14ac:dyDescent="0.2">
      <c r="A1" s="939" t="s">
        <v>641</v>
      </c>
      <c r="B1" s="940"/>
      <c r="C1" s="940"/>
      <c r="D1" s="940"/>
      <c r="E1" s="940"/>
    </row>
    <row r="2" spans="1:5" s="80" customFormat="1" x14ac:dyDescent="0.2">
      <c r="A2" s="941" t="s">
        <v>471</v>
      </c>
      <c r="B2" s="942"/>
      <c r="C2" s="942"/>
      <c r="D2" s="942"/>
      <c r="E2" s="943"/>
    </row>
    <row r="3" spans="1:5" s="129" customFormat="1" ht="28.5" x14ac:dyDescent="0.2">
      <c r="A3" s="42" t="s">
        <v>580</v>
      </c>
      <c r="B3" s="128" t="s">
        <v>568</v>
      </c>
      <c r="C3" s="128" t="s">
        <v>571</v>
      </c>
      <c r="D3" s="128" t="s">
        <v>519</v>
      </c>
    </row>
    <row r="4" spans="1:5" ht="15" x14ac:dyDescent="0.25">
      <c r="A4" s="130" t="s">
        <v>573</v>
      </c>
      <c r="B4" s="131"/>
      <c r="C4" s="131"/>
      <c r="D4" s="131"/>
    </row>
    <row r="5" spans="1:5" ht="15" x14ac:dyDescent="0.25">
      <c r="A5" s="132" t="s">
        <v>574</v>
      </c>
      <c r="B5" s="133"/>
      <c r="C5" s="118"/>
      <c r="D5" s="291"/>
    </row>
    <row r="6" spans="1:5" ht="15" x14ac:dyDescent="0.25">
      <c r="A6" s="132"/>
      <c r="B6" s="132" t="s">
        <v>575</v>
      </c>
      <c r="C6" s="118"/>
      <c r="D6" s="118"/>
    </row>
    <row r="7" spans="1:5" ht="15" x14ac:dyDescent="0.25">
      <c r="A7" s="132"/>
      <c r="B7" s="132" t="s">
        <v>549</v>
      </c>
      <c r="C7" s="118"/>
      <c r="D7" s="118"/>
    </row>
    <row r="8" spans="1:5" ht="15" x14ac:dyDescent="0.25">
      <c r="A8" s="132"/>
      <c r="B8" s="132" t="s">
        <v>576</v>
      </c>
      <c r="C8" s="118"/>
      <c r="D8" s="118"/>
    </row>
    <row r="9" spans="1:5" ht="15" x14ac:dyDescent="0.25">
      <c r="A9" s="132" t="s">
        <v>577</v>
      </c>
      <c r="B9" s="132"/>
      <c r="C9" s="118"/>
      <c r="D9" s="291"/>
    </row>
    <row r="10" spans="1:5" ht="15" x14ac:dyDescent="0.25">
      <c r="A10" s="132"/>
      <c r="B10" s="132" t="s">
        <v>531</v>
      </c>
      <c r="C10" s="118"/>
      <c r="D10" s="118"/>
    </row>
    <row r="11" spans="1:5" ht="15" x14ac:dyDescent="0.25">
      <c r="A11" s="132"/>
      <c r="B11" s="132" t="s">
        <v>549</v>
      </c>
      <c r="C11" s="118"/>
      <c r="D11" s="118"/>
    </row>
    <row r="12" spans="1:5" ht="15" x14ac:dyDescent="0.25">
      <c r="A12" s="132"/>
      <c r="B12" s="132" t="s">
        <v>559</v>
      </c>
      <c r="C12" s="118"/>
      <c r="D12" s="118"/>
    </row>
    <row r="13" spans="1:5" ht="15" x14ac:dyDescent="0.25">
      <c r="A13" s="130" t="s">
        <v>578</v>
      </c>
      <c r="B13" s="131"/>
      <c r="C13" s="131"/>
      <c r="D13" s="131"/>
    </row>
    <row r="14" spans="1:5" ht="15" x14ac:dyDescent="0.25">
      <c r="A14" s="132" t="s">
        <v>574</v>
      </c>
      <c r="B14" s="132"/>
      <c r="C14" s="291"/>
      <c r="D14" s="291"/>
    </row>
    <row r="15" spans="1:5" ht="15" x14ac:dyDescent="0.25">
      <c r="A15" s="132"/>
      <c r="B15" s="132" t="s">
        <v>575</v>
      </c>
      <c r="C15" s="291"/>
      <c r="D15" s="118"/>
    </row>
    <row r="16" spans="1:5" ht="15" x14ac:dyDescent="0.25">
      <c r="A16" s="132"/>
      <c r="B16" s="132" t="s">
        <v>549</v>
      </c>
      <c r="C16" s="291"/>
      <c r="D16" s="118"/>
    </row>
    <row r="17" spans="1:13" ht="15" x14ac:dyDescent="0.25">
      <c r="A17" s="132"/>
      <c r="B17" s="132" t="s">
        <v>576</v>
      </c>
      <c r="C17" s="291"/>
      <c r="D17" s="118"/>
    </row>
    <row r="18" spans="1:13" ht="18" customHeight="1" x14ac:dyDescent="0.25">
      <c r="A18" s="132" t="s">
        <v>577</v>
      </c>
      <c r="B18" s="132"/>
      <c r="C18" s="291"/>
      <c r="D18" s="291"/>
    </row>
    <row r="19" spans="1:13" ht="15" x14ac:dyDescent="0.25">
      <c r="A19" s="132"/>
      <c r="B19" s="132" t="s">
        <v>531</v>
      </c>
      <c r="C19" s="291"/>
      <c r="D19" s="118"/>
    </row>
    <row r="20" spans="1:13" ht="15" x14ac:dyDescent="0.25">
      <c r="A20" s="132"/>
      <c r="B20" s="132" t="s">
        <v>549</v>
      </c>
      <c r="C20" s="291"/>
      <c r="D20" s="118"/>
    </row>
    <row r="21" spans="1:13" ht="15" x14ac:dyDescent="0.25">
      <c r="A21" s="132"/>
      <c r="B21" s="132" t="s">
        <v>559</v>
      </c>
      <c r="C21" s="291"/>
      <c r="D21" s="118"/>
      <c r="L21" s="614"/>
      <c r="M21" s="613"/>
    </row>
    <row r="22" spans="1:13" ht="15" x14ac:dyDescent="0.25">
      <c r="A22" s="130" t="s">
        <v>579</v>
      </c>
      <c r="B22" s="131"/>
      <c r="C22" s="131"/>
      <c r="D22" s="131"/>
    </row>
    <row r="23" spans="1:13" ht="15" x14ac:dyDescent="0.25">
      <c r="A23" s="132" t="s">
        <v>574</v>
      </c>
      <c r="B23" s="132"/>
      <c r="C23" s="134"/>
      <c r="D23" s="291"/>
    </row>
    <row r="24" spans="1:13" ht="15" x14ac:dyDescent="0.25">
      <c r="A24" s="132"/>
      <c r="B24" s="132" t="s">
        <v>575</v>
      </c>
      <c r="C24" s="134">
        <v>46951</v>
      </c>
      <c r="D24" s="118"/>
    </row>
    <row r="25" spans="1:13" ht="15" x14ac:dyDescent="0.25">
      <c r="A25" s="132"/>
      <c r="B25" s="132" t="s">
        <v>549</v>
      </c>
      <c r="C25" s="134">
        <v>255</v>
      </c>
      <c r="D25" s="118"/>
    </row>
    <row r="26" spans="1:13" ht="15" x14ac:dyDescent="0.25">
      <c r="A26" s="132"/>
      <c r="B26" s="132" t="s">
        <v>576</v>
      </c>
      <c r="C26" s="134">
        <v>6964</v>
      </c>
      <c r="D26" s="118"/>
    </row>
    <row r="27" spans="1:13" ht="15" x14ac:dyDescent="0.25">
      <c r="A27" s="132" t="s">
        <v>577</v>
      </c>
      <c r="B27" s="132"/>
      <c r="C27" s="134"/>
      <c r="D27" s="291"/>
    </row>
    <row r="28" spans="1:13" ht="15" x14ac:dyDescent="0.25">
      <c r="A28" s="132"/>
      <c r="B28" s="132" t="s">
        <v>531</v>
      </c>
      <c r="C28" s="134">
        <v>24130</v>
      </c>
      <c r="D28" s="118"/>
    </row>
    <row r="29" spans="1:13" ht="15" x14ac:dyDescent="0.25">
      <c r="A29" s="132"/>
      <c r="B29" s="132" t="s">
        <v>549</v>
      </c>
      <c r="C29" s="134">
        <v>17642</v>
      </c>
      <c r="D29" s="118"/>
      <c r="L29" s="606"/>
      <c r="M29" s="612"/>
    </row>
    <row r="30" spans="1:13" ht="15" x14ac:dyDescent="0.25">
      <c r="A30" s="132"/>
      <c r="B30" s="132" t="s">
        <v>559</v>
      </c>
      <c r="C30" s="134">
        <v>951</v>
      </c>
      <c r="D30" s="118"/>
    </row>
    <row r="31" spans="1:13" x14ac:dyDescent="0.2">
      <c r="A31" s="134"/>
      <c r="B31" s="134"/>
      <c r="C31" s="134"/>
      <c r="D31" s="134"/>
    </row>
    <row r="32" spans="1:13" ht="15" x14ac:dyDescent="0.25">
      <c r="A32" s="20" t="s">
        <v>570</v>
      </c>
      <c r="B32" s="136"/>
      <c r="C32" s="137">
        <f>SUM(C24:C30)</f>
        <v>96893</v>
      </c>
      <c r="D32" s="138"/>
    </row>
    <row r="33" spans="1:8" ht="15" x14ac:dyDescent="0.25">
      <c r="A33" s="20" t="s">
        <v>147</v>
      </c>
      <c r="B33" s="42"/>
      <c r="C33" s="137">
        <v>136836</v>
      </c>
      <c r="D33" s="139">
        <f>C32/C33</f>
        <v>0.70809582273670668</v>
      </c>
      <c r="E33" s="140"/>
      <c r="H33" s="615"/>
    </row>
    <row r="34" spans="1:8" ht="15" x14ac:dyDescent="0.25">
      <c r="A34" s="113"/>
      <c r="B34" s="22"/>
      <c r="C34" s="141"/>
      <c r="D34" s="141"/>
      <c r="E34" s="141"/>
    </row>
    <row r="35" spans="1:8" x14ac:dyDescent="0.2">
      <c r="A35" s="22" t="s">
        <v>714</v>
      </c>
      <c r="B35" s="22"/>
      <c r="C35" s="141"/>
      <c r="D35" s="141"/>
      <c r="E35" s="141"/>
    </row>
    <row r="36" spans="1:8" ht="15" thickBot="1" x14ac:dyDescent="0.25"/>
    <row r="37" spans="1:8" x14ac:dyDescent="0.2">
      <c r="A37" s="936" t="s">
        <v>85</v>
      </c>
      <c r="B37" s="937"/>
      <c r="C37" s="937"/>
      <c r="D37" s="937"/>
      <c r="E37" s="938"/>
    </row>
    <row r="38" spans="1:8" ht="78" customHeight="1" x14ac:dyDescent="0.25">
      <c r="A38" s="142" t="s">
        <v>148</v>
      </c>
      <c r="B38" s="143" t="s">
        <v>517</v>
      </c>
      <c r="C38" s="128" t="s">
        <v>150</v>
      </c>
      <c r="D38" s="128" t="s">
        <v>735</v>
      </c>
      <c r="E38" s="144" t="s">
        <v>519</v>
      </c>
    </row>
    <row r="39" spans="1:8" ht="15" x14ac:dyDescent="0.25">
      <c r="A39" s="145">
        <v>2002</v>
      </c>
      <c r="B39" s="137">
        <v>49464</v>
      </c>
      <c r="C39" s="146"/>
      <c r="D39" s="146"/>
      <c r="E39" s="147"/>
    </row>
    <row r="40" spans="1:8" ht="15" x14ac:dyDescent="0.25">
      <c r="A40" s="145">
        <v>2003</v>
      </c>
      <c r="B40" s="137">
        <v>57179</v>
      </c>
      <c r="C40" s="148"/>
      <c r="D40" s="148"/>
      <c r="E40" s="147"/>
    </row>
    <row r="41" spans="1:8" ht="15" x14ac:dyDescent="0.25">
      <c r="A41" s="145">
        <v>2004</v>
      </c>
      <c r="B41" s="137">
        <v>54677</v>
      </c>
      <c r="C41" s="148"/>
      <c r="D41" s="148"/>
      <c r="E41" s="147"/>
    </row>
    <row r="42" spans="1:8" ht="15" x14ac:dyDescent="0.25">
      <c r="A42" s="145">
        <v>2005</v>
      </c>
      <c r="B42" s="137">
        <v>40523</v>
      </c>
      <c r="C42" s="148"/>
      <c r="D42" s="148"/>
      <c r="E42" s="147"/>
    </row>
    <row r="43" spans="1:8" ht="15" x14ac:dyDescent="0.25">
      <c r="A43" s="145">
        <v>2006</v>
      </c>
      <c r="B43" s="137">
        <v>36870</v>
      </c>
      <c r="C43" s="146"/>
      <c r="D43" s="146"/>
      <c r="E43" s="147"/>
    </row>
    <row r="44" spans="1:8" ht="15" x14ac:dyDescent="0.25">
      <c r="A44" s="145">
        <v>2007</v>
      </c>
      <c r="B44" s="137">
        <v>44048</v>
      </c>
      <c r="C44" s="146"/>
      <c r="D44" s="146"/>
      <c r="E44" s="147"/>
    </row>
    <row r="45" spans="1:8" ht="15" x14ac:dyDescent="0.25">
      <c r="A45" s="145">
        <v>2008</v>
      </c>
      <c r="B45" s="137">
        <v>58773</v>
      </c>
      <c r="C45" s="146"/>
      <c r="D45" s="146"/>
      <c r="E45" s="147"/>
    </row>
    <row r="46" spans="1:8" ht="15" x14ac:dyDescent="0.25">
      <c r="A46" s="145">
        <v>2009</v>
      </c>
      <c r="B46" s="137">
        <v>83493</v>
      </c>
      <c r="C46" s="110">
        <v>3562</v>
      </c>
      <c r="D46" s="146"/>
      <c r="E46" s="147"/>
      <c r="F46" s="347"/>
    </row>
    <row r="47" spans="1:8" ht="15" x14ac:dyDescent="0.25">
      <c r="A47" s="145">
        <v>2010</v>
      </c>
      <c r="B47" s="137">
        <v>120358</v>
      </c>
      <c r="C47" s="110">
        <v>22589</v>
      </c>
      <c r="D47" s="146"/>
      <c r="E47" s="147"/>
      <c r="F47" s="347"/>
    </row>
    <row r="48" spans="1:8" ht="15" x14ac:dyDescent="0.25">
      <c r="A48" s="145">
        <v>2011</v>
      </c>
      <c r="B48" s="137">
        <v>161020</v>
      </c>
      <c r="C48" s="110">
        <v>23765</v>
      </c>
      <c r="D48" s="146"/>
      <c r="E48" s="147"/>
    </row>
    <row r="49" spans="1:5" ht="15" x14ac:dyDescent="0.25">
      <c r="A49" s="145">
        <v>2012</v>
      </c>
      <c r="B49" s="137">
        <v>96893</v>
      </c>
      <c r="C49" s="110">
        <v>20383</v>
      </c>
      <c r="D49" s="180">
        <f>C33</f>
        <v>136836</v>
      </c>
      <c r="E49" s="858">
        <f>B49/D49</f>
        <v>0.70809582273670668</v>
      </c>
    </row>
    <row r="50" spans="1:5" ht="15" x14ac:dyDescent="0.25">
      <c r="A50" s="145">
        <v>2013</v>
      </c>
      <c r="B50" s="137"/>
      <c r="C50" s="110"/>
      <c r="D50" s="146"/>
      <c r="E50" s="147"/>
    </row>
    <row r="51" spans="1:5" ht="15" x14ac:dyDescent="0.25">
      <c r="A51" s="145">
        <v>2014</v>
      </c>
      <c r="B51" s="137"/>
      <c r="C51" s="110"/>
      <c r="D51" s="146"/>
      <c r="E51" s="147"/>
    </row>
    <row r="52" spans="1:5" ht="15" x14ac:dyDescent="0.25">
      <c r="A52" s="145">
        <v>2015</v>
      </c>
      <c r="B52" s="137"/>
      <c r="C52" s="110"/>
      <c r="D52" s="146"/>
      <c r="E52" s="147"/>
    </row>
    <row r="53" spans="1:5" ht="15" x14ac:dyDescent="0.25">
      <c r="A53" s="145">
        <v>2016</v>
      </c>
      <c r="B53" s="137"/>
      <c r="C53" s="110"/>
      <c r="D53" s="146"/>
      <c r="E53" s="147"/>
    </row>
    <row r="54" spans="1:5" ht="15" x14ac:dyDescent="0.25">
      <c r="A54" s="145">
        <v>2017</v>
      </c>
      <c r="B54" s="137"/>
      <c r="C54" s="149"/>
      <c r="D54" s="146"/>
      <c r="E54" s="147"/>
    </row>
    <row r="55" spans="1:5" ht="15" x14ac:dyDescent="0.25">
      <c r="A55" s="145">
        <v>2018</v>
      </c>
      <c r="B55" s="137"/>
      <c r="C55" s="110"/>
      <c r="D55" s="146"/>
      <c r="E55" s="147"/>
    </row>
    <row r="56" spans="1:5" ht="15" x14ac:dyDescent="0.25">
      <c r="A56" s="145">
        <v>2019</v>
      </c>
      <c r="B56" s="137"/>
      <c r="C56" s="110"/>
      <c r="D56" s="146"/>
      <c r="E56" s="147"/>
    </row>
    <row r="57" spans="1:5" ht="15" x14ac:dyDescent="0.25">
      <c r="A57" s="145">
        <v>2020</v>
      </c>
      <c r="B57" s="137"/>
      <c r="C57" s="134"/>
      <c r="D57" s="146"/>
      <c r="E57" s="147"/>
    </row>
    <row r="58" spans="1:5" ht="15.75" thickBot="1" x14ac:dyDescent="0.3">
      <c r="A58" s="150" t="s">
        <v>151</v>
      </c>
      <c r="B58" s="151">
        <f>SUM(B39:B57)</f>
        <v>803298</v>
      </c>
      <c r="C58" s="946"/>
      <c r="D58" s="947"/>
      <c r="E58" s="948"/>
    </row>
    <row r="59" spans="1:5" ht="30" customHeight="1" x14ac:dyDescent="0.2">
      <c r="A59" s="152"/>
      <c r="B59" s="152"/>
      <c r="C59" s="153"/>
      <c r="D59" s="152"/>
      <c r="E59" s="152"/>
    </row>
    <row r="60" spans="1:5" x14ac:dyDescent="0.2">
      <c r="A60" s="14" t="s">
        <v>149</v>
      </c>
      <c r="C60" s="141"/>
    </row>
    <row r="61" spans="1:5" ht="41.45" customHeight="1" x14ac:dyDescent="0.2">
      <c r="A61" s="949" t="s">
        <v>372</v>
      </c>
      <c r="B61" s="925"/>
      <c r="C61" s="925"/>
      <c r="D61" s="925"/>
      <c r="E61" s="925"/>
    </row>
    <row r="62" spans="1:5" ht="16.5" customHeight="1" x14ac:dyDescent="0.2">
      <c r="A62" s="949" t="s">
        <v>736</v>
      </c>
      <c r="B62" s="925"/>
      <c r="C62" s="925"/>
      <c r="D62" s="925"/>
      <c r="E62" s="925"/>
    </row>
    <row r="63" spans="1:5" x14ac:dyDescent="0.2">
      <c r="C63" s="22"/>
    </row>
    <row r="64" spans="1:5" ht="14.25" customHeight="1" x14ac:dyDescent="0.2">
      <c r="A64" s="944" t="s">
        <v>509</v>
      </c>
      <c r="B64" s="944" t="s">
        <v>9</v>
      </c>
      <c r="C64" s="944" t="s">
        <v>10</v>
      </c>
      <c r="D64" s="944" t="s">
        <v>11</v>
      </c>
    </row>
    <row r="65" spans="1:4" x14ac:dyDescent="0.2">
      <c r="A65" s="944"/>
      <c r="B65" s="944"/>
      <c r="C65" s="945"/>
      <c r="D65" s="945"/>
    </row>
    <row r="66" spans="1:4" ht="32.25" customHeight="1" x14ac:dyDescent="0.2">
      <c r="A66" s="944"/>
      <c r="B66" s="944"/>
      <c r="C66" s="945"/>
      <c r="D66" s="945"/>
    </row>
    <row r="67" spans="1:4" ht="15" x14ac:dyDescent="0.25">
      <c r="A67" s="290">
        <v>2012</v>
      </c>
      <c r="B67" s="136" t="s">
        <v>369</v>
      </c>
      <c r="C67" s="110">
        <v>17506</v>
      </c>
      <c r="D67" s="110">
        <v>140</v>
      </c>
    </row>
    <row r="68" spans="1:4" ht="15" x14ac:dyDescent="0.25">
      <c r="A68" s="290">
        <v>2012</v>
      </c>
      <c r="B68" s="42" t="s">
        <v>370</v>
      </c>
      <c r="C68" s="110">
        <v>100655</v>
      </c>
      <c r="D68" s="110">
        <v>3163</v>
      </c>
    </row>
    <row r="69" spans="1:4" ht="15" x14ac:dyDescent="0.25">
      <c r="A69" s="290">
        <v>2012</v>
      </c>
      <c r="B69" s="42" t="s">
        <v>371</v>
      </c>
      <c r="C69" s="110">
        <v>1214480</v>
      </c>
      <c r="D69" s="110">
        <v>33672</v>
      </c>
    </row>
  </sheetData>
  <mergeCells count="10">
    <mergeCell ref="A37:E37"/>
    <mergeCell ref="A1:E1"/>
    <mergeCell ref="A2:E2"/>
    <mergeCell ref="A64:A66"/>
    <mergeCell ref="B64:B66"/>
    <mergeCell ref="C64:C66"/>
    <mergeCell ref="D64:D66"/>
    <mergeCell ref="C58:E58"/>
    <mergeCell ref="A61:E61"/>
    <mergeCell ref="A62:E62"/>
  </mergeCells>
  <phoneticPr fontId="5" type="noConversion"/>
  <printOptions horizontalCentered="1"/>
  <pageMargins left="0" right="0" top="0.37" bottom="0.5" header="0.22" footer="0.17"/>
  <pageSetup scale="5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G67"/>
  <sheetViews>
    <sheetView zoomScale="75" zoomScaleNormal="75" workbookViewId="0">
      <selection sqref="A1:G1"/>
    </sheetView>
  </sheetViews>
  <sheetFormatPr defaultColWidth="40.5703125" defaultRowHeight="14.25" x14ac:dyDescent="0.2"/>
  <cols>
    <col min="1" max="1" width="73" style="10" customWidth="1"/>
    <col min="2" max="2" width="26.5703125" style="10" customWidth="1"/>
    <col min="3" max="3" width="7.5703125" style="10" customWidth="1"/>
    <col min="4" max="4" width="5.7109375" style="10" customWidth="1"/>
    <col min="5" max="5" width="10.5703125" style="10" customWidth="1"/>
    <col min="6" max="6" width="9.7109375" style="10" customWidth="1"/>
    <col min="7" max="7" width="17.140625" style="10" bestFit="1" customWidth="1"/>
    <col min="8" max="16384" width="40.5703125" style="10"/>
  </cols>
  <sheetData>
    <row r="1" spans="1:7" s="120" customFormat="1" ht="84.75" customHeight="1" x14ac:dyDescent="0.2">
      <c r="A1" s="950" t="s">
        <v>642</v>
      </c>
      <c r="B1" s="950"/>
      <c r="C1" s="950"/>
      <c r="D1" s="950"/>
      <c r="E1" s="950"/>
      <c r="F1" s="950"/>
      <c r="G1" s="950"/>
    </row>
    <row r="2" spans="1:7" ht="27.75" customHeight="1" x14ac:dyDescent="0.2">
      <c r="A2" s="951" t="s">
        <v>521</v>
      </c>
      <c r="B2" s="952" t="s">
        <v>152</v>
      </c>
      <c r="C2" s="951" t="s">
        <v>520</v>
      </c>
      <c r="D2" s="953"/>
      <c r="E2" s="953"/>
      <c r="F2" s="953"/>
      <c r="G2" s="951" t="s">
        <v>624</v>
      </c>
    </row>
    <row r="3" spans="1:7" ht="15.75" customHeight="1" x14ac:dyDescent="0.2">
      <c r="A3" s="951"/>
      <c r="B3" s="952"/>
      <c r="C3" s="1" t="s">
        <v>522</v>
      </c>
      <c r="D3" s="1" t="s">
        <v>523</v>
      </c>
      <c r="E3" s="1" t="s">
        <v>524</v>
      </c>
      <c r="F3" s="1" t="s">
        <v>525</v>
      </c>
      <c r="G3" s="951"/>
    </row>
    <row r="4" spans="1:7" s="127" customFormat="1" ht="12.75" customHeight="1" x14ac:dyDescent="0.2">
      <c r="A4" s="42" t="s">
        <v>603</v>
      </c>
      <c r="B4" s="86"/>
      <c r="C4" s="575" t="s">
        <v>277</v>
      </c>
      <c r="D4" s="92"/>
      <c r="E4" s="92"/>
      <c r="F4" s="515"/>
      <c r="G4" s="338">
        <v>211254.14</v>
      </c>
    </row>
    <row r="5" spans="1:7" ht="12.75" customHeight="1" x14ac:dyDescent="0.2">
      <c r="A5" s="42" t="s">
        <v>604</v>
      </c>
      <c r="B5" s="86"/>
      <c r="C5" s="575"/>
      <c r="D5" s="92"/>
      <c r="E5" s="92" t="s">
        <v>277</v>
      </c>
      <c r="F5" s="515"/>
      <c r="G5" s="338">
        <v>508312.05000000016</v>
      </c>
    </row>
    <row r="6" spans="1:7" x14ac:dyDescent="0.2">
      <c r="A6" s="42" t="s">
        <v>324</v>
      </c>
      <c r="B6" s="86" t="s">
        <v>323</v>
      </c>
      <c r="C6" s="575" t="s">
        <v>277</v>
      </c>
      <c r="D6" s="92"/>
      <c r="E6" s="92" t="s">
        <v>277</v>
      </c>
      <c r="F6" s="515"/>
      <c r="G6" s="338">
        <v>1593894.5399999998</v>
      </c>
    </row>
    <row r="7" spans="1:7" ht="12.75" customHeight="1" x14ac:dyDescent="0.2">
      <c r="A7" s="42" t="s">
        <v>330</v>
      </c>
      <c r="B7" s="86"/>
      <c r="C7" s="575" t="s">
        <v>277</v>
      </c>
      <c r="D7" s="92"/>
      <c r="E7" s="92"/>
      <c r="F7" s="515"/>
      <c r="G7" s="338">
        <v>4012743</v>
      </c>
    </row>
    <row r="8" spans="1:7" ht="12.75" customHeight="1" x14ac:dyDescent="0.2">
      <c r="A8" s="42" t="s">
        <v>605</v>
      </c>
      <c r="B8" s="86"/>
      <c r="C8" s="575"/>
      <c r="D8" s="92" t="s">
        <v>277</v>
      </c>
      <c r="E8" s="92"/>
      <c r="F8" s="515"/>
      <c r="G8" s="338">
        <v>0</v>
      </c>
    </row>
    <row r="9" spans="1:7" ht="12.75" customHeight="1" x14ac:dyDescent="0.2">
      <c r="A9" s="42" t="s">
        <v>278</v>
      </c>
      <c r="B9" s="86" t="s">
        <v>276</v>
      </c>
      <c r="C9" s="575"/>
      <c r="D9" s="92" t="s">
        <v>277</v>
      </c>
      <c r="E9" s="92"/>
      <c r="F9" s="515"/>
      <c r="G9" s="338">
        <v>774416.6399999999</v>
      </c>
    </row>
    <row r="10" spans="1:7" ht="12.75" customHeight="1" x14ac:dyDescent="0.2">
      <c r="A10" s="42" t="s">
        <v>606</v>
      </c>
      <c r="B10" s="86"/>
      <c r="C10" s="575"/>
      <c r="D10" s="92"/>
      <c r="E10" s="92" t="s">
        <v>277</v>
      </c>
      <c r="F10" s="515"/>
      <c r="G10" s="338">
        <v>617664.53999999992</v>
      </c>
    </row>
    <row r="11" spans="1:7" ht="12.75" customHeight="1" x14ac:dyDescent="0.2">
      <c r="A11" s="42" t="s">
        <v>280</v>
      </c>
      <c r="B11" s="86" t="s">
        <v>279</v>
      </c>
      <c r="C11" s="575"/>
      <c r="D11" s="92" t="s">
        <v>277</v>
      </c>
      <c r="E11" s="92"/>
      <c r="F11" s="515"/>
      <c r="G11" s="338">
        <v>2132431.7999999998</v>
      </c>
    </row>
    <row r="12" spans="1:7" ht="12.75" customHeight="1" x14ac:dyDescent="0.2">
      <c r="A12" s="42" t="s">
        <v>678</v>
      </c>
      <c r="B12" s="86" t="s">
        <v>279</v>
      </c>
      <c r="C12" s="575" t="s">
        <v>277</v>
      </c>
      <c r="D12" s="92"/>
      <c r="E12" s="92"/>
      <c r="F12" s="515"/>
      <c r="G12" s="338">
        <v>34448.120000000003</v>
      </c>
    </row>
    <row r="13" spans="1:7" ht="12.75" customHeight="1" x14ac:dyDescent="0.2">
      <c r="A13" s="42" t="s">
        <v>281</v>
      </c>
      <c r="B13" s="86" t="s">
        <v>323</v>
      </c>
      <c r="C13" s="575"/>
      <c r="D13" s="92" t="s">
        <v>277</v>
      </c>
      <c r="E13" s="92" t="s">
        <v>277</v>
      </c>
      <c r="F13" s="515" t="s">
        <v>277</v>
      </c>
      <c r="G13" s="338">
        <v>389394.13999999996</v>
      </c>
    </row>
    <row r="14" spans="1:7" ht="12.75" customHeight="1" x14ac:dyDescent="0.2">
      <c r="A14" s="42" t="s">
        <v>283</v>
      </c>
      <c r="B14" s="86" t="s">
        <v>282</v>
      </c>
      <c r="C14" s="575"/>
      <c r="D14" s="92" t="s">
        <v>277</v>
      </c>
      <c r="E14" s="92"/>
      <c r="F14" s="515" t="s">
        <v>277</v>
      </c>
      <c r="G14" s="338">
        <v>148765.89000000001</v>
      </c>
    </row>
    <row r="15" spans="1:7" ht="12.75" customHeight="1" x14ac:dyDescent="0.2">
      <c r="A15" s="42" t="s">
        <v>331</v>
      </c>
      <c r="B15" s="86" t="s">
        <v>315</v>
      </c>
      <c r="C15" s="575"/>
      <c r="D15" s="92" t="s">
        <v>277</v>
      </c>
      <c r="E15" s="92"/>
      <c r="F15" s="515" t="s">
        <v>277</v>
      </c>
      <c r="G15" s="338">
        <v>188483.15</v>
      </c>
    </row>
    <row r="16" spans="1:7" ht="12.75" customHeight="1" x14ac:dyDescent="0.2">
      <c r="A16" s="42" t="s">
        <v>285</v>
      </c>
      <c r="B16" s="86" t="s">
        <v>284</v>
      </c>
      <c r="C16" s="575"/>
      <c r="D16" s="92" t="s">
        <v>277</v>
      </c>
      <c r="E16" s="92" t="s">
        <v>277</v>
      </c>
      <c r="F16" s="515" t="s">
        <v>277</v>
      </c>
      <c r="G16" s="338">
        <v>388247.59000000008</v>
      </c>
    </row>
    <row r="17" spans="1:7" ht="12.75" customHeight="1" x14ac:dyDescent="0.2">
      <c r="A17" s="42" t="s">
        <v>325</v>
      </c>
      <c r="B17" s="86" t="s">
        <v>297</v>
      </c>
      <c r="C17" s="575"/>
      <c r="D17" s="92" t="s">
        <v>277</v>
      </c>
      <c r="E17" s="92" t="s">
        <v>277</v>
      </c>
      <c r="F17" s="515" t="s">
        <v>277</v>
      </c>
      <c r="G17" s="338">
        <v>420273.00999999989</v>
      </c>
    </row>
    <row r="18" spans="1:7" ht="12.75" customHeight="1" x14ac:dyDescent="0.2">
      <c r="A18" s="42" t="s">
        <v>287</v>
      </c>
      <c r="B18" s="576" t="s">
        <v>286</v>
      </c>
      <c r="C18" s="577"/>
      <c r="D18" s="92" t="s">
        <v>277</v>
      </c>
      <c r="E18" s="92" t="s">
        <v>277</v>
      </c>
      <c r="F18" s="92" t="s">
        <v>277</v>
      </c>
      <c r="G18" s="338">
        <v>134399.73000000004</v>
      </c>
    </row>
    <row r="19" spans="1:7" x14ac:dyDescent="0.2">
      <c r="A19" s="42" t="s">
        <v>289</v>
      </c>
      <c r="B19" s="86" t="s">
        <v>288</v>
      </c>
      <c r="C19" s="575"/>
      <c r="D19" s="92" t="s">
        <v>277</v>
      </c>
      <c r="E19" s="92"/>
      <c r="F19" s="515" t="s">
        <v>277</v>
      </c>
      <c r="G19" s="338">
        <v>3357.119999999999</v>
      </c>
    </row>
    <row r="20" spans="1:7" x14ac:dyDescent="0.2">
      <c r="A20" s="42" t="s">
        <v>290</v>
      </c>
      <c r="B20" s="86" t="s">
        <v>279</v>
      </c>
      <c r="C20" s="575"/>
      <c r="D20" s="92" t="s">
        <v>277</v>
      </c>
      <c r="E20" s="92"/>
      <c r="F20" s="515" t="s">
        <v>277</v>
      </c>
      <c r="G20" s="338">
        <v>225006.14</v>
      </c>
    </row>
    <row r="21" spans="1:7" x14ac:dyDescent="0.2">
      <c r="A21" s="42" t="s">
        <v>292</v>
      </c>
      <c r="B21" s="86" t="s">
        <v>291</v>
      </c>
      <c r="C21" s="575" t="s">
        <v>277</v>
      </c>
      <c r="D21" s="92"/>
      <c r="E21" s="92"/>
      <c r="F21" s="515"/>
      <c r="G21" s="338">
        <v>4900153.6100000003</v>
      </c>
    </row>
    <row r="22" spans="1:7" x14ac:dyDescent="0.2">
      <c r="A22" s="42" t="s">
        <v>294</v>
      </c>
      <c r="B22" s="86" t="s">
        <v>293</v>
      </c>
      <c r="C22" s="575"/>
      <c r="D22" s="92" t="s">
        <v>277</v>
      </c>
      <c r="E22" s="92" t="s">
        <v>277</v>
      </c>
      <c r="F22" s="515"/>
      <c r="G22" s="338">
        <v>12127842.460000001</v>
      </c>
    </row>
    <row r="23" spans="1:7" x14ac:dyDescent="0.2">
      <c r="A23" s="42" t="s">
        <v>295</v>
      </c>
      <c r="B23" s="86" t="s">
        <v>279</v>
      </c>
      <c r="C23" s="575"/>
      <c r="D23" s="92" t="s">
        <v>277</v>
      </c>
      <c r="E23" s="92"/>
      <c r="F23" s="515"/>
      <c r="G23" s="338">
        <v>344162.52</v>
      </c>
    </row>
    <row r="24" spans="1:7" x14ac:dyDescent="0.2">
      <c r="A24" s="42" t="s">
        <v>296</v>
      </c>
      <c r="B24" s="86" t="s">
        <v>276</v>
      </c>
      <c r="C24" s="575" t="s">
        <v>277</v>
      </c>
      <c r="D24" s="92"/>
      <c r="E24" s="92"/>
      <c r="F24" s="515"/>
      <c r="G24" s="338">
        <v>540698.55000000005</v>
      </c>
    </row>
    <row r="25" spans="1:7" x14ac:dyDescent="0.2">
      <c r="A25" s="42" t="s">
        <v>327</v>
      </c>
      <c r="B25" s="86" t="s">
        <v>272</v>
      </c>
      <c r="C25" s="575" t="s">
        <v>277</v>
      </c>
      <c r="D25" s="92"/>
      <c r="E25" s="92" t="s">
        <v>277</v>
      </c>
      <c r="F25" s="515"/>
      <c r="G25" s="338">
        <v>157581.03</v>
      </c>
    </row>
    <row r="26" spans="1:7" x14ac:dyDescent="0.2">
      <c r="A26" s="42" t="s">
        <v>299</v>
      </c>
      <c r="B26" s="86" t="s">
        <v>298</v>
      </c>
      <c r="C26" s="575" t="s">
        <v>277</v>
      </c>
      <c r="D26" s="92"/>
      <c r="E26" s="92" t="s">
        <v>277</v>
      </c>
      <c r="F26" s="515"/>
      <c r="G26" s="338">
        <v>590740.5</v>
      </c>
    </row>
    <row r="27" spans="1:7" x14ac:dyDescent="0.2">
      <c r="A27" s="42" t="s">
        <v>326</v>
      </c>
      <c r="B27" s="86" t="s">
        <v>271</v>
      </c>
      <c r="C27" s="575" t="s">
        <v>277</v>
      </c>
      <c r="D27" s="92"/>
      <c r="E27" s="92" t="s">
        <v>277</v>
      </c>
      <c r="F27" s="515"/>
      <c r="G27" s="338">
        <v>71900</v>
      </c>
    </row>
    <row r="28" spans="1:7" x14ac:dyDescent="0.2">
      <c r="A28" s="42" t="s">
        <v>319</v>
      </c>
      <c r="B28" s="86" t="s">
        <v>302</v>
      </c>
      <c r="C28" s="575" t="s">
        <v>277</v>
      </c>
      <c r="D28" s="92"/>
      <c r="E28" s="92" t="s">
        <v>277</v>
      </c>
      <c r="F28" s="515"/>
      <c r="G28" s="338">
        <v>513551</v>
      </c>
    </row>
    <row r="29" spans="1:7" x14ac:dyDescent="0.2">
      <c r="A29" s="42" t="s">
        <v>679</v>
      </c>
      <c r="B29" s="86" t="s">
        <v>275</v>
      </c>
      <c r="C29" s="575"/>
      <c r="D29" s="92"/>
      <c r="E29" s="92" t="s">
        <v>277</v>
      </c>
      <c r="F29" s="515"/>
      <c r="G29" s="338">
        <v>421246.06000000011</v>
      </c>
    </row>
    <row r="30" spans="1:7" x14ac:dyDescent="0.2">
      <c r="A30" s="42" t="s">
        <v>322</v>
      </c>
      <c r="B30" s="86" t="s">
        <v>320</v>
      </c>
      <c r="C30" s="575" t="s">
        <v>277</v>
      </c>
      <c r="D30" s="92"/>
      <c r="E30" s="92" t="s">
        <v>277</v>
      </c>
      <c r="F30" s="515"/>
      <c r="G30" s="338">
        <v>3359818.43</v>
      </c>
    </row>
    <row r="31" spans="1:7" x14ac:dyDescent="0.2">
      <c r="A31" s="42" t="s">
        <v>300</v>
      </c>
      <c r="B31" s="86" t="s">
        <v>279</v>
      </c>
      <c r="C31" s="575"/>
      <c r="D31" s="92" t="s">
        <v>277</v>
      </c>
      <c r="E31" s="92"/>
      <c r="F31" s="515" t="s">
        <v>277</v>
      </c>
      <c r="G31" s="338">
        <v>3601</v>
      </c>
    </row>
    <row r="32" spans="1:7" x14ac:dyDescent="0.2">
      <c r="A32" s="42" t="s">
        <v>301</v>
      </c>
      <c r="B32" s="86" t="s">
        <v>279</v>
      </c>
      <c r="C32" s="575"/>
      <c r="D32" s="92" t="s">
        <v>277</v>
      </c>
      <c r="E32" s="92" t="s">
        <v>277</v>
      </c>
      <c r="F32" s="515" t="s">
        <v>277</v>
      </c>
      <c r="G32" s="338">
        <v>13882183.810000001</v>
      </c>
    </row>
    <row r="33" spans="1:7" x14ac:dyDescent="0.2">
      <c r="A33" s="42" t="s">
        <v>303</v>
      </c>
      <c r="B33" s="86" t="s">
        <v>302</v>
      </c>
      <c r="C33" s="575" t="s">
        <v>277</v>
      </c>
      <c r="D33" s="92"/>
      <c r="E33" s="92"/>
      <c r="F33" s="515"/>
      <c r="G33" s="338">
        <v>31379.599999999999</v>
      </c>
    </row>
    <row r="34" spans="1:7" x14ac:dyDescent="0.2">
      <c r="A34" s="42" t="s">
        <v>305</v>
      </c>
      <c r="B34" s="86" t="s">
        <v>304</v>
      </c>
      <c r="C34" s="575"/>
      <c r="D34" s="92" t="s">
        <v>277</v>
      </c>
      <c r="E34" s="92" t="s">
        <v>277</v>
      </c>
      <c r="F34" s="515" t="s">
        <v>277</v>
      </c>
      <c r="G34" s="338">
        <v>419126.22</v>
      </c>
    </row>
    <row r="35" spans="1:7" x14ac:dyDescent="0.2">
      <c r="A35" s="42" t="s">
        <v>607</v>
      </c>
      <c r="B35" s="86"/>
      <c r="C35" s="575" t="s">
        <v>277</v>
      </c>
      <c r="D35" s="92"/>
      <c r="E35" s="92"/>
      <c r="F35" s="515"/>
      <c r="G35" s="338">
        <v>246534.46000000002</v>
      </c>
    </row>
    <row r="36" spans="1:7" x14ac:dyDescent="0.2">
      <c r="A36" s="42" t="s">
        <v>307</v>
      </c>
      <c r="B36" s="86" t="s">
        <v>306</v>
      </c>
      <c r="C36" s="575"/>
      <c r="D36" s="92" t="s">
        <v>277</v>
      </c>
      <c r="E36" s="92"/>
      <c r="F36" s="515"/>
      <c r="G36" s="338">
        <v>4647126.7699999986</v>
      </c>
    </row>
    <row r="37" spans="1:7" x14ac:dyDescent="0.2">
      <c r="A37" s="42" t="s">
        <v>308</v>
      </c>
      <c r="B37" s="86" t="s">
        <v>279</v>
      </c>
      <c r="C37" s="575" t="s">
        <v>277</v>
      </c>
      <c r="D37" s="92"/>
      <c r="E37" s="92"/>
      <c r="F37" s="515"/>
      <c r="G37" s="338">
        <v>2796702.3899999997</v>
      </c>
    </row>
    <row r="38" spans="1:7" x14ac:dyDescent="0.2">
      <c r="A38" s="42" t="s">
        <v>309</v>
      </c>
      <c r="B38" s="86" t="s">
        <v>279</v>
      </c>
      <c r="C38" s="575" t="s">
        <v>277</v>
      </c>
      <c r="D38" s="92"/>
      <c r="E38" s="92" t="s">
        <v>277</v>
      </c>
      <c r="F38" s="515"/>
      <c r="G38" s="338">
        <v>6845200.3900000015</v>
      </c>
    </row>
    <row r="39" spans="1:7" x14ac:dyDescent="0.2">
      <c r="A39" s="42" t="s">
        <v>310</v>
      </c>
      <c r="B39" s="86" t="s">
        <v>304</v>
      </c>
      <c r="C39" s="575" t="s">
        <v>277</v>
      </c>
      <c r="D39" s="92"/>
      <c r="E39" s="92" t="s">
        <v>277</v>
      </c>
      <c r="F39" s="515"/>
      <c r="G39" s="338">
        <v>1119031.73</v>
      </c>
    </row>
    <row r="40" spans="1:7" x14ac:dyDescent="0.2">
      <c r="A40" s="42" t="s">
        <v>311</v>
      </c>
      <c r="B40" s="86" t="s">
        <v>279</v>
      </c>
      <c r="C40" s="575" t="s">
        <v>277</v>
      </c>
      <c r="D40" s="92"/>
      <c r="E40" s="92"/>
      <c r="F40" s="515"/>
      <c r="G40" s="338">
        <v>4526777.55</v>
      </c>
    </row>
    <row r="41" spans="1:7" x14ac:dyDescent="0.2">
      <c r="A41" s="42" t="s">
        <v>313</v>
      </c>
      <c r="B41" s="86" t="s">
        <v>312</v>
      </c>
      <c r="C41" s="575" t="s">
        <v>277</v>
      </c>
      <c r="D41" s="92"/>
      <c r="E41" s="92"/>
      <c r="F41" s="515"/>
      <c r="G41" s="338">
        <v>85918.099999999991</v>
      </c>
    </row>
    <row r="42" spans="1:7" x14ac:dyDescent="0.2">
      <c r="A42" s="42" t="s">
        <v>321</v>
      </c>
      <c r="B42" s="86" t="s">
        <v>320</v>
      </c>
      <c r="C42" s="575" t="s">
        <v>277</v>
      </c>
      <c r="D42" s="92"/>
      <c r="E42" s="92"/>
      <c r="F42" s="515"/>
      <c r="G42" s="338">
        <v>618963.24000000011</v>
      </c>
    </row>
    <row r="43" spans="1:7" x14ac:dyDescent="0.2">
      <c r="A43" s="42" t="s">
        <v>680</v>
      </c>
      <c r="B43" s="86" t="s">
        <v>279</v>
      </c>
      <c r="C43" s="575"/>
      <c r="D43" s="92" t="s">
        <v>277</v>
      </c>
      <c r="E43" s="92"/>
      <c r="F43" s="515"/>
      <c r="G43" s="338">
        <v>105</v>
      </c>
    </row>
    <row r="44" spans="1:7" x14ac:dyDescent="0.2">
      <c r="A44" s="42" t="s">
        <v>329</v>
      </c>
      <c r="B44" s="86" t="s">
        <v>274</v>
      </c>
      <c r="C44" s="575" t="s">
        <v>277</v>
      </c>
      <c r="D44" s="92"/>
      <c r="E44" s="92"/>
      <c r="F44" s="515"/>
      <c r="G44" s="338">
        <v>612481.76</v>
      </c>
    </row>
    <row r="45" spans="1:7" x14ac:dyDescent="0.2">
      <c r="A45" s="42" t="s">
        <v>328</v>
      </c>
      <c r="B45" s="86" t="s">
        <v>273</v>
      </c>
      <c r="C45" s="575"/>
      <c r="D45" s="92"/>
      <c r="E45" s="92" t="s">
        <v>277</v>
      </c>
      <c r="F45" s="515" t="s">
        <v>277</v>
      </c>
      <c r="G45" s="338">
        <v>800488.12</v>
      </c>
    </row>
    <row r="46" spans="1:7" x14ac:dyDescent="0.2">
      <c r="A46" s="42" t="s">
        <v>314</v>
      </c>
      <c r="B46" s="86" t="s">
        <v>288</v>
      </c>
      <c r="C46" s="575" t="s">
        <v>277</v>
      </c>
      <c r="D46" s="92"/>
      <c r="E46" s="92" t="s">
        <v>277</v>
      </c>
      <c r="F46" s="515"/>
      <c r="G46" s="338">
        <v>46195</v>
      </c>
    </row>
    <row r="47" spans="1:7" x14ac:dyDescent="0.2">
      <c r="A47" s="42" t="s">
        <v>316</v>
      </c>
      <c r="B47" s="86" t="s">
        <v>279</v>
      </c>
      <c r="C47" s="575"/>
      <c r="D47" s="92" t="s">
        <v>277</v>
      </c>
      <c r="E47" s="92" t="s">
        <v>277</v>
      </c>
      <c r="F47" s="515"/>
      <c r="G47" s="338">
        <v>1260240.78</v>
      </c>
    </row>
    <row r="48" spans="1:7" x14ac:dyDescent="0.2">
      <c r="A48" s="339" t="s">
        <v>317</v>
      </c>
      <c r="B48" s="86" t="s">
        <v>279</v>
      </c>
      <c r="C48" s="575"/>
      <c r="D48" s="92" t="s">
        <v>277</v>
      </c>
      <c r="E48" s="92"/>
      <c r="F48" s="515"/>
      <c r="G48" s="338">
        <v>115253.76999999999</v>
      </c>
    </row>
    <row r="49" spans="1:7" x14ac:dyDescent="0.2">
      <c r="A49" s="10" t="s">
        <v>318</v>
      </c>
      <c r="B49" s="86" t="s">
        <v>298</v>
      </c>
      <c r="C49" s="575" t="s">
        <v>277</v>
      </c>
      <c r="D49" s="92"/>
      <c r="E49" s="92"/>
      <c r="F49" s="515"/>
      <c r="G49" s="338">
        <v>3844713.79</v>
      </c>
    </row>
    <row r="50" spans="1:7" ht="15" x14ac:dyDescent="0.25">
      <c r="A50" s="117"/>
      <c r="B50" s="117"/>
      <c r="C50" s="98"/>
      <c r="D50" s="98"/>
      <c r="E50" s="98"/>
      <c r="F50" s="98"/>
      <c r="G50" s="578">
        <f>SUM(G4:G49)</f>
        <v>76712809.24000001</v>
      </c>
    </row>
    <row r="51" spans="1:7" ht="15" x14ac:dyDescent="0.25">
      <c r="A51" s="340"/>
      <c r="B51" s="341"/>
      <c r="G51" s="14"/>
    </row>
    <row r="52" spans="1:7" ht="17.25" x14ac:dyDescent="0.25">
      <c r="A52" s="605" t="s">
        <v>625</v>
      </c>
      <c r="B52" s="342"/>
      <c r="D52" s="343"/>
      <c r="G52" s="387"/>
    </row>
    <row r="53" spans="1:7" x14ac:dyDescent="0.2">
      <c r="A53" s="67" t="s">
        <v>332</v>
      </c>
      <c r="B53" s="67" t="s">
        <v>279</v>
      </c>
      <c r="G53" s="344"/>
    </row>
    <row r="54" spans="1:7" x14ac:dyDescent="0.2">
      <c r="A54" s="10" t="s">
        <v>333</v>
      </c>
      <c r="B54" s="10" t="s">
        <v>286</v>
      </c>
      <c r="G54" s="344"/>
    </row>
    <row r="55" spans="1:7" x14ac:dyDescent="0.2">
      <c r="A55" s="10" t="s">
        <v>334</v>
      </c>
      <c r="B55" s="10" t="s">
        <v>335</v>
      </c>
      <c r="G55" s="344"/>
    </row>
    <row r="56" spans="1:7" x14ac:dyDescent="0.2">
      <c r="A56" s="10" t="s">
        <v>336</v>
      </c>
      <c r="B56" s="10" t="s">
        <v>284</v>
      </c>
      <c r="G56" s="14"/>
    </row>
    <row r="57" spans="1:7" x14ac:dyDescent="0.2">
      <c r="A57" s="10" t="s">
        <v>337</v>
      </c>
      <c r="B57" s="10" t="s">
        <v>288</v>
      </c>
      <c r="G57" s="14"/>
    </row>
    <row r="58" spans="1:7" x14ac:dyDescent="0.2">
      <c r="A58" s="10" t="s">
        <v>338</v>
      </c>
      <c r="B58" s="10" t="s">
        <v>339</v>
      </c>
      <c r="G58" s="14"/>
    </row>
    <row r="59" spans="1:7" x14ac:dyDescent="0.2">
      <c r="A59" s="10" t="s">
        <v>340</v>
      </c>
      <c r="B59" s="10" t="s">
        <v>306</v>
      </c>
      <c r="G59" s="14"/>
    </row>
    <row r="60" spans="1:7" x14ac:dyDescent="0.2">
      <c r="A60" s="10" t="s">
        <v>341</v>
      </c>
      <c r="B60" s="10" t="s">
        <v>342</v>
      </c>
      <c r="G60" s="14"/>
    </row>
    <row r="61" spans="1:7" x14ac:dyDescent="0.2">
      <c r="A61" s="10" t="s">
        <v>343</v>
      </c>
      <c r="B61" s="10" t="s">
        <v>302</v>
      </c>
      <c r="G61" s="14"/>
    </row>
    <row r="62" spans="1:7" x14ac:dyDescent="0.2">
      <c r="A62" s="10" t="s">
        <v>344</v>
      </c>
      <c r="B62" s="10" t="s">
        <v>282</v>
      </c>
      <c r="G62" s="14"/>
    </row>
    <row r="63" spans="1:7" x14ac:dyDescent="0.2">
      <c r="A63" s="10" t="s">
        <v>345</v>
      </c>
      <c r="B63" s="10" t="s">
        <v>346</v>
      </c>
      <c r="G63" s="14"/>
    </row>
    <row r="64" spans="1:7" x14ac:dyDescent="0.2">
      <c r="A64" s="10" t="s">
        <v>347</v>
      </c>
      <c r="B64" s="10" t="s">
        <v>348</v>
      </c>
      <c r="G64" s="14"/>
    </row>
    <row r="66" spans="1:7" ht="29.25" customHeight="1" x14ac:dyDescent="0.2">
      <c r="A66" s="933" t="s">
        <v>729</v>
      </c>
      <c r="B66" s="933"/>
      <c r="C66" s="933"/>
      <c r="D66" s="933"/>
      <c r="E66" s="933"/>
      <c r="F66" s="933"/>
      <c r="G66" s="933"/>
    </row>
    <row r="67" spans="1:7" x14ac:dyDescent="0.2">
      <c r="A67" s="10" t="s">
        <v>362</v>
      </c>
    </row>
  </sheetData>
  <mergeCells count="6">
    <mergeCell ref="A66:G66"/>
    <mergeCell ref="A1:G1"/>
    <mergeCell ref="A2:A3"/>
    <mergeCell ref="B2:B3"/>
    <mergeCell ref="G2:G3"/>
    <mergeCell ref="C2:F2"/>
  </mergeCells>
  <phoneticPr fontId="11" type="noConversion"/>
  <printOptions horizontalCentered="1" verticalCentered="1"/>
  <pageMargins left="0.25" right="0.25" top="0.5" bottom="1" header="0.5" footer="0.5"/>
  <pageSetup scale="5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V64"/>
  <sheetViews>
    <sheetView zoomScale="80" zoomScaleNormal="80" workbookViewId="0">
      <pane ySplit="5" topLeftCell="A6" activePane="bottomLeft" state="frozen"/>
      <selection pane="bottomLeft" activeCell="A6" sqref="A6"/>
    </sheetView>
  </sheetViews>
  <sheetFormatPr defaultColWidth="9.140625" defaultRowHeight="14.25" x14ac:dyDescent="0.2"/>
  <cols>
    <col min="1" max="1" width="40.7109375" style="127" bestFit="1" customWidth="1"/>
    <col min="2" max="2" width="10.85546875" style="10" bestFit="1" customWidth="1"/>
    <col min="3" max="3" width="13.140625" style="161" customWidth="1"/>
    <col min="4" max="4" width="8.85546875" style="161" customWidth="1"/>
    <col min="5" max="5" width="9.85546875" style="161" customWidth="1"/>
    <col min="6" max="6" width="8.85546875" style="161" customWidth="1"/>
    <col min="7" max="7" width="17.28515625" style="161" customWidth="1"/>
    <col min="8" max="8" width="8.28515625" style="111" customWidth="1"/>
    <col min="9" max="9" width="14.28515625" style="161" customWidth="1"/>
    <col min="10" max="10" width="8.85546875" style="161" customWidth="1"/>
    <col min="11" max="11" width="11.85546875" style="161" customWidth="1"/>
    <col min="12" max="12" width="8.28515625" style="161" customWidth="1"/>
    <col min="13" max="13" width="16.7109375" style="161" customWidth="1"/>
    <col min="14" max="14" width="9" style="111" customWidth="1"/>
    <col min="15" max="15" width="15.42578125" style="161" bestFit="1" customWidth="1"/>
    <col min="16" max="16" width="13.42578125" style="161" bestFit="1" customWidth="1"/>
    <col min="17" max="17" width="17.140625" style="111" bestFit="1" customWidth="1"/>
    <col min="18" max="18" width="11.7109375" style="111" customWidth="1"/>
    <col min="19" max="19" width="13" style="111" customWidth="1"/>
    <col min="20" max="20" width="9.140625" style="10"/>
    <col min="21" max="21" width="15.5703125" style="10" customWidth="1"/>
    <col min="22" max="22" width="17.140625" style="10" bestFit="1" customWidth="1"/>
    <col min="23" max="16384" width="9.140625" style="10"/>
  </cols>
  <sheetData>
    <row r="1" spans="1:22" s="120" customFormat="1" ht="67.5" customHeight="1" x14ac:dyDescent="0.2">
      <c r="A1" s="954" t="s">
        <v>643</v>
      </c>
      <c r="B1" s="954"/>
      <c r="C1" s="954"/>
      <c r="D1" s="954"/>
      <c r="E1" s="954"/>
      <c r="F1" s="954"/>
      <c r="G1" s="954"/>
      <c r="H1" s="954"/>
      <c r="I1" s="954"/>
      <c r="J1" s="954"/>
      <c r="K1" s="954"/>
      <c r="L1" s="954"/>
      <c r="M1" s="954"/>
      <c r="N1" s="954"/>
      <c r="O1" s="954"/>
      <c r="P1" s="954"/>
      <c r="Q1" s="954"/>
      <c r="R1" s="954"/>
      <c r="S1" s="954"/>
    </row>
    <row r="2" spans="1:22" ht="30" x14ac:dyDescent="0.25">
      <c r="A2" s="154"/>
      <c r="B2" s="34" t="s">
        <v>532</v>
      </c>
      <c r="C2" s="155" t="s">
        <v>533</v>
      </c>
      <c r="D2" s="155"/>
      <c r="E2" s="155"/>
      <c r="F2" s="155"/>
      <c r="G2" s="155"/>
      <c r="H2" s="156"/>
      <c r="I2" s="155" t="s">
        <v>534</v>
      </c>
      <c r="J2" s="155"/>
      <c r="K2" s="155"/>
      <c r="L2" s="155"/>
      <c r="M2" s="155"/>
      <c r="N2" s="156"/>
      <c r="O2" s="155" t="s">
        <v>705</v>
      </c>
      <c r="P2" s="155"/>
      <c r="Q2" s="156"/>
      <c r="R2" s="156"/>
      <c r="S2" s="156"/>
    </row>
    <row r="3" spans="1:22" ht="15" x14ac:dyDescent="0.25">
      <c r="A3" s="154"/>
      <c r="B3" s="34"/>
      <c r="C3" s="955" t="s">
        <v>539</v>
      </c>
      <c r="D3" s="955"/>
      <c r="E3" s="955" t="s">
        <v>536</v>
      </c>
      <c r="F3" s="955"/>
      <c r="G3" s="955" t="s">
        <v>537</v>
      </c>
      <c r="H3" s="955"/>
      <c r="I3" s="955" t="s">
        <v>539</v>
      </c>
      <c r="J3" s="955"/>
      <c r="K3" s="955" t="s">
        <v>536</v>
      </c>
      <c r="L3" s="955"/>
      <c r="M3" s="955" t="s">
        <v>537</v>
      </c>
      <c r="N3" s="955"/>
      <c r="O3" s="955" t="s">
        <v>535</v>
      </c>
      <c r="P3" s="955" t="s">
        <v>153</v>
      </c>
      <c r="Q3" s="956" t="s">
        <v>537</v>
      </c>
      <c r="R3" s="956" t="s">
        <v>538</v>
      </c>
      <c r="S3" s="956" t="s">
        <v>154</v>
      </c>
    </row>
    <row r="4" spans="1:22" ht="15" x14ac:dyDescent="0.25">
      <c r="A4" s="154"/>
      <c r="B4" s="34"/>
      <c r="C4" s="157" t="s">
        <v>498</v>
      </c>
      <c r="D4" s="157" t="s">
        <v>540</v>
      </c>
      <c r="E4" s="157" t="s">
        <v>498</v>
      </c>
      <c r="F4" s="157" t="s">
        <v>540</v>
      </c>
      <c r="G4" s="650" t="s">
        <v>541</v>
      </c>
      <c r="H4" s="158" t="s">
        <v>540</v>
      </c>
      <c r="I4" s="157" t="s">
        <v>498</v>
      </c>
      <c r="J4" s="157" t="s">
        <v>540</v>
      </c>
      <c r="K4" s="157" t="s">
        <v>498</v>
      </c>
      <c r="L4" s="157" t="s">
        <v>540</v>
      </c>
      <c r="M4" s="157" t="s">
        <v>541</v>
      </c>
      <c r="N4" s="158" t="s">
        <v>540</v>
      </c>
      <c r="O4" s="955"/>
      <c r="P4" s="955"/>
      <c r="Q4" s="956"/>
      <c r="R4" s="956"/>
      <c r="S4" s="956"/>
      <c r="U4" s="387"/>
    </row>
    <row r="5" spans="1:22" x14ac:dyDescent="0.2">
      <c r="A5" s="360" t="s">
        <v>536</v>
      </c>
      <c r="B5" s="361" t="s">
        <v>500</v>
      </c>
      <c r="C5" s="656">
        <v>77362</v>
      </c>
      <c r="D5" s="684">
        <f t="shared" ref="D5" si="0">C5/O5</f>
        <v>0.79842713095889284</v>
      </c>
      <c r="E5" s="656">
        <v>77362</v>
      </c>
      <c r="F5" s="684">
        <f>E5/P5</f>
        <v>0.79842713095889284</v>
      </c>
      <c r="G5" s="658">
        <v>53915896.57</v>
      </c>
      <c r="H5" s="657">
        <f>G5/Q5</f>
        <v>0.71878028766897317</v>
      </c>
      <c r="I5" s="656">
        <v>19531</v>
      </c>
      <c r="J5" s="684">
        <f>I5/O5</f>
        <v>0.20157286904110719</v>
      </c>
      <c r="K5" s="656">
        <v>19531</v>
      </c>
      <c r="L5" s="684">
        <f t="shared" ref="L5" si="1">K5/P5</f>
        <v>0.20157286904110719</v>
      </c>
      <c r="M5" s="659">
        <v>21094363.859999999</v>
      </c>
      <c r="N5" s="657">
        <f>M5/Q5</f>
        <v>0.28121971233102672</v>
      </c>
      <c r="O5" s="687">
        <f t="shared" ref="O5" si="2">C5+I5</f>
        <v>96893</v>
      </c>
      <c r="P5" s="666">
        <f>E5+K5</f>
        <v>96893</v>
      </c>
      <c r="Q5" s="688">
        <f>G5+M5</f>
        <v>75010260.430000007</v>
      </c>
      <c r="R5" s="689">
        <f>Q5/O5</f>
        <v>774.15561939458996</v>
      </c>
      <c r="S5" s="689">
        <f t="shared" ref="S5" si="3">Q5/P5</f>
        <v>774.15561939458996</v>
      </c>
      <c r="U5" s="633"/>
    </row>
    <row r="6" spans="1:22" ht="15" x14ac:dyDescent="0.2">
      <c r="A6" s="353"/>
      <c r="B6" s="354"/>
      <c r="C6" s="661"/>
      <c r="D6" s="661"/>
      <c r="E6" s="661"/>
      <c r="F6" s="661"/>
      <c r="G6" s="662"/>
      <c r="H6" s="661"/>
      <c r="I6" s="661"/>
      <c r="J6" s="661"/>
      <c r="K6" s="661"/>
      <c r="L6" s="661"/>
      <c r="M6" s="663"/>
      <c r="N6" s="661"/>
      <c r="O6" s="661"/>
      <c r="P6" s="661"/>
      <c r="Q6" s="664"/>
      <c r="R6" s="664"/>
      <c r="S6" s="665"/>
      <c r="U6" s="633"/>
    </row>
    <row r="7" spans="1:22" ht="15" x14ac:dyDescent="0.2">
      <c r="A7" s="353" t="s">
        <v>98</v>
      </c>
      <c r="B7" s="354"/>
      <c r="C7" s="661"/>
      <c r="D7" s="661"/>
      <c r="E7" s="661"/>
      <c r="F7" s="661"/>
      <c r="G7" s="662"/>
      <c r="H7" s="661"/>
      <c r="I7" s="661"/>
      <c r="J7" s="661"/>
      <c r="K7" s="661"/>
      <c r="L7" s="661"/>
      <c r="M7" s="663"/>
      <c r="N7" s="661"/>
      <c r="O7" s="661"/>
      <c r="P7" s="661"/>
      <c r="Q7" s="664"/>
      <c r="R7" s="664"/>
      <c r="S7" s="665"/>
    </row>
    <row r="8" spans="1:22" x14ac:dyDescent="0.2">
      <c r="A8" s="360" t="s">
        <v>499</v>
      </c>
      <c r="B8" s="361" t="s">
        <v>500</v>
      </c>
      <c r="C8" s="683">
        <v>10636</v>
      </c>
      <c r="D8" s="684">
        <f t="shared" ref="D8" si="4">C8/O8</f>
        <v>0.92270321853040682</v>
      </c>
      <c r="E8" s="683">
        <v>10340</v>
      </c>
      <c r="F8" s="684">
        <f>E8/P8</f>
        <v>0.9218151020772043</v>
      </c>
      <c r="G8" s="685">
        <v>11738565.529999999</v>
      </c>
      <c r="H8" s="684">
        <f t="shared" ref="H8" si="5">G8/Q8</f>
        <v>0.92602384716494535</v>
      </c>
      <c r="I8" s="683">
        <v>891</v>
      </c>
      <c r="J8" s="684">
        <f t="shared" ref="J8" si="6">I8/O8</f>
        <v>7.7296781469593123E-2</v>
      </c>
      <c r="K8" s="683">
        <v>877</v>
      </c>
      <c r="L8" s="684">
        <f t="shared" ref="L8" si="7">K8/P8</f>
        <v>7.818489792279576E-2</v>
      </c>
      <c r="M8" s="686">
        <v>937744.66</v>
      </c>
      <c r="N8" s="657">
        <f t="shared" ref="N8" si="8">M8/Q8</f>
        <v>7.3976152835054598E-2</v>
      </c>
      <c r="O8" s="687">
        <f t="shared" ref="O8" si="9">C8+I8</f>
        <v>11527</v>
      </c>
      <c r="P8" s="666">
        <f>E8+K8</f>
        <v>11217</v>
      </c>
      <c r="Q8" s="688">
        <f>G8+M8</f>
        <v>12676310.189999999</v>
      </c>
      <c r="R8" s="689">
        <f>Q8/O8</f>
        <v>1099.7059243515225</v>
      </c>
      <c r="S8" s="689">
        <f t="shared" ref="S8" si="10">Q8/P8</f>
        <v>1130.0980823749665</v>
      </c>
      <c r="U8" s="635"/>
      <c r="V8" s="162"/>
    </row>
    <row r="9" spans="1:22" ht="15" x14ac:dyDescent="0.2">
      <c r="A9" s="353" t="s">
        <v>99</v>
      </c>
      <c r="B9" s="354"/>
      <c r="C9" s="661"/>
      <c r="D9" s="661"/>
      <c r="E9" s="661"/>
      <c r="F9" s="661"/>
      <c r="G9" s="662"/>
      <c r="H9" s="661"/>
      <c r="I9" s="661"/>
      <c r="J9" s="661"/>
      <c r="K9" s="661"/>
      <c r="L9" s="661"/>
      <c r="M9" s="663"/>
      <c r="N9" s="661"/>
      <c r="O9" s="661"/>
      <c r="P9" s="661"/>
      <c r="Q9" s="664"/>
      <c r="R9" s="664"/>
      <c r="S9" s="665"/>
      <c r="V9" s="162"/>
    </row>
    <row r="10" spans="1:22" x14ac:dyDescent="0.2">
      <c r="A10" s="356" t="s">
        <v>100</v>
      </c>
      <c r="B10" s="357" t="s">
        <v>500</v>
      </c>
      <c r="C10" s="668"/>
      <c r="D10" s="668"/>
      <c r="E10" s="668"/>
      <c r="F10" s="668"/>
      <c r="G10" s="669"/>
      <c r="H10" s="668"/>
      <c r="I10" s="668"/>
      <c r="J10" s="668"/>
      <c r="K10" s="668"/>
      <c r="L10" s="668"/>
      <c r="M10" s="670"/>
      <c r="N10" s="668"/>
      <c r="O10" s="668"/>
      <c r="P10" s="668"/>
      <c r="Q10" s="671"/>
      <c r="R10" s="671"/>
      <c r="S10" s="671"/>
      <c r="V10" s="162"/>
    </row>
    <row r="11" spans="1:22" x14ac:dyDescent="0.2">
      <c r="A11" s="356" t="s">
        <v>101</v>
      </c>
      <c r="B11" s="357" t="s">
        <v>500</v>
      </c>
      <c r="C11" s="668"/>
      <c r="D11" s="668"/>
      <c r="E11" s="668"/>
      <c r="F11" s="668"/>
      <c r="G11" s="669"/>
      <c r="H11" s="668"/>
      <c r="I11" s="668"/>
      <c r="J11" s="668"/>
      <c r="K11" s="668"/>
      <c r="L11" s="668"/>
      <c r="M11" s="670"/>
      <c r="N11" s="668"/>
      <c r="O11" s="668"/>
      <c r="P11" s="668"/>
      <c r="Q11" s="671"/>
      <c r="R11" s="671"/>
      <c r="S11" s="671"/>
      <c r="V11" s="162"/>
    </row>
    <row r="12" spans="1:22" x14ac:dyDescent="0.2">
      <c r="A12" s="355" t="s">
        <v>102</v>
      </c>
      <c r="B12" s="357" t="s">
        <v>500</v>
      </c>
      <c r="C12" s="668"/>
      <c r="D12" s="668"/>
      <c r="E12" s="668"/>
      <c r="F12" s="668"/>
      <c r="G12" s="669"/>
      <c r="H12" s="668"/>
      <c r="I12" s="668"/>
      <c r="J12" s="668"/>
      <c r="K12" s="668"/>
      <c r="L12" s="668"/>
      <c r="M12" s="670"/>
      <c r="N12" s="668"/>
      <c r="O12" s="668"/>
      <c r="P12" s="668"/>
      <c r="Q12" s="671"/>
      <c r="R12" s="671"/>
      <c r="S12" s="671"/>
      <c r="V12" s="162"/>
    </row>
    <row r="13" spans="1:22" x14ac:dyDescent="0.2">
      <c r="A13" s="355" t="s">
        <v>103</v>
      </c>
      <c r="B13" s="357" t="s">
        <v>500</v>
      </c>
      <c r="C13" s="668"/>
      <c r="D13" s="668"/>
      <c r="E13" s="668"/>
      <c r="F13" s="668"/>
      <c r="G13" s="669"/>
      <c r="H13" s="668"/>
      <c r="I13" s="668"/>
      <c r="J13" s="668"/>
      <c r="K13" s="668"/>
      <c r="L13" s="668"/>
      <c r="M13" s="670"/>
      <c r="N13" s="668"/>
      <c r="O13" s="668"/>
      <c r="P13" s="668"/>
      <c r="Q13" s="671"/>
      <c r="R13" s="671"/>
      <c r="S13" s="671"/>
      <c r="V13" s="162"/>
    </row>
    <row r="14" spans="1:22" x14ac:dyDescent="0.2">
      <c r="A14" s="355" t="s">
        <v>104</v>
      </c>
      <c r="B14" s="357" t="s">
        <v>500</v>
      </c>
      <c r="C14" s="668"/>
      <c r="D14" s="668"/>
      <c r="E14" s="668"/>
      <c r="F14" s="668"/>
      <c r="G14" s="669"/>
      <c r="H14" s="668"/>
      <c r="I14" s="668"/>
      <c r="J14" s="668"/>
      <c r="K14" s="668"/>
      <c r="L14" s="668"/>
      <c r="M14" s="670"/>
      <c r="N14" s="668"/>
      <c r="O14" s="668"/>
      <c r="P14" s="668"/>
      <c r="Q14" s="671"/>
      <c r="R14" s="671"/>
      <c r="S14" s="671"/>
      <c r="V14" s="162"/>
    </row>
    <row r="15" spans="1:22" x14ac:dyDescent="0.2">
      <c r="A15" s="355" t="s">
        <v>105</v>
      </c>
      <c r="B15" s="357" t="s">
        <v>500</v>
      </c>
      <c r="C15" s="668"/>
      <c r="D15" s="668"/>
      <c r="E15" s="668"/>
      <c r="F15" s="668"/>
      <c r="G15" s="669"/>
      <c r="H15" s="668"/>
      <c r="I15" s="668"/>
      <c r="J15" s="668"/>
      <c r="K15" s="668"/>
      <c r="L15" s="668"/>
      <c r="M15" s="670"/>
      <c r="N15" s="668"/>
      <c r="O15" s="668"/>
      <c r="P15" s="668"/>
      <c r="Q15" s="671"/>
      <c r="R15" s="671"/>
      <c r="S15" s="671"/>
      <c r="V15" s="162"/>
    </row>
    <row r="16" spans="1:22" x14ac:dyDescent="0.2">
      <c r="A16" s="355" t="s">
        <v>106</v>
      </c>
      <c r="B16" s="357" t="s">
        <v>500</v>
      </c>
      <c r="C16" s="668"/>
      <c r="D16" s="668"/>
      <c r="E16" s="668"/>
      <c r="F16" s="668"/>
      <c r="G16" s="669"/>
      <c r="H16" s="668"/>
      <c r="I16" s="668"/>
      <c r="J16" s="668"/>
      <c r="K16" s="668"/>
      <c r="L16" s="668"/>
      <c r="M16" s="670"/>
      <c r="N16" s="668"/>
      <c r="O16" s="668"/>
      <c r="P16" s="668"/>
      <c r="Q16" s="671"/>
      <c r="R16" s="671"/>
      <c r="S16" s="671"/>
      <c r="V16" s="162"/>
    </row>
    <row r="17" spans="1:22" ht="15" x14ac:dyDescent="0.2">
      <c r="A17" s="353" t="s">
        <v>107</v>
      </c>
      <c r="B17" s="354"/>
      <c r="C17" s="661"/>
      <c r="D17" s="661"/>
      <c r="E17" s="661"/>
      <c r="F17" s="661"/>
      <c r="G17" s="662"/>
      <c r="H17" s="661"/>
      <c r="I17" s="661"/>
      <c r="J17" s="661"/>
      <c r="K17" s="661"/>
      <c r="L17" s="661"/>
      <c r="M17" s="663"/>
      <c r="N17" s="661"/>
      <c r="O17" s="661"/>
      <c r="P17" s="661"/>
      <c r="Q17" s="664"/>
      <c r="R17" s="664"/>
      <c r="S17" s="665"/>
      <c r="V17" s="162"/>
    </row>
    <row r="18" spans="1:22" x14ac:dyDescent="0.2">
      <c r="A18" s="360" t="s">
        <v>137</v>
      </c>
      <c r="B18" s="361" t="s">
        <v>501</v>
      </c>
      <c r="C18" s="672">
        <v>957525</v>
      </c>
      <c r="D18" s="673">
        <f t="shared" ref="D18" si="11">C18/O18</f>
        <v>0.68427194651169776</v>
      </c>
      <c r="E18" s="672">
        <v>66534</v>
      </c>
      <c r="F18" s="673">
        <f t="shared" ref="F18" si="12">E18/P18</f>
        <v>0.71998701439238177</v>
      </c>
      <c r="G18" s="658">
        <v>18218413.77</v>
      </c>
      <c r="H18" s="673">
        <f t="shared" ref="H18:H20" si="13">G18/Q18</f>
        <v>0.72586345144238829</v>
      </c>
      <c r="I18" s="672">
        <v>441809</v>
      </c>
      <c r="J18" s="673">
        <f t="shared" ref="J18" si="14">I18/O18</f>
        <v>0.3157280534883023</v>
      </c>
      <c r="K18" s="672">
        <v>25876</v>
      </c>
      <c r="L18" s="673">
        <f t="shared" ref="L18" si="15">K18/P18</f>
        <v>0.28001298560761823</v>
      </c>
      <c r="M18" s="659">
        <v>6880540.7699999996</v>
      </c>
      <c r="N18" s="657">
        <f t="shared" ref="N18:N20" si="16">M18/Q18</f>
        <v>0.27413654855761177</v>
      </c>
      <c r="O18" s="674">
        <f t="shared" ref="O18" si="17">C18+I18</f>
        <v>1399334</v>
      </c>
      <c r="P18" s="675">
        <f t="shared" ref="P18" si="18">E18+K18</f>
        <v>92410</v>
      </c>
      <c r="Q18" s="667">
        <f t="shared" ref="Q18:Q19" si="19">G18+M18</f>
        <v>25098954.539999999</v>
      </c>
      <c r="R18" s="676">
        <f t="shared" ref="R18" si="20">Q18/O18</f>
        <v>17.936357252807408</v>
      </c>
      <c r="S18" s="676">
        <f t="shared" ref="S18" si="21">Q18/P18</f>
        <v>271.60431273671679</v>
      </c>
      <c r="U18" s="635"/>
      <c r="V18" s="162"/>
    </row>
    <row r="19" spans="1:22" x14ac:dyDescent="0.2">
      <c r="A19" s="360" t="s">
        <v>108</v>
      </c>
      <c r="B19" s="361" t="s">
        <v>501</v>
      </c>
      <c r="C19" s="656">
        <v>1275</v>
      </c>
      <c r="D19" s="657">
        <v>0.4721549636803874</v>
      </c>
      <c r="E19" s="656">
        <v>1275</v>
      </c>
      <c r="F19" s="657">
        <v>0.4721549636803874</v>
      </c>
      <c r="G19" s="658">
        <v>1748099</v>
      </c>
      <c r="H19" s="657">
        <f t="shared" si="13"/>
        <v>0.67132483907165796</v>
      </c>
      <c r="I19" s="656">
        <v>1143</v>
      </c>
      <c r="J19" s="657">
        <v>0.52784503631961255</v>
      </c>
      <c r="K19" s="656">
        <v>1143</v>
      </c>
      <c r="L19" s="657">
        <v>0.52784503631961255</v>
      </c>
      <c r="M19" s="659">
        <v>855855</v>
      </c>
      <c r="N19" s="657">
        <f t="shared" si="16"/>
        <v>0.32867516092834204</v>
      </c>
      <c r="O19" s="674">
        <f t="shared" ref="O19" si="22">C19+I19</f>
        <v>2418</v>
      </c>
      <c r="P19" s="675">
        <f t="shared" ref="P19" si="23">E19+K19</f>
        <v>2418</v>
      </c>
      <c r="Q19" s="667">
        <f t="shared" si="19"/>
        <v>2603954</v>
      </c>
      <c r="R19" s="676">
        <f t="shared" ref="R19" si="24">Q19/O19</f>
        <v>1076.904052936311</v>
      </c>
      <c r="S19" s="676">
        <f t="shared" ref="S19" si="25">Q19/P19</f>
        <v>1076.904052936311</v>
      </c>
      <c r="U19" s="635"/>
      <c r="V19" s="162"/>
    </row>
    <row r="20" spans="1:22" x14ac:dyDescent="0.2">
      <c r="A20" s="360" t="s">
        <v>109</v>
      </c>
      <c r="B20" s="361" t="s">
        <v>501</v>
      </c>
      <c r="C20" s="656">
        <v>3479715</v>
      </c>
      <c r="D20" s="657">
        <f t="shared" ref="D20" si="26">C20/O20</f>
        <v>0.57341981476034276</v>
      </c>
      <c r="E20" s="656">
        <v>3574</v>
      </c>
      <c r="F20" s="657">
        <f t="shared" ref="F20" si="27">E20/P20</f>
        <v>0.58085486754428739</v>
      </c>
      <c r="G20" s="677">
        <v>3809396.57</v>
      </c>
      <c r="H20" s="657">
        <f t="shared" si="13"/>
        <v>0.57384125718630852</v>
      </c>
      <c r="I20" s="677">
        <v>2588640</v>
      </c>
      <c r="J20" s="657">
        <f>I20/O20</f>
        <v>0.42658018523965718</v>
      </c>
      <c r="K20" s="677">
        <v>2579</v>
      </c>
      <c r="L20" s="657">
        <f>K20/P20</f>
        <v>0.41914513245571267</v>
      </c>
      <c r="M20" s="678">
        <v>2829018.71</v>
      </c>
      <c r="N20" s="657">
        <f t="shared" si="16"/>
        <v>0.42615874281369154</v>
      </c>
      <c r="O20" s="15">
        <f>C20+I20</f>
        <v>6068355</v>
      </c>
      <c r="P20" s="666">
        <f>E20+K20</f>
        <v>6153</v>
      </c>
      <c r="Q20" s="667">
        <f>G20+M20</f>
        <v>6638415.2799999993</v>
      </c>
      <c r="R20" s="676">
        <f t="shared" ref="R20" si="28">Q20/O20</f>
        <v>1.0939398370728146</v>
      </c>
      <c r="S20" s="676">
        <f t="shared" ref="S20" si="29">Q20/P20</f>
        <v>1078.8908304891922</v>
      </c>
      <c r="U20" s="635"/>
      <c r="V20" s="162"/>
    </row>
    <row r="21" spans="1:22" ht="15" x14ac:dyDescent="0.2">
      <c r="A21" s="353" t="s">
        <v>110</v>
      </c>
      <c r="B21" s="354"/>
      <c r="C21" s="661"/>
      <c r="D21" s="661"/>
      <c r="E21" s="661"/>
      <c r="F21" s="661"/>
      <c r="G21" s="662"/>
      <c r="H21" s="661"/>
      <c r="I21" s="661"/>
      <c r="J21" s="661"/>
      <c r="K21" s="661"/>
      <c r="L21" s="661"/>
      <c r="M21" s="663"/>
      <c r="N21" s="661"/>
      <c r="O21" s="661"/>
      <c r="P21" s="661"/>
      <c r="Q21" s="664"/>
      <c r="R21" s="664"/>
      <c r="S21" s="665"/>
      <c r="V21" s="162"/>
    </row>
    <row r="22" spans="1:22" x14ac:dyDescent="0.2">
      <c r="A22" s="360" t="s">
        <v>138</v>
      </c>
      <c r="B22" s="361" t="s">
        <v>501</v>
      </c>
      <c r="C22" s="679">
        <v>252035</v>
      </c>
      <c r="D22" s="673">
        <f t="shared" ref="D22:D23" si="30">C22/O22</f>
        <v>0.73904272070703669</v>
      </c>
      <c r="E22" s="680">
        <v>71781</v>
      </c>
      <c r="F22" s="673">
        <f t="shared" ref="F22:F23" si="31">E22/P22</f>
        <v>0.73558919074019036</v>
      </c>
      <c r="G22" s="681">
        <v>3931060.53</v>
      </c>
      <c r="H22" s="673">
        <f t="shared" ref="H22:H23" si="32">G22/Q22</f>
        <v>0.72150292960734863</v>
      </c>
      <c r="I22" s="680">
        <v>88994</v>
      </c>
      <c r="J22" s="673">
        <f t="shared" ref="J22:J23" si="33">I22/O22</f>
        <v>0.26095727929296336</v>
      </c>
      <c r="K22" s="680">
        <v>25802</v>
      </c>
      <c r="L22" s="673">
        <f t="shared" ref="L22:L23" si="34">K22/P22</f>
        <v>0.26441080925980959</v>
      </c>
      <c r="M22" s="682">
        <v>1517372.69</v>
      </c>
      <c r="N22" s="657">
        <f t="shared" ref="N22:N23" si="35">M22/Q22</f>
        <v>0.27849707039265137</v>
      </c>
      <c r="O22" s="15">
        <f>C22+I22</f>
        <v>341029</v>
      </c>
      <c r="P22" s="666">
        <f>E22+K22</f>
        <v>97583</v>
      </c>
      <c r="Q22" s="667">
        <f t="shared" ref="Q22:Q23" si="36">G22+M22</f>
        <v>5448433.2199999997</v>
      </c>
      <c r="R22" s="676">
        <f t="shared" ref="R22:R23" si="37">Q22/O22</f>
        <v>15.976451328186165</v>
      </c>
      <c r="S22" s="676">
        <f t="shared" ref="S22:S23" si="38">Q22/P22</f>
        <v>55.833836016519271</v>
      </c>
      <c r="U22" s="635"/>
      <c r="V22" s="162"/>
    </row>
    <row r="23" spans="1:22" x14ac:dyDescent="0.2">
      <c r="A23" s="360" t="s">
        <v>111</v>
      </c>
      <c r="B23" s="361" t="s">
        <v>500</v>
      </c>
      <c r="C23" s="683">
        <v>895</v>
      </c>
      <c r="D23" s="684">
        <f t="shared" si="30"/>
        <v>0.78577699736611062</v>
      </c>
      <c r="E23" s="683">
        <v>895</v>
      </c>
      <c r="F23" s="684">
        <f t="shared" si="31"/>
        <v>0.78577699736611062</v>
      </c>
      <c r="G23" s="685">
        <v>942711.3</v>
      </c>
      <c r="H23" s="684">
        <f t="shared" si="32"/>
        <v>0.78999387169201896</v>
      </c>
      <c r="I23" s="683">
        <v>244</v>
      </c>
      <c r="J23" s="684">
        <f t="shared" si="33"/>
        <v>0.21422300263388938</v>
      </c>
      <c r="K23" s="683">
        <v>244</v>
      </c>
      <c r="L23" s="684">
        <f t="shared" si="34"/>
        <v>0.21422300263388938</v>
      </c>
      <c r="M23" s="686">
        <v>250603.4</v>
      </c>
      <c r="N23" s="657">
        <f t="shared" si="35"/>
        <v>0.21000612830798113</v>
      </c>
      <c r="O23" s="687">
        <f t="shared" ref="O23" si="39">C23+I23</f>
        <v>1139</v>
      </c>
      <c r="P23" s="666">
        <f>E23+K23</f>
        <v>1139</v>
      </c>
      <c r="Q23" s="688">
        <f t="shared" si="36"/>
        <v>1193314.7</v>
      </c>
      <c r="R23" s="689">
        <f t="shared" si="37"/>
        <v>1047.6863037752414</v>
      </c>
      <c r="S23" s="689">
        <f t="shared" si="38"/>
        <v>1047.6863037752414</v>
      </c>
      <c r="U23" s="635"/>
      <c r="V23" s="162"/>
    </row>
    <row r="24" spans="1:22" x14ac:dyDescent="0.2">
      <c r="A24" s="355" t="s">
        <v>112</v>
      </c>
      <c r="B24" s="357" t="s">
        <v>500</v>
      </c>
      <c r="C24" s="668"/>
      <c r="D24" s="668"/>
      <c r="E24" s="668"/>
      <c r="F24" s="668"/>
      <c r="G24" s="669"/>
      <c r="H24" s="668"/>
      <c r="I24" s="668"/>
      <c r="J24" s="668"/>
      <c r="K24" s="668"/>
      <c r="L24" s="668"/>
      <c r="M24" s="670"/>
      <c r="N24" s="668"/>
      <c r="O24" s="668"/>
      <c r="P24" s="668"/>
      <c r="Q24" s="671"/>
      <c r="R24" s="671"/>
      <c r="S24" s="671"/>
      <c r="V24" s="162"/>
    </row>
    <row r="25" spans="1:22" x14ac:dyDescent="0.2">
      <c r="A25" s="358" t="s">
        <v>113</v>
      </c>
      <c r="B25" s="357" t="s">
        <v>500</v>
      </c>
      <c r="C25" s="668"/>
      <c r="D25" s="668"/>
      <c r="E25" s="668"/>
      <c r="F25" s="668"/>
      <c r="G25" s="669"/>
      <c r="H25" s="668"/>
      <c r="I25" s="668"/>
      <c r="J25" s="668"/>
      <c r="K25" s="668"/>
      <c r="L25" s="668"/>
      <c r="M25" s="670"/>
      <c r="N25" s="668"/>
      <c r="O25" s="668"/>
      <c r="P25" s="668"/>
      <c r="Q25" s="671"/>
      <c r="R25" s="671"/>
      <c r="S25" s="671"/>
      <c r="V25" s="162"/>
    </row>
    <row r="26" spans="1:22" x14ac:dyDescent="0.2">
      <c r="A26" s="358" t="s">
        <v>114</v>
      </c>
      <c r="B26" s="357" t="s">
        <v>500</v>
      </c>
      <c r="C26" s="668"/>
      <c r="D26" s="668"/>
      <c r="E26" s="668"/>
      <c r="F26" s="668"/>
      <c r="G26" s="669"/>
      <c r="H26" s="668"/>
      <c r="I26" s="668"/>
      <c r="J26" s="668"/>
      <c r="K26" s="668"/>
      <c r="L26" s="668"/>
      <c r="M26" s="670"/>
      <c r="N26" s="668"/>
      <c r="O26" s="668"/>
      <c r="P26" s="668"/>
      <c r="Q26" s="671"/>
      <c r="R26" s="671"/>
      <c r="S26" s="671"/>
      <c r="V26" s="162"/>
    </row>
    <row r="27" spans="1:22" ht="15" x14ac:dyDescent="0.2">
      <c r="A27" s="353" t="s">
        <v>502</v>
      </c>
      <c r="B27" s="354"/>
      <c r="C27" s="661"/>
      <c r="D27" s="661"/>
      <c r="E27" s="661"/>
      <c r="F27" s="661"/>
      <c r="G27" s="662"/>
      <c r="H27" s="661"/>
      <c r="I27" s="661"/>
      <c r="J27" s="661"/>
      <c r="K27" s="661"/>
      <c r="L27" s="661"/>
      <c r="M27" s="663"/>
      <c r="N27" s="661"/>
      <c r="O27" s="661"/>
      <c r="P27" s="661"/>
      <c r="Q27" s="664"/>
      <c r="R27" s="664"/>
      <c r="S27" s="665"/>
      <c r="V27" s="162"/>
    </row>
    <row r="28" spans="1:22" x14ac:dyDescent="0.2">
      <c r="A28" s="355" t="s">
        <v>115</v>
      </c>
      <c r="B28" s="357" t="s">
        <v>500</v>
      </c>
      <c r="C28" s="668"/>
      <c r="D28" s="668"/>
      <c r="E28" s="668"/>
      <c r="F28" s="668"/>
      <c r="G28" s="669"/>
      <c r="H28" s="668"/>
      <c r="I28" s="668"/>
      <c r="J28" s="668"/>
      <c r="K28" s="668"/>
      <c r="L28" s="668"/>
      <c r="M28" s="670"/>
      <c r="N28" s="668"/>
      <c r="O28" s="668"/>
      <c r="P28" s="668"/>
      <c r="Q28" s="671"/>
      <c r="R28" s="671"/>
      <c r="S28" s="671"/>
      <c r="V28" s="162"/>
    </row>
    <row r="29" spans="1:22" x14ac:dyDescent="0.2">
      <c r="A29" s="355" t="s">
        <v>116</v>
      </c>
      <c r="B29" s="357" t="s">
        <v>500</v>
      </c>
      <c r="C29" s="668"/>
      <c r="D29" s="668"/>
      <c r="E29" s="668"/>
      <c r="F29" s="668"/>
      <c r="G29" s="669"/>
      <c r="H29" s="668"/>
      <c r="I29" s="668"/>
      <c r="J29" s="668"/>
      <c r="K29" s="668"/>
      <c r="L29" s="668"/>
      <c r="M29" s="670"/>
      <c r="N29" s="668"/>
      <c r="O29" s="668"/>
      <c r="P29" s="668"/>
      <c r="Q29" s="671"/>
      <c r="R29" s="671"/>
      <c r="S29" s="671"/>
      <c r="V29" s="162"/>
    </row>
    <row r="30" spans="1:22" x14ac:dyDescent="0.2">
      <c r="A30" s="355" t="s">
        <v>117</v>
      </c>
      <c r="B30" s="357" t="s">
        <v>500</v>
      </c>
      <c r="C30" s="668"/>
      <c r="D30" s="668"/>
      <c r="E30" s="668"/>
      <c r="F30" s="668"/>
      <c r="G30" s="669"/>
      <c r="H30" s="668"/>
      <c r="I30" s="668"/>
      <c r="J30" s="668"/>
      <c r="K30" s="668"/>
      <c r="L30" s="668"/>
      <c r="M30" s="670"/>
      <c r="N30" s="668"/>
      <c r="O30" s="668"/>
      <c r="P30" s="668"/>
      <c r="Q30" s="671"/>
      <c r="R30" s="671"/>
      <c r="S30" s="671"/>
      <c r="V30" s="162"/>
    </row>
    <row r="31" spans="1:22" x14ac:dyDescent="0.2">
      <c r="A31" s="355" t="s">
        <v>118</v>
      </c>
      <c r="B31" s="357" t="s">
        <v>500</v>
      </c>
      <c r="C31" s="668"/>
      <c r="D31" s="668"/>
      <c r="E31" s="668"/>
      <c r="F31" s="668"/>
      <c r="G31" s="669"/>
      <c r="H31" s="668"/>
      <c r="I31" s="668"/>
      <c r="J31" s="668"/>
      <c r="K31" s="668"/>
      <c r="L31" s="668"/>
      <c r="M31" s="670"/>
      <c r="N31" s="668"/>
      <c r="O31" s="668"/>
      <c r="P31" s="668"/>
      <c r="Q31" s="671"/>
      <c r="R31" s="671"/>
      <c r="S31" s="671"/>
      <c r="V31" s="162"/>
    </row>
    <row r="32" spans="1:22" ht="15" x14ac:dyDescent="0.2">
      <c r="A32" s="353" t="s">
        <v>503</v>
      </c>
      <c r="B32" s="354"/>
      <c r="C32" s="661"/>
      <c r="D32" s="661"/>
      <c r="E32" s="661"/>
      <c r="F32" s="661"/>
      <c r="G32" s="662"/>
      <c r="H32" s="661"/>
      <c r="I32" s="661"/>
      <c r="J32" s="661"/>
      <c r="K32" s="661"/>
      <c r="L32" s="661"/>
      <c r="M32" s="663"/>
      <c r="N32" s="661"/>
      <c r="O32" s="661"/>
      <c r="P32" s="661"/>
      <c r="Q32" s="664"/>
      <c r="R32" s="664"/>
      <c r="S32" s="665"/>
      <c r="V32" s="162"/>
    </row>
    <row r="33" spans="1:22" x14ac:dyDescent="0.2">
      <c r="A33" s="355" t="s">
        <v>119</v>
      </c>
      <c r="B33" s="357" t="s">
        <v>500</v>
      </c>
      <c r="C33" s="668"/>
      <c r="D33" s="668"/>
      <c r="E33" s="668"/>
      <c r="F33" s="668"/>
      <c r="G33" s="669"/>
      <c r="H33" s="668"/>
      <c r="I33" s="668"/>
      <c r="J33" s="668"/>
      <c r="K33" s="668"/>
      <c r="L33" s="668"/>
      <c r="M33" s="670"/>
      <c r="N33" s="668"/>
      <c r="O33" s="668"/>
      <c r="P33" s="668"/>
      <c r="Q33" s="671"/>
      <c r="R33" s="671"/>
      <c r="S33" s="671"/>
      <c r="V33" s="162"/>
    </row>
    <row r="34" spans="1:22" x14ac:dyDescent="0.2">
      <c r="A34" s="355" t="s">
        <v>136</v>
      </c>
      <c r="B34" s="357" t="s">
        <v>500</v>
      </c>
      <c r="C34" s="668"/>
      <c r="D34" s="668"/>
      <c r="E34" s="668"/>
      <c r="F34" s="668"/>
      <c r="G34" s="669"/>
      <c r="H34" s="668"/>
      <c r="I34" s="668"/>
      <c r="J34" s="668"/>
      <c r="K34" s="668"/>
      <c r="L34" s="668"/>
      <c r="M34" s="670"/>
      <c r="N34" s="668"/>
      <c r="O34" s="668"/>
      <c r="P34" s="668"/>
      <c r="Q34" s="671"/>
      <c r="R34" s="671"/>
      <c r="S34" s="671"/>
      <c r="V34" s="162"/>
    </row>
    <row r="35" spans="1:22" ht="15" x14ac:dyDescent="0.2">
      <c r="A35" s="353" t="s">
        <v>120</v>
      </c>
      <c r="B35" s="354"/>
      <c r="C35" s="661"/>
      <c r="D35" s="661"/>
      <c r="E35" s="661"/>
      <c r="F35" s="661"/>
      <c r="G35" s="662"/>
      <c r="H35" s="661"/>
      <c r="I35" s="661"/>
      <c r="J35" s="661"/>
      <c r="K35" s="661"/>
      <c r="L35" s="661"/>
      <c r="M35" s="663"/>
      <c r="N35" s="661"/>
      <c r="O35" s="661"/>
      <c r="P35" s="661"/>
      <c r="Q35" s="664"/>
      <c r="R35" s="664"/>
      <c r="S35" s="665"/>
      <c r="V35" s="162"/>
    </row>
    <row r="36" spans="1:22" x14ac:dyDescent="0.2">
      <c r="A36" s="355" t="s">
        <v>120</v>
      </c>
      <c r="B36" s="357" t="s">
        <v>500</v>
      </c>
      <c r="C36" s="668"/>
      <c r="D36" s="668"/>
      <c r="E36" s="668"/>
      <c r="F36" s="668"/>
      <c r="G36" s="669"/>
      <c r="H36" s="668"/>
      <c r="I36" s="668"/>
      <c r="J36" s="668"/>
      <c r="K36" s="668"/>
      <c r="L36" s="668"/>
      <c r="M36" s="670"/>
      <c r="N36" s="668"/>
      <c r="O36" s="668"/>
      <c r="P36" s="668"/>
      <c r="Q36" s="671"/>
      <c r="R36" s="671"/>
      <c r="S36" s="671"/>
      <c r="V36" s="162"/>
    </row>
    <row r="37" spans="1:22" ht="15" x14ac:dyDescent="0.2">
      <c r="A37" s="353" t="s">
        <v>121</v>
      </c>
      <c r="B37" s="354"/>
      <c r="C37" s="661"/>
      <c r="D37" s="661"/>
      <c r="E37" s="661"/>
      <c r="F37" s="661"/>
      <c r="G37" s="662"/>
      <c r="H37" s="661"/>
      <c r="I37" s="661"/>
      <c r="J37" s="661"/>
      <c r="K37" s="661"/>
      <c r="L37" s="661"/>
      <c r="M37" s="663"/>
      <c r="N37" s="661"/>
      <c r="O37" s="661"/>
      <c r="P37" s="661"/>
      <c r="Q37" s="664"/>
      <c r="R37" s="664"/>
      <c r="S37" s="665"/>
      <c r="V37" s="162"/>
    </row>
    <row r="38" spans="1:22" ht="14.25" customHeight="1" x14ac:dyDescent="0.2">
      <c r="A38" s="355" t="s">
        <v>122</v>
      </c>
      <c r="B38" s="357" t="s">
        <v>500</v>
      </c>
      <c r="C38" s="690">
        <v>148</v>
      </c>
      <c r="D38" s="673">
        <v>0.28346456692913385</v>
      </c>
      <c r="E38" s="690">
        <v>148</v>
      </c>
      <c r="F38" s="673">
        <v>0.27419354838709675</v>
      </c>
      <c r="G38" s="658">
        <v>48928.5</v>
      </c>
      <c r="H38" s="673">
        <f t="shared" ref="H38:H40" si="40">G38/Q38</f>
        <v>0.82795644338401397</v>
      </c>
      <c r="I38" s="690">
        <v>31</v>
      </c>
      <c r="J38" s="673">
        <v>0.71653543307086609</v>
      </c>
      <c r="K38" s="690">
        <v>31</v>
      </c>
      <c r="L38" s="673">
        <v>0.72580645161290325</v>
      </c>
      <c r="M38" s="659">
        <v>10167</v>
      </c>
      <c r="N38" s="657">
        <f t="shared" ref="N38:N40" si="41">M38/Q38</f>
        <v>0.172043556615986</v>
      </c>
      <c r="O38" s="687">
        <f t="shared" ref="O38" si="42">C38+I38</f>
        <v>179</v>
      </c>
      <c r="P38" s="666">
        <f>E38+K38</f>
        <v>179</v>
      </c>
      <c r="Q38" s="688">
        <f t="shared" ref="Q38" si="43">G38+M38</f>
        <v>59095.5</v>
      </c>
      <c r="R38" s="689">
        <f t="shared" ref="R38:R40" si="44">Q38/O38</f>
        <v>330.14245810055866</v>
      </c>
      <c r="S38" s="689">
        <f t="shared" ref="S38:S40" si="45">Q38/P38</f>
        <v>330.14245810055866</v>
      </c>
      <c r="U38" s="635"/>
      <c r="V38" s="162"/>
    </row>
    <row r="39" spans="1:22" x14ac:dyDescent="0.2">
      <c r="A39" s="360" t="s">
        <v>123</v>
      </c>
      <c r="B39" s="361" t="s">
        <v>500</v>
      </c>
      <c r="C39" s="656">
        <v>17650</v>
      </c>
      <c r="D39" s="657">
        <v>0.73468140136374327</v>
      </c>
      <c r="E39" s="656">
        <v>17155</v>
      </c>
      <c r="F39" s="657">
        <v>0.73323296585887043</v>
      </c>
      <c r="G39" s="658">
        <v>1073342</v>
      </c>
      <c r="H39" s="657">
        <f t="shared" si="40"/>
        <v>0.79418865774568159</v>
      </c>
      <c r="I39" s="656">
        <v>4307</v>
      </c>
      <c r="J39" s="657">
        <v>0.26531859863625679</v>
      </c>
      <c r="K39" s="656">
        <v>4123</v>
      </c>
      <c r="L39" s="657">
        <v>0.26676703414112962</v>
      </c>
      <c r="M39" s="659">
        <v>278153</v>
      </c>
      <c r="N39" s="657">
        <f t="shared" si="41"/>
        <v>0.20581134225431835</v>
      </c>
      <c r="O39" s="687">
        <f t="shared" ref="O39:O40" si="46">C39+I39</f>
        <v>21957</v>
      </c>
      <c r="P39" s="666">
        <f>E39+K39</f>
        <v>21278</v>
      </c>
      <c r="Q39" s="688">
        <f t="shared" ref="Q39:Q40" si="47">G39+M39</f>
        <v>1351495</v>
      </c>
      <c r="R39" s="689">
        <f t="shared" si="44"/>
        <v>61.551896889374689</v>
      </c>
      <c r="S39" s="689">
        <f t="shared" si="45"/>
        <v>63.516072939186017</v>
      </c>
      <c r="U39" s="635"/>
      <c r="V39" s="162"/>
    </row>
    <row r="40" spans="1:22" x14ac:dyDescent="0.2">
      <c r="A40" s="355" t="s">
        <v>139</v>
      </c>
      <c r="B40" s="357" t="s">
        <v>500</v>
      </c>
      <c r="C40" s="668">
        <v>0</v>
      </c>
      <c r="D40" s="657">
        <v>0</v>
      </c>
      <c r="E40" s="668">
        <v>0</v>
      </c>
      <c r="F40" s="657">
        <v>0</v>
      </c>
      <c r="G40" s="658">
        <v>0</v>
      </c>
      <c r="H40" s="657">
        <f t="shared" si="40"/>
        <v>0</v>
      </c>
      <c r="I40" s="668">
        <v>5352</v>
      </c>
      <c r="J40" s="657">
        <v>1</v>
      </c>
      <c r="K40" s="668">
        <v>5352</v>
      </c>
      <c r="L40" s="657">
        <v>1</v>
      </c>
      <c r="M40" s="659">
        <v>4012743</v>
      </c>
      <c r="N40" s="657">
        <f t="shared" si="41"/>
        <v>1</v>
      </c>
      <c r="O40" s="687">
        <f t="shared" si="46"/>
        <v>5352</v>
      </c>
      <c r="P40" s="666">
        <f>E40+K40</f>
        <v>5352</v>
      </c>
      <c r="Q40" s="688">
        <f t="shared" si="47"/>
        <v>4012743</v>
      </c>
      <c r="R40" s="689">
        <f t="shared" si="44"/>
        <v>749.76513452914799</v>
      </c>
      <c r="S40" s="689">
        <f t="shared" si="45"/>
        <v>749.76513452914799</v>
      </c>
      <c r="U40" s="635"/>
      <c r="V40" s="162"/>
    </row>
    <row r="41" spans="1:22" x14ac:dyDescent="0.2">
      <c r="A41" s="355" t="s">
        <v>124</v>
      </c>
      <c r="B41" s="357" t="s">
        <v>500</v>
      </c>
      <c r="C41" s="668"/>
      <c r="D41" s="668"/>
      <c r="E41" s="668"/>
      <c r="F41" s="668"/>
      <c r="G41" s="669"/>
      <c r="H41" s="668"/>
      <c r="I41" s="668"/>
      <c r="J41" s="668"/>
      <c r="K41" s="668"/>
      <c r="L41" s="668"/>
      <c r="M41" s="659"/>
      <c r="N41" s="668"/>
      <c r="O41" s="668"/>
      <c r="P41" s="668"/>
      <c r="Q41" s="671"/>
      <c r="R41" s="671"/>
      <c r="S41" s="671"/>
      <c r="V41" s="162"/>
    </row>
    <row r="42" spans="1:22" x14ac:dyDescent="0.2">
      <c r="A42" s="355" t="s">
        <v>140</v>
      </c>
      <c r="B42" s="357" t="s">
        <v>500</v>
      </c>
      <c r="C42" s="668"/>
      <c r="D42" s="668"/>
      <c r="E42" s="668"/>
      <c r="F42" s="668"/>
      <c r="G42" s="669"/>
      <c r="H42" s="668"/>
      <c r="I42" s="668"/>
      <c r="J42" s="668"/>
      <c r="K42" s="668"/>
      <c r="L42" s="668"/>
      <c r="M42" s="670"/>
      <c r="N42" s="668"/>
      <c r="O42" s="668"/>
      <c r="P42" s="668"/>
      <c r="Q42" s="671"/>
      <c r="R42" s="671"/>
      <c r="S42" s="671"/>
      <c r="V42" s="162"/>
    </row>
    <row r="43" spans="1:22" x14ac:dyDescent="0.2">
      <c r="A43" s="355" t="s">
        <v>125</v>
      </c>
      <c r="B43" s="357" t="s">
        <v>500</v>
      </c>
      <c r="C43" s="668"/>
      <c r="D43" s="668"/>
      <c r="E43" s="668"/>
      <c r="F43" s="668"/>
      <c r="G43" s="669"/>
      <c r="H43" s="668"/>
      <c r="I43" s="668"/>
      <c r="J43" s="668"/>
      <c r="K43" s="668"/>
      <c r="L43" s="668"/>
      <c r="M43" s="670"/>
      <c r="N43" s="668"/>
      <c r="O43" s="668"/>
      <c r="P43" s="668"/>
      <c r="Q43" s="671"/>
      <c r="R43" s="671"/>
      <c r="S43" s="671"/>
      <c r="V43" s="162"/>
    </row>
    <row r="44" spans="1:22" x14ac:dyDescent="0.2">
      <c r="A44" s="355" t="s">
        <v>141</v>
      </c>
      <c r="B44" s="357"/>
      <c r="C44" s="668"/>
      <c r="D44" s="668"/>
      <c r="E44" s="668"/>
      <c r="F44" s="668"/>
      <c r="G44" s="669"/>
      <c r="H44" s="668"/>
      <c r="I44" s="668"/>
      <c r="J44" s="668"/>
      <c r="K44" s="668"/>
      <c r="L44" s="668"/>
      <c r="M44" s="670"/>
      <c r="N44" s="668"/>
      <c r="O44" s="668"/>
      <c r="P44" s="668"/>
      <c r="Q44" s="671"/>
      <c r="R44" s="671"/>
      <c r="S44" s="671"/>
      <c r="V44" s="162"/>
    </row>
    <row r="45" spans="1:22" x14ac:dyDescent="0.2">
      <c r="A45" s="359"/>
      <c r="B45" s="357"/>
      <c r="C45" s="668"/>
      <c r="D45" s="668"/>
      <c r="E45" s="668"/>
      <c r="F45" s="668"/>
      <c r="G45" s="669"/>
      <c r="H45" s="668"/>
      <c r="I45" s="668"/>
      <c r="J45" s="668"/>
      <c r="K45" s="668"/>
      <c r="L45" s="668"/>
      <c r="M45" s="670"/>
      <c r="N45" s="668"/>
      <c r="O45" s="668"/>
      <c r="P45" s="668"/>
      <c r="Q45" s="671"/>
      <c r="R45" s="671"/>
      <c r="S45" s="671"/>
      <c r="V45" s="162"/>
    </row>
    <row r="46" spans="1:22" x14ac:dyDescent="0.2">
      <c r="A46" s="359"/>
      <c r="B46" s="357"/>
      <c r="C46" s="668"/>
      <c r="D46" s="668"/>
      <c r="E46" s="668"/>
      <c r="F46" s="668"/>
      <c r="G46" s="669"/>
      <c r="H46" s="668"/>
      <c r="I46" s="668"/>
      <c r="J46" s="668"/>
      <c r="K46" s="668"/>
      <c r="L46" s="668"/>
      <c r="M46" s="670"/>
      <c r="N46" s="668"/>
      <c r="O46" s="668"/>
      <c r="P46" s="668"/>
      <c r="Q46" s="671"/>
      <c r="R46" s="671"/>
      <c r="S46" s="671"/>
      <c r="V46" s="162"/>
    </row>
    <row r="47" spans="1:22" x14ac:dyDescent="0.2">
      <c r="A47" s="359"/>
      <c r="B47" s="357"/>
      <c r="C47" s="668"/>
      <c r="D47" s="668"/>
      <c r="E47" s="668"/>
      <c r="F47" s="668"/>
      <c r="G47" s="669"/>
      <c r="H47" s="668"/>
      <c r="I47" s="668"/>
      <c r="J47" s="668"/>
      <c r="K47" s="668"/>
      <c r="L47" s="668"/>
      <c r="M47" s="670"/>
      <c r="N47" s="668"/>
      <c r="O47" s="668"/>
      <c r="P47" s="668"/>
      <c r="Q47" s="671"/>
      <c r="R47" s="671"/>
      <c r="S47" s="671"/>
      <c r="V47" s="162"/>
    </row>
    <row r="48" spans="1:22" x14ac:dyDescent="0.2">
      <c r="A48" s="359"/>
      <c r="B48" s="357"/>
      <c r="C48" s="668"/>
      <c r="D48" s="668"/>
      <c r="E48" s="668"/>
      <c r="F48" s="668"/>
      <c r="G48" s="669"/>
      <c r="H48" s="668"/>
      <c r="I48" s="668"/>
      <c r="J48" s="668"/>
      <c r="K48" s="668"/>
      <c r="L48" s="668"/>
      <c r="M48" s="670"/>
      <c r="N48" s="668"/>
      <c r="O48" s="668"/>
      <c r="P48" s="668"/>
      <c r="Q48" s="671"/>
      <c r="R48" s="671"/>
      <c r="S48" s="671"/>
      <c r="V48" s="162"/>
    </row>
    <row r="49" spans="1:22" x14ac:dyDescent="0.2">
      <c r="A49" s="359"/>
      <c r="B49" s="357"/>
      <c r="C49" s="668"/>
      <c r="D49" s="668"/>
      <c r="E49" s="668"/>
      <c r="F49" s="668"/>
      <c r="G49" s="669"/>
      <c r="H49" s="668"/>
      <c r="I49" s="668"/>
      <c r="J49" s="668"/>
      <c r="K49" s="668"/>
      <c r="L49" s="668"/>
      <c r="M49" s="670"/>
      <c r="N49" s="668"/>
      <c r="O49" s="668"/>
      <c r="P49" s="668"/>
      <c r="Q49" s="671"/>
      <c r="R49" s="671"/>
      <c r="S49" s="671"/>
      <c r="V49" s="162"/>
    </row>
    <row r="50" spans="1:22" x14ac:dyDescent="0.2">
      <c r="A50" s="359"/>
      <c r="B50" s="357"/>
      <c r="C50" s="668"/>
      <c r="D50" s="668"/>
      <c r="E50" s="668"/>
      <c r="F50" s="668"/>
      <c r="G50" s="669"/>
      <c r="H50" s="668"/>
      <c r="I50" s="668"/>
      <c r="J50" s="668"/>
      <c r="K50" s="668"/>
      <c r="L50" s="668"/>
      <c r="M50" s="670"/>
      <c r="N50" s="668"/>
      <c r="O50" s="668"/>
      <c r="P50" s="668"/>
      <c r="Q50" s="671"/>
      <c r="R50" s="671"/>
      <c r="S50" s="671"/>
      <c r="V50" s="162"/>
    </row>
    <row r="51" spans="1:22" ht="15" x14ac:dyDescent="0.2">
      <c r="A51" s="353" t="s">
        <v>526</v>
      </c>
      <c r="B51" s="354"/>
      <c r="C51" s="661"/>
      <c r="D51" s="661"/>
      <c r="E51" s="661"/>
      <c r="F51" s="661"/>
      <c r="G51" s="662"/>
      <c r="H51" s="661"/>
      <c r="I51" s="661"/>
      <c r="J51" s="661"/>
      <c r="K51" s="661"/>
      <c r="L51" s="661"/>
      <c r="M51" s="663"/>
      <c r="N51" s="661"/>
      <c r="O51" s="661"/>
      <c r="P51" s="661"/>
      <c r="Q51" s="664"/>
      <c r="R51" s="664"/>
      <c r="S51" s="665"/>
      <c r="V51" s="162"/>
    </row>
    <row r="52" spans="1:22" x14ac:dyDescent="0.2">
      <c r="A52" s="355" t="s">
        <v>126</v>
      </c>
      <c r="B52" s="357" t="s">
        <v>501</v>
      </c>
      <c r="C52" s="668"/>
      <c r="D52" s="668"/>
      <c r="E52" s="668"/>
      <c r="F52" s="668"/>
      <c r="G52" s="669"/>
      <c r="H52" s="668"/>
      <c r="I52" s="668"/>
      <c r="J52" s="668"/>
      <c r="K52" s="668"/>
      <c r="L52" s="668"/>
      <c r="M52" s="670"/>
      <c r="N52" s="668"/>
      <c r="O52" s="668"/>
      <c r="P52" s="668"/>
      <c r="Q52" s="671"/>
      <c r="R52" s="671"/>
      <c r="S52" s="671"/>
      <c r="V52" s="162"/>
    </row>
    <row r="53" spans="1:22" x14ac:dyDescent="0.2">
      <c r="A53" s="355" t="s">
        <v>116</v>
      </c>
      <c r="B53" s="357" t="s">
        <v>500</v>
      </c>
      <c r="C53" s="668"/>
      <c r="D53" s="668"/>
      <c r="E53" s="668"/>
      <c r="F53" s="668"/>
      <c r="G53" s="669"/>
      <c r="H53" s="668"/>
      <c r="I53" s="668"/>
      <c r="J53" s="668"/>
      <c r="K53" s="668"/>
      <c r="L53" s="668"/>
      <c r="M53" s="670"/>
      <c r="N53" s="668"/>
      <c r="O53" s="668"/>
      <c r="P53" s="668"/>
      <c r="Q53" s="671"/>
      <c r="R53" s="671"/>
      <c r="S53" s="671"/>
      <c r="V53" s="162"/>
    </row>
    <row r="54" spans="1:22" x14ac:dyDescent="0.2">
      <c r="A54" s="355" t="s">
        <v>127</v>
      </c>
      <c r="B54" s="357" t="s">
        <v>500</v>
      </c>
      <c r="C54" s="668"/>
      <c r="D54" s="668"/>
      <c r="E54" s="668"/>
      <c r="F54" s="668"/>
      <c r="G54" s="669"/>
      <c r="H54" s="668"/>
      <c r="I54" s="668"/>
      <c r="J54" s="668"/>
      <c r="K54" s="668"/>
      <c r="L54" s="668"/>
      <c r="M54" s="670"/>
      <c r="N54" s="668"/>
      <c r="O54" s="668"/>
      <c r="P54" s="668"/>
      <c r="Q54" s="671"/>
      <c r="R54" s="671"/>
      <c r="S54" s="671"/>
      <c r="V54" s="162"/>
    </row>
    <row r="55" spans="1:22" x14ac:dyDescent="0.2">
      <c r="A55" s="355" t="s">
        <v>128</v>
      </c>
      <c r="B55" s="357" t="s">
        <v>500</v>
      </c>
      <c r="C55" s="668"/>
      <c r="D55" s="668"/>
      <c r="E55" s="668"/>
      <c r="F55" s="668"/>
      <c r="G55" s="669"/>
      <c r="H55" s="668"/>
      <c r="I55" s="668"/>
      <c r="J55" s="668"/>
      <c r="K55" s="668"/>
      <c r="L55" s="668"/>
      <c r="M55" s="670"/>
      <c r="N55" s="668"/>
      <c r="O55" s="668"/>
      <c r="P55" s="668"/>
      <c r="Q55" s="671"/>
      <c r="R55" s="671"/>
      <c r="S55" s="671"/>
      <c r="V55" s="162"/>
    </row>
    <row r="56" spans="1:22" x14ac:dyDescent="0.2">
      <c r="A56" s="355" t="s">
        <v>129</v>
      </c>
      <c r="B56" s="357" t="s">
        <v>500</v>
      </c>
      <c r="C56" s="668"/>
      <c r="D56" s="668"/>
      <c r="E56" s="668"/>
      <c r="F56" s="668"/>
      <c r="G56" s="669"/>
      <c r="H56" s="668"/>
      <c r="I56" s="668"/>
      <c r="J56" s="668"/>
      <c r="K56" s="668"/>
      <c r="L56" s="668"/>
      <c r="M56" s="670"/>
      <c r="N56" s="668"/>
      <c r="O56" s="668"/>
      <c r="P56" s="668"/>
      <c r="Q56" s="671"/>
      <c r="R56" s="671"/>
      <c r="S56" s="671"/>
      <c r="V56" s="162"/>
    </row>
    <row r="57" spans="1:22" x14ac:dyDescent="0.2">
      <c r="A57" s="360" t="s">
        <v>130</v>
      </c>
      <c r="B57" s="361" t="s">
        <v>500</v>
      </c>
      <c r="C57" s="656"/>
      <c r="D57" s="657"/>
      <c r="E57" s="656"/>
      <c r="F57" s="657"/>
      <c r="G57" s="658"/>
      <c r="H57" s="657"/>
      <c r="I57" s="656"/>
      <c r="J57" s="657"/>
      <c r="K57" s="656"/>
      <c r="L57" s="657"/>
      <c r="M57" s="659"/>
      <c r="N57" s="657"/>
      <c r="O57" s="656"/>
      <c r="P57" s="656"/>
      <c r="Q57" s="660"/>
      <c r="R57" s="660"/>
      <c r="S57" s="660"/>
      <c r="V57" s="162"/>
    </row>
    <row r="58" spans="1:22" x14ac:dyDescent="0.2">
      <c r="A58" s="355" t="s">
        <v>124</v>
      </c>
      <c r="B58" s="357"/>
      <c r="C58" s="668"/>
      <c r="D58" s="668"/>
      <c r="E58" s="668"/>
      <c r="F58" s="668"/>
      <c r="G58" s="669"/>
      <c r="H58" s="668"/>
      <c r="I58" s="668"/>
      <c r="J58" s="668"/>
      <c r="K58" s="668"/>
      <c r="L58" s="668"/>
      <c r="M58" s="670"/>
      <c r="N58" s="668"/>
      <c r="O58" s="668"/>
      <c r="P58" s="668"/>
      <c r="Q58" s="671"/>
      <c r="R58" s="671"/>
      <c r="S58" s="671"/>
    </row>
    <row r="59" spans="1:22" x14ac:dyDescent="0.2">
      <c r="A59" s="355" t="s">
        <v>139</v>
      </c>
      <c r="B59" s="357"/>
      <c r="C59" s="668"/>
      <c r="D59" s="668"/>
      <c r="E59" s="668"/>
      <c r="F59" s="668"/>
      <c r="G59" s="669"/>
      <c r="H59" s="668"/>
      <c r="I59" s="668"/>
      <c r="J59" s="668"/>
      <c r="K59" s="668"/>
      <c r="L59" s="668"/>
      <c r="M59" s="670"/>
      <c r="N59" s="668"/>
      <c r="O59" s="668"/>
      <c r="P59" s="668"/>
      <c r="Q59" s="671"/>
      <c r="R59" s="671"/>
      <c r="S59" s="671"/>
    </row>
    <row r="60" spans="1:22" x14ac:dyDescent="0.2">
      <c r="A60" s="355"/>
      <c r="B60" s="357"/>
      <c r="C60" s="668"/>
      <c r="D60" s="668"/>
      <c r="E60" s="668"/>
      <c r="F60" s="668"/>
      <c r="G60" s="669"/>
      <c r="H60" s="668"/>
      <c r="I60" s="668"/>
      <c r="J60" s="668"/>
      <c r="K60" s="668"/>
      <c r="L60" s="668"/>
      <c r="M60" s="670"/>
      <c r="N60" s="668"/>
      <c r="O60" s="668"/>
      <c r="P60" s="668"/>
      <c r="Q60" s="671"/>
      <c r="R60" s="671"/>
      <c r="S60" s="671"/>
    </row>
    <row r="61" spans="1:22" ht="15" x14ac:dyDescent="0.2">
      <c r="A61" s="353" t="s">
        <v>131</v>
      </c>
      <c r="B61" s="354"/>
      <c r="C61" s="661"/>
      <c r="D61" s="661"/>
      <c r="E61" s="661"/>
      <c r="F61" s="661"/>
      <c r="G61" s="662"/>
      <c r="H61" s="661"/>
      <c r="I61" s="661"/>
      <c r="J61" s="661"/>
      <c r="K61" s="661"/>
      <c r="L61" s="661"/>
      <c r="M61" s="663"/>
      <c r="N61" s="661"/>
      <c r="O61" s="661"/>
      <c r="P61" s="661"/>
      <c r="Q61" s="664"/>
      <c r="R61" s="664"/>
      <c r="S61" s="665"/>
    </row>
    <row r="62" spans="1:22" x14ac:dyDescent="0.2">
      <c r="A62" s="360" t="s">
        <v>132</v>
      </c>
      <c r="B62" s="361" t="s">
        <v>501</v>
      </c>
      <c r="C62" s="656">
        <v>77362</v>
      </c>
      <c r="D62" s="657">
        <v>0.76352650202637351</v>
      </c>
      <c r="E62" s="656">
        <v>77362</v>
      </c>
      <c r="F62" s="657">
        <v>0.76352650202637351</v>
      </c>
      <c r="G62" s="658">
        <v>11465552.5</v>
      </c>
      <c r="H62" s="657">
        <f t="shared" ref="H62:H63" si="48">G62/Q62</f>
        <v>0.77867772088991816</v>
      </c>
      <c r="I62" s="656">
        <v>19531</v>
      </c>
      <c r="J62" s="657">
        <v>0.23647349797362655</v>
      </c>
      <c r="K62" s="656">
        <v>19531</v>
      </c>
      <c r="L62" s="657">
        <v>0.23647349797362655</v>
      </c>
      <c r="M62" s="659">
        <v>3258835</v>
      </c>
      <c r="N62" s="657">
        <f t="shared" ref="N62:N63" si="49">M62/Q62</f>
        <v>0.22132227911008182</v>
      </c>
      <c r="O62" s="687">
        <f t="shared" ref="O62" si="50">C62+I62</f>
        <v>96893</v>
      </c>
      <c r="P62" s="666">
        <f>E62+K62</f>
        <v>96893</v>
      </c>
      <c r="Q62" s="688">
        <f t="shared" ref="Q62" si="51">G62+M62</f>
        <v>14724387.5</v>
      </c>
      <c r="R62" s="689">
        <f t="shared" ref="R62:R63" si="52">Q62/O62</f>
        <v>151.96544125994654</v>
      </c>
      <c r="S62" s="689">
        <f t="shared" ref="S62:S63" si="53">Q62/P62</f>
        <v>151.96544125994654</v>
      </c>
    </row>
    <row r="63" spans="1:22" x14ac:dyDescent="0.2">
      <c r="A63" s="360" t="s">
        <v>133</v>
      </c>
      <c r="B63" s="361" t="s">
        <v>501</v>
      </c>
      <c r="C63" s="656">
        <v>79617</v>
      </c>
      <c r="D63" s="657">
        <v>0.76334787831245554</v>
      </c>
      <c r="E63" s="656">
        <v>79617</v>
      </c>
      <c r="F63" s="657">
        <v>0.76334787831245554</v>
      </c>
      <c r="G63" s="658">
        <v>951802.5</v>
      </c>
      <c r="H63" s="657">
        <f t="shared" si="48"/>
        <v>0.79108720180026304</v>
      </c>
      <c r="I63" s="656">
        <v>19875</v>
      </c>
      <c r="J63" s="657">
        <v>0.23665212168754443</v>
      </c>
      <c r="K63" s="656">
        <v>19875</v>
      </c>
      <c r="L63" s="657">
        <v>0.23665212168754443</v>
      </c>
      <c r="M63" s="659">
        <v>251355</v>
      </c>
      <c r="N63" s="657">
        <f t="shared" si="49"/>
        <v>0.20891279819973693</v>
      </c>
      <c r="O63" s="687">
        <f t="shared" ref="O63" si="54">C63+I63</f>
        <v>99492</v>
      </c>
      <c r="P63" s="666">
        <f>E63+K63</f>
        <v>99492</v>
      </c>
      <c r="Q63" s="688">
        <f t="shared" ref="Q63" si="55">G63+M63</f>
        <v>1203157.5</v>
      </c>
      <c r="R63" s="689">
        <f t="shared" si="52"/>
        <v>12.093007477988181</v>
      </c>
      <c r="S63" s="689">
        <f t="shared" si="53"/>
        <v>12.093007477988181</v>
      </c>
    </row>
    <row r="64" spans="1:22" x14ac:dyDescent="0.2">
      <c r="A64" s="415" t="s">
        <v>134</v>
      </c>
      <c r="B64" s="416" t="s">
        <v>135</v>
      </c>
      <c r="C64" s="668"/>
      <c r="D64" s="668"/>
      <c r="E64" s="668"/>
      <c r="F64" s="668"/>
      <c r="G64" s="669"/>
      <c r="H64" s="668"/>
      <c r="I64" s="668"/>
      <c r="J64" s="668"/>
      <c r="K64" s="668"/>
      <c r="L64" s="668"/>
      <c r="M64" s="670"/>
      <c r="N64" s="668"/>
      <c r="O64" s="668"/>
      <c r="P64" s="668"/>
      <c r="Q64" s="671"/>
      <c r="R64" s="671"/>
      <c r="S64" s="671"/>
    </row>
  </sheetData>
  <mergeCells count="12">
    <mergeCell ref="A1:S1"/>
    <mergeCell ref="C3:D3"/>
    <mergeCell ref="E3:F3"/>
    <mergeCell ref="G3:H3"/>
    <mergeCell ref="I3:J3"/>
    <mergeCell ref="K3:L3"/>
    <mergeCell ref="M3:N3"/>
    <mergeCell ref="O3:O4"/>
    <mergeCell ref="P3:P4"/>
    <mergeCell ref="Q3:Q4"/>
    <mergeCell ref="R3:R4"/>
    <mergeCell ref="S3:S4"/>
  </mergeCells>
  <phoneticPr fontId="5" type="noConversion"/>
  <printOptions horizontalCentered="1"/>
  <pageMargins left="0.6" right="0.6" top="0.4" bottom="0.17" header="0.5" footer="0.5"/>
  <pageSetup scale="4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FFFF00"/>
    <pageSetUpPr fitToPage="1"/>
  </sheetPr>
  <dimension ref="A1:AE27"/>
  <sheetViews>
    <sheetView zoomScale="75" zoomScaleNormal="75" workbookViewId="0">
      <selection sqref="A1:E1"/>
    </sheetView>
  </sheetViews>
  <sheetFormatPr defaultColWidth="34.7109375" defaultRowHeight="14.25" x14ac:dyDescent="0.2"/>
  <cols>
    <col min="1" max="1" width="28" style="14" customWidth="1"/>
    <col min="2" max="2" width="24.5703125" style="14" customWidth="1"/>
    <col min="3" max="3" width="27.85546875" style="14" customWidth="1"/>
    <col min="4" max="4" width="26.28515625" style="14" customWidth="1"/>
    <col min="5" max="5" width="30.140625" style="22" customWidth="1"/>
    <col min="6" max="6" width="12.85546875" style="14" customWidth="1"/>
    <col min="7" max="7" width="14.85546875" style="14" customWidth="1"/>
    <col min="8" max="8" width="14.7109375" style="14" customWidth="1"/>
    <col min="9" max="9" width="12" style="14" customWidth="1"/>
    <col min="10" max="10" width="14.7109375" style="40" customWidth="1"/>
    <col min="11" max="11" width="12.5703125" style="14" customWidth="1"/>
    <col min="12" max="12" width="11" style="14" customWidth="1"/>
    <col min="13" max="13" width="14.85546875" style="14" customWidth="1"/>
    <col min="14" max="14" width="16.7109375" style="14" customWidth="1"/>
    <col min="15" max="15" width="16.42578125" style="14" customWidth="1"/>
    <col min="16" max="16" width="15.42578125" style="14" customWidth="1"/>
    <col min="17" max="18" width="14" style="14" customWidth="1"/>
    <col min="19" max="19" width="15.28515625" style="14" customWidth="1"/>
    <col min="20" max="20" width="19.7109375" style="14" customWidth="1"/>
    <col min="21" max="21" width="12.140625" style="14" customWidth="1"/>
    <col min="22" max="22" width="12.5703125" style="14" customWidth="1"/>
    <col min="23" max="23" width="14.5703125" style="14" customWidth="1"/>
    <col min="24" max="16384" width="34.7109375" style="22"/>
  </cols>
  <sheetData>
    <row r="1" spans="1:31" s="58" customFormat="1" ht="69.599999999999994" customHeight="1" x14ac:dyDescent="0.2">
      <c r="A1" s="960" t="s">
        <v>644</v>
      </c>
      <c r="B1" s="960"/>
      <c r="C1" s="960"/>
      <c r="D1" s="960"/>
      <c r="E1" s="960"/>
      <c r="F1" s="56"/>
      <c r="G1" s="56"/>
      <c r="H1" s="56"/>
      <c r="I1" s="56"/>
      <c r="J1" s="56"/>
      <c r="K1" s="56"/>
      <c r="L1" s="56"/>
      <c r="M1" s="56"/>
      <c r="N1" s="56"/>
      <c r="O1" s="56"/>
      <c r="P1" s="56"/>
      <c r="Q1" s="56"/>
      <c r="R1" s="56"/>
      <c r="S1" s="56"/>
      <c r="T1" s="56"/>
      <c r="U1" s="56"/>
      <c r="V1" s="56"/>
      <c r="W1" s="56"/>
      <c r="X1" s="57"/>
      <c r="Y1" s="57"/>
      <c r="Z1" s="57"/>
      <c r="AA1" s="57"/>
      <c r="AB1" s="57"/>
      <c r="AC1" s="57"/>
      <c r="AD1" s="57"/>
      <c r="AE1" s="57"/>
    </row>
    <row r="2" spans="1:31" ht="17.100000000000001" customHeight="1" x14ac:dyDescent="0.25">
      <c r="A2" s="20"/>
      <c r="B2" s="957" t="s">
        <v>645</v>
      </c>
      <c r="C2" s="958"/>
      <c r="D2" s="958"/>
      <c r="E2" s="959"/>
      <c r="F2" s="22"/>
      <c r="G2" s="22"/>
      <c r="H2" s="22"/>
      <c r="I2" s="22"/>
      <c r="J2" s="22"/>
      <c r="K2" s="22"/>
      <c r="L2" s="22"/>
      <c r="M2" s="22"/>
      <c r="N2" s="22"/>
      <c r="O2" s="22"/>
      <c r="P2" s="22"/>
      <c r="Q2" s="22"/>
      <c r="R2" s="22"/>
      <c r="S2" s="22"/>
      <c r="T2" s="22"/>
      <c r="U2" s="22"/>
      <c r="V2" s="22"/>
      <c r="W2" s="22"/>
    </row>
    <row r="3" spans="1:31" ht="31.5" customHeight="1" x14ac:dyDescent="0.25">
      <c r="A3" s="513" t="s">
        <v>468</v>
      </c>
      <c r="B3" s="34" t="s">
        <v>155</v>
      </c>
      <c r="C3" s="34" t="s">
        <v>156</v>
      </c>
      <c r="D3" s="34" t="s">
        <v>157</v>
      </c>
      <c r="E3" s="34" t="s">
        <v>554</v>
      </c>
      <c r="F3" s="22"/>
      <c r="G3" s="22"/>
      <c r="H3" s="22"/>
      <c r="I3" s="22"/>
      <c r="J3" s="22"/>
      <c r="K3" s="22"/>
      <c r="L3" s="22"/>
      <c r="M3" s="22"/>
      <c r="N3" s="22"/>
      <c r="O3" s="22"/>
      <c r="P3" s="22"/>
      <c r="Q3" s="22"/>
      <c r="R3" s="22"/>
      <c r="S3" s="22"/>
      <c r="T3" s="22"/>
      <c r="U3" s="22"/>
      <c r="V3" s="22"/>
      <c r="W3" s="22"/>
    </row>
    <row r="4" spans="1:31" ht="17.100000000000001" customHeight="1" x14ac:dyDescent="0.2">
      <c r="A4" s="86" t="s">
        <v>481</v>
      </c>
      <c r="B4" s="163"/>
      <c r="C4" s="164"/>
      <c r="D4" s="164"/>
      <c r="E4" s="165"/>
      <c r="F4" s="22"/>
      <c r="G4" s="22"/>
      <c r="H4" s="22"/>
      <c r="I4" s="22"/>
      <c r="J4" s="22"/>
      <c r="K4" s="22"/>
      <c r="L4" s="22"/>
      <c r="M4" s="22"/>
      <c r="N4" s="22"/>
      <c r="O4" s="22"/>
      <c r="P4" s="22"/>
      <c r="Q4" s="22"/>
      <c r="R4" s="22"/>
      <c r="S4" s="22"/>
      <c r="T4" s="22"/>
      <c r="U4" s="22"/>
      <c r="V4" s="22"/>
      <c r="W4" s="22"/>
    </row>
    <row r="5" spans="1:31" ht="17.100000000000001" customHeight="1" x14ac:dyDescent="0.2">
      <c r="A5" s="166" t="s">
        <v>482</v>
      </c>
      <c r="B5" s="60">
        <v>0</v>
      </c>
      <c r="C5" s="60">
        <v>0</v>
      </c>
      <c r="D5" s="60">
        <v>17851821.890000001</v>
      </c>
      <c r="E5" s="60">
        <f>SUM(B5:D5)</f>
        <v>17851821.890000001</v>
      </c>
      <c r="F5" s="61"/>
      <c r="G5" s="61"/>
      <c r="H5" s="61"/>
      <c r="I5" s="61"/>
      <c r="J5" s="61"/>
      <c r="K5" s="61"/>
      <c r="L5" s="61"/>
      <c r="M5" s="61"/>
      <c r="N5" s="61"/>
      <c r="O5" s="61"/>
      <c r="P5" s="61"/>
      <c r="Q5" s="61"/>
      <c r="R5" s="61"/>
      <c r="S5" s="61"/>
      <c r="T5" s="61"/>
      <c r="U5" s="61"/>
      <c r="V5" s="22"/>
      <c r="W5" s="22"/>
    </row>
    <row r="6" spans="1:31" ht="17.100000000000001" customHeight="1" x14ac:dyDescent="0.2">
      <c r="A6" s="166" t="s">
        <v>483</v>
      </c>
      <c r="B6" s="60">
        <v>0</v>
      </c>
      <c r="C6" s="60">
        <v>0</v>
      </c>
      <c r="D6" s="60">
        <v>0</v>
      </c>
      <c r="E6" s="60">
        <f t="shared" ref="E6:E11" si="0">SUM(B6:D6)</f>
        <v>0</v>
      </c>
      <c r="F6" s="61"/>
      <c r="G6" s="61"/>
      <c r="H6" s="61"/>
      <c r="I6" s="61"/>
      <c r="J6" s="61"/>
      <c r="K6" s="61"/>
      <c r="L6" s="61"/>
      <c r="M6" s="61"/>
      <c r="N6" s="61"/>
      <c r="O6" s="61"/>
      <c r="P6" s="61"/>
      <c r="Q6" s="61"/>
      <c r="R6" s="61"/>
      <c r="S6" s="61"/>
      <c r="T6" s="61"/>
      <c r="U6" s="61"/>
      <c r="V6" s="22"/>
      <c r="W6" s="22"/>
    </row>
    <row r="7" spans="1:31" ht="17.100000000000001" customHeight="1" x14ac:dyDescent="0.2">
      <c r="A7" s="166" t="s">
        <v>484</v>
      </c>
      <c r="B7" s="60">
        <v>0</v>
      </c>
      <c r="C7" s="60">
        <v>0</v>
      </c>
      <c r="D7" s="60">
        <v>41029706.039999999</v>
      </c>
      <c r="E7" s="60">
        <f t="shared" si="0"/>
        <v>41029706.039999999</v>
      </c>
      <c r="F7" s="61"/>
      <c r="G7" s="61"/>
      <c r="H7" s="61"/>
      <c r="I7" s="61"/>
      <c r="J7" s="61"/>
      <c r="K7" s="61"/>
      <c r="L7" s="61"/>
      <c r="M7" s="61"/>
      <c r="N7" s="61"/>
      <c r="O7" s="61"/>
      <c r="P7" s="61"/>
      <c r="Q7" s="61"/>
      <c r="R7" s="61"/>
      <c r="S7" s="61"/>
      <c r="T7" s="61"/>
      <c r="U7" s="61"/>
      <c r="V7" s="22"/>
      <c r="W7" s="22"/>
    </row>
    <row r="8" spans="1:31" ht="17.100000000000001" customHeight="1" x14ac:dyDescent="0.2">
      <c r="A8" s="166" t="s">
        <v>545</v>
      </c>
      <c r="B8" s="60">
        <v>0</v>
      </c>
      <c r="C8" s="60">
        <v>87912.84</v>
      </c>
      <c r="D8" s="60">
        <v>14724492.5</v>
      </c>
      <c r="E8" s="60">
        <f t="shared" si="0"/>
        <v>14812405.34</v>
      </c>
      <c r="F8" s="61"/>
      <c r="G8" s="61"/>
      <c r="H8" s="61"/>
      <c r="I8" s="61"/>
      <c r="J8" s="61"/>
      <c r="K8" s="61"/>
      <c r="L8" s="61"/>
      <c r="M8" s="61"/>
      <c r="N8" s="61"/>
      <c r="O8" s="61"/>
      <c r="P8" s="61"/>
      <c r="Q8" s="61"/>
      <c r="R8" s="61"/>
      <c r="S8" s="61"/>
      <c r="T8" s="61"/>
      <c r="U8" s="61"/>
      <c r="V8" s="22"/>
      <c r="W8" s="22"/>
    </row>
    <row r="9" spans="1:31" ht="17.100000000000001" customHeight="1" x14ac:dyDescent="0.2">
      <c r="A9" s="166" t="s">
        <v>485</v>
      </c>
      <c r="B9" s="60">
        <v>0</v>
      </c>
      <c r="C9" s="60">
        <v>172790.71</v>
      </c>
      <c r="D9" s="60">
        <v>1203157.5</v>
      </c>
      <c r="E9" s="60">
        <f t="shared" si="0"/>
        <v>1375948.21</v>
      </c>
      <c r="F9" s="61"/>
      <c r="G9" s="61"/>
      <c r="H9" s="61"/>
      <c r="I9" s="61"/>
      <c r="J9" s="61"/>
      <c r="K9" s="61"/>
      <c r="L9" s="61"/>
      <c r="M9" s="61"/>
      <c r="N9" s="61"/>
      <c r="O9" s="61"/>
      <c r="P9" s="61"/>
      <c r="Q9" s="61"/>
      <c r="R9" s="61"/>
      <c r="S9" s="61"/>
      <c r="T9" s="61"/>
      <c r="U9" s="61"/>
      <c r="V9" s="22"/>
      <c r="W9" s="22"/>
    </row>
    <row r="10" spans="1:31" ht="17.100000000000001" customHeight="1" x14ac:dyDescent="0.2">
      <c r="A10" s="166" t="s">
        <v>486</v>
      </c>
      <c r="B10" s="60">
        <v>0</v>
      </c>
      <c r="C10" s="60">
        <v>0</v>
      </c>
      <c r="D10" s="60">
        <v>0</v>
      </c>
      <c r="E10" s="60">
        <f t="shared" si="0"/>
        <v>0</v>
      </c>
      <c r="F10" s="61"/>
      <c r="G10" s="61"/>
      <c r="H10" s="61"/>
      <c r="I10" s="61"/>
      <c r="J10" s="61"/>
      <c r="K10" s="61"/>
      <c r="L10" s="61"/>
      <c r="M10" s="61"/>
      <c r="N10" s="61"/>
      <c r="O10" s="61"/>
      <c r="P10" s="61"/>
      <c r="Q10" s="61"/>
      <c r="R10" s="61"/>
      <c r="S10" s="61"/>
      <c r="T10" s="61"/>
      <c r="U10" s="61"/>
      <c r="V10" s="22"/>
      <c r="W10" s="22"/>
    </row>
    <row r="11" spans="1:31" ht="17.100000000000001" customHeight="1" x14ac:dyDescent="0.2">
      <c r="A11" s="166" t="s">
        <v>487</v>
      </c>
      <c r="B11" s="60">
        <v>0</v>
      </c>
      <c r="C11" s="60">
        <v>0</v>
      </c>
      <c r="D11" s="60">
        <v>0</v>
      </c>
      <c r="E11" s="60">
        <f t="shared" si="0"/>
        <v>0</v>
      </c>
      <c r="F11" s="61"/>
      <c r="G11" s="61"/>
      <c r="H11" s="61"/>
      <c r="I11" s="61"/>
      <c r="J11" s="61"/>
      <c r="K11" s="61"/>
      <c r="L11" s="61"/>
      <c r="M11" s="61"/>
      <c r="N11" s="61"/>
      <c r="O11" s="61"/>
      <c r="P11" s="61"/>
      <c r="Q11" s="61"/>
      <c r="R11" s="61"/>
      <c r="S11" s="61"/>
      <c r="T11" s="61"/>
      <c r="U11" s="61"/>
      <c r="V11" s="22"/>
      <c r="W11" s="22"/>
    </row>
    <row r="12" spans="1:31" ht="17.100000000000001" customHeight="1" x14ac:dyDescent="0.25">
      <c r="A12" s="167" t="s">
        <v>488</v>
      </c>
      <c r="B12" s="345">
        <f>SUM(B5:B11)</f>
        <v>0</v>
      </c>
      <c r="C12" s="345">
        <f>SUM(C5:C11)</f>
        <v>260703.55</v>
      </c>
      <c r="D12" s="345">
        <f>SUM(D5:D11)</f>
        <v>74809177.930000007</v>
      </c>
      <c r="E12" s="345">
        <f>SUM(E5:E11)</f>
        <v>75069881.479999989</v>
      </c>
      <c r="F12" s="61"/>
      <c r="G12" s="61"/>
      <c r="H12" s="61"/>
      <c r="I12" s="61"/>
      <c r="J12" s="61"/>
      <c r="K12" s="61"/>
      <c r="L12" s="61"/>
      <c r="M12" s="61"/>
      <c r="N12" s="61"/>
      <c r="O12" s="61"/>
      <c r="P12" s="61"/>
      <c r="Q12" s="61"/>
      <c r="R12" s="61"/>
      <c r="S12" s="61"/>
      <c r="T12" s="61"/>
      <c r="U12" s="61"/>
      <c r="V12" s="22"/>
      <c r="W12" s="22"/>
    </row>
    <row r="13" spans="1:31" ht="17.100000000000001" customHeight="1" x14ac:dyDescent="0.2">
      <c r="A13" s="168"/>
      <c r="B13" s="169"/>
      <c r="C13" s="170"/>
      <c r="D13" s="170"/>
      <c r="E13" s="171"/>
      <c r="F13" s="61"/>
      <c r="G13" s="61"/>
      <c r="H13" s="61"/>
      <c r="I13" s="61"/>
      <c r="J13" s="61"/>
      <c r="K13" s="61"/>
      <c r="L13" s="61"/>
      <c r="M13" s="61"/>
      <c r="N13" s="61"/>
      <c r="O13" s="61"/>
      <c r="P13" s="61"/>
      <c r="Q13" s="61"/>
      <c r="R13" s="61"/>
      <c r="S13" s="61"/>
      <c r="T13" s="61"/>
      <c r="U13" s="61"/>
      <c r="V13" s="22"/>
      <c r="W13" s="22"/>
    </row>
    <row r="14" spans="1:31" ht="17.100000000000001" customHeight="1" x14ac:dyDescent="0.2">
      <c r="A14" s="166" t="s">
        <v>489</v>
      </c>
      <c r="B14" s="60">
        <v>275786.84999999998</v>
      </c>
      <c r="C14" s="60">
        <v>4668.7999999999993</v>
      </c>
      <c r="D14" s="60">
        <v>0</v>
      </c>
      <c r="E14" s="60">
        <f t="shared" ref="E14:E20" si="1">SUM(B14:D14)</f>
        <v>280455.64999999997</v>
      </c>
      <c r="F14" s="61"/>
      <c r="G14" s="61"/>
      <c r="H14" s="61"/>
      <c r="I14" s="61"/>
      <c r="J14" s="61"/>
      <c r="K14" s="61"/>
      <c r="L14" s="61"/>
      <c r="M14" s="61"/>
      <c r="N14" s="61"/>
      <c r="O14" s="61"/>
      <c r="P14" s="61"/>
      <c r="Q14" s="61"/>
      <c r="R14" s="61"/>
      <c r="S14" s="61"/>
      <c r="T14" s="61"/>
      <c r="U14" s="61"/>
      <c r="V14" s="22"/>
      <c r="W14" s="22"/>
    </row>
    <row r="15" spans="1:31" ht="17.100000000000001" customHeight="1" x14ac:dyDescent="0.2">
      <c r="A15" s="166" t="s">
        <v>490</v>
      </c>
      <c r="B15" s="60">
        <v>0</v>
      </c>
      <c r="C15" s="60">
        <v>0</v>
      </c>
      <c r="D15" s="60">
        <v>1702443.81</v>
      </c>
      <c r="E15" s="60">
        <f t="shared" si="1"/>
        <v>1702443.81</v>
      </c>
      <c r="F15" s="61"/>
      <c r="G15" s="61"/>
      <c r="H15" s="61"/>
      <c r="I15" s="61"/>
      <c r="J15" s="61"/>
      <c r="K15" s="61"/>
      <c r="L15" s="61"/>
      <c r="M15" s="61"/>
      <c r="N15" s="61"/>
      <c r="O15" s="61"/>
      <c r="P15" s="61"/>
      <c r="Q15" s="61"/>
      <c r="R15" s="61"/>
      <c r="S15" s="61"/>
      <c r="T15" s="61"/>
      <c r="U15" s="61"/>
      <c r="V15" s="22"/>
      <c r="W15" s="22"/>
    </row>
    <row r="16" spans="1:31" ht="17.100000000000001" customHeight="1" x14ac:dyDescent="0.2">
      <c r="A16" s="166" t="s">
        <v>546</v>
      </c>
      <c r="B16" s="60">
        <v>24093.98</v>
      </c>
      <c r="C16" s="60">
        <v>593241.56999999995</v>
      </c>
      <c r="D16" s="60">
        <v>0</v>
      </c>
      <c r="E16" s="60">
        <f t="shared" si="1"/>
        <v>617335.54999999993</v>
      </c>
      <c r="F16" s="61"/>
      <c r="G16" s="61"/>
      <c r="H16" s="61"/>
      <c r="I16" s="61"/>
      <c r="J16" s="61"/>
      <c r="K16" s="61"/>
      <c r="L16" s="61"/>
      <c r="M16" s="61"/>
      <c r="N16" s="61"/>
      <c r="O16" s="61"/>
      <c r="P16" s="61"/>
      <c r="Q16" s="61"/>
      <c r="R16" s="61"/>
      <c r="S16" s="61"/>
      <c r="T16" s="61"/>
      <c r="U16" s="61"/>
      <c r="V16" s="22"/>
      <c r="W16" s="22"/>
    </row>
    <row r="17" spans="1:23" ht="17.100000000000001" customHeight="1" x14ac:dyDescent="0.2">
      <c r="A17" s="166" t="s">
        <v>491</v>
      </c>
      <c r="B17" s="60">
        <v>0</v>
      </c>
      <c r="C17" s="60">
        <v>36987.83</v>
      </c>
      <c r="D17" s="60">
        <v>0</v>
      </c>
      <c r="E17" s="60">
        <f t="shared" si="1"/>
        <v>36987.83</v>
      </c>
      <c r="F17" s="61"/>
      <c r="G17" s="61"/>
      <c r="H17" s="61"/>
      <c r="I17" s="61"/>
      <c r="J17" s="61"/>
      <c r="K17" s="61"/>
      <c r="L17" s="61"/>
      <c r="M17" s="61"/>
      <c r="N17" s="61"/>
      <c r="O17" s="61"/>
      <c r="P17" s="61"/>
      <c r="Q17" s="61"/>
      <c r="R17" s="61"/>
      <c r="S17" s="61"/>
      <c r="T17" s="61"/>
      <c r="U17" s="61"/>
      <c r="V17" s="22"/>
      <c r="W17" s="22"/>
    </row>
    <row r="18" spans="1:23" ht="17.100000000000001" customHeight="1" x14ac:dyDescent="0.2">
      <c r="A18" s="166" t="s">
        <v>492</v>
      </c>
      <c r="B18" s="60">
        <v>285775.92</v>
      </c>
      <c r="C18" s="60">
        <v>4294.8100000000004</v>
      </c>
      <c r="D18" s="60">
        <v>0</v>
      </c>
      <c r="E18" s="60">
        <f t="shared" si="1"/>
        <v>290070.73</v>
      </c>
      <c r="F18" s="61"/>
      <c r="G18" s="61"/>
      <c r="H18" s="61"/>
      <c r="I18" s="61"/>
      <c r="J18" s="61"/>
      <c r="K18" s="61"/>
      <c r="L18" s="61"/>
      <c r="M18" s="61"/>
      <c r="N18" s="61"/>
      <c r="O18" s="61"/>
      <c r="P18" s="61"/>
      <c r="Q18" s="61"/>
      <c r="R18" s="61"/>
      <c r="S18" s="61"/>
      <c r="T18" s="61"/>
      <c r="U18" s="61"/>
      <c r="V18" s="22"/>
      <c r="W18" s="22"/>
    </row>
    <row r="19" spans="1:23" ht="17.100000000000001" customHeight="1" x14ac:dyDescent="0.2">
      <c r="A19" s="166" t="s">
        <v>547</v>
      </c>
      <c r="B19" s="60">
        <v>3416445.6600000006</v>
      </c>
      <c r="C19" s="60">
        <v>826891.39000000013</v>
      </c>
      <c r="D19" s="60">
        <v>0</v>
      </c>
      <c r="E19" s="60">
        <f t="shared" si="1"/>
        <v>4243337.0500000007</v>
      </c>
      <c r="F19" s="61"/>
      <c r="G19" s="61"/>
      <c r="H19" s="61"/>
      <c r="I19" s="61"/>
      <c r="J19" s="61"/>
      <c r="K19" s="61"/>
      <c r="L19" s="61"/>
      <c r="M19" s="61"/>
      <c r="N19" s="61"/>
      <c r="O19" s="61"/>
      <c r="P19" s="61"/>
      <c r="Q19" s="61"/>
      <c r="R19" s="61"/>
      <c r="S19" s="61"/>
      <c r="T19" s="61"/>
      <c r="U19" s="61"/>
      <c r="V19" s="22"/>
      <c r="W19" s="22"/>
    </row>
    <row r="20" spans="1:23" ht="17.100000000000001" customHeight="1" x14ac:dyDescent="0.2">
      <c r="A20" s="166" t="s">
        <v>493</v>
      </c>
      <c r="B20" s="60">
        <v>0</v>
      </c>
      <c r="C20" s="60">
        <v>11623.090000000002</v>
      </c>
      <c r="D20" s="60">
        <v>0</v>
      </c>
      <c r="E20" s="60">
        <f t="shared" si="1"/>
        <v>11623.090000000002</v>
      </c>
      <c r="F20" s="61"/>
      <c r="G20" s="61"/>
      <c r="H20" s="61"/>
      <c r="I20" s="61"/>
      <c r="J20" s="61"/>
      <c r="K20" s="61"/>
      <c r="L20" s="61"/>
      <c r="M20" s="61"/>
      <c r="N20" s="61"/>
      <c r="O20" s="61"/>
      <c r="P20" s="61"/>
      <c r="Q20" s="61"/>
      <c r="R20" s="61"/>
      <c r="S20" s="61"/>
      <c r="T20" s="61"/>
      <c r="U20" s="61"/>
      <c r="V20" s="22"/>
      <c r="W20" s="22"/>
    </row>
    <row r="21" spans="1:23" ht="17.100000000000001" customHeight="1" x14ac:dyDescent="0.2">
      <c r="A21" s="168"/>
      <c r="B21" s="169"/>
      <c r="C21" s="170"/>
      <c r="D21" s="170"/>
      <c r="E21" s="171"/>
      <c r="F21" s="61"/>
      <c r="G21" s="61"/>
      <c r="H21" s="61"/>
      <c r="I21" s="61"/>
      <c r="J21" s="61"/>
      <c r="K21" s="61"/>
      <c r="L21" s="61"/>
      <c r="M21" s="61"/>
      <c r="N21" s="61"/>
      <c r="O21" s="61"/>
      <c r="P21" s="61"/>
      <c r="Q21" s="61"/>
      <c r="R21" s="61"/>
      <c r="S21" s="61"/>
      <c r="T21" s="61"/>
      <c r="U21" s="61"/>
      <c r="V21" s="22"/>
      <c r="W21" s="22"/>
    </row>
    <row r="22" spans="1:23" ht="17.100000000000001" customHeight="1" x14ac:dyDescent="0.25">
      <c r="A22" s="167" t="s">
        <v>494</v>
      </c>
      <c r="B22" s="345">
        <f>+SUM(B14:B20)+B12</f>
        <v>4002102.4100000006</v>
      </c>
      <c r="C22" s="345">
        <f>+SUM(C14:C20)+C12</f>
        <v>1738411.0400000003</v>
      </c>
      <c r="D22" s="345">
        <f>+SUM(D14:D20)+D12</f>
        <v>76511621.74000001</v>
      </c>
      <c r="E22" s="345">
        <f>+SUM(E14:E20)+E12</f>
        <v>82252135.189999998</v>
      </c>
      <c r="F22" s="61"/>
      <c r="G22" s="61"/>
      <c r="H22" s="61"/>
      <c r="I22" s="61"/>
      <c r="J22" s="61"/>
      <c r="K22" s="61"/>
      <c r="L22" s="61"/>
      <c r="M22" s="61"/>
      <c r="N22" s="61"/>
      <c r="O22" s="61"/>
      <c r="P22" s="61"/>
      <c r="Q22" s="61"/>
      <c r="R22" s="61"/>
      <c r="S22" s="61"/>
      <c r="T22" s="61"/>
      <c r="U22" s="61"/>
      <c r="V22" s="22"/>
      <c r="W22" s="22"/>
    </row>
    <row r="23" spans="1:23" ht="12.75" customHeight="1" x14ac:dyDescent="0.2"/>
    <row r="25" spans="1:23" x14ac:dyDescent="0.2">
      <c r="A25" s="14" t="s">
        <v>788</v>
      </c>
      <c r="F25" s="66"/>
    </row>
    <row r="26" spans="1:23" x14ac:dyDescent="0.2">
      <c r="A26" s="14" t="s">
        <v>366</v>
      </c>
    </row>
    <row r="27" spans="1:23" x14ac:dyDescent="0.2">
      <c r="A27" s="14" t="s">
        <v>367</v>
      </c>
    </row>
  </sheetData>
  <mergeCells count="2">
    <mergeCell ref="B2:E2"/>
    <mergeCell ref="A1:E1"/>
  </mergeCells>
  <phoneticPr fontId="5" type="noConversion"/>
  <printOptions horizontalCentered="1"/>
  <pageMargins left="0.5" right="0.5" top="1" bottom="1" header="0.21" footer="0.17"/>
  <pageSetup scale="53" orientation="portrait" r:id="rId1"/>
  <headerFooter alignWithMargins="0"/>
  <colBreaks count="2" manualBreakCount="2">
    <brk id="5" max="36" man="1"/>
    <brk id="13" max="36"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K38"/>
  <sheetViews>
    <sheetView zoomScale="80" zoomScaleNormal="80" workbookViewId="0">
      <pane ySplit="1" topLeftCell="A2" activePane="bottomLeft" state="frozen"/>
      <selection pane="bottomLeft" activeCell="A2" sqref="A2"/>
    </sheetView>
  </sheetViews>
  <sheetFormatPr defaultColWidth="10" defaultRowHeight="14.25" x14ac:dyDescent="0.2"/>
  <cols>
    <col min="1" max="1" width="29.7109375" style="177" bestFit="1" customWidth="1"/>
    <col min="2" max="2" width="16.5703125" style="177" bestFit="1" customWidth="1"/>
    <col min="3" max="3" width="25.5703125" style="177" customWidth="1"/>
    <col min="4" max="4" width="18.28515625" style="161" customWidth="1"/>
    <col min="5" max="5" width="15.7109375" style="177" customWidth="1"/>
    <col min="6" max="6" width="21.28515625" style="177" customWidth="1"/>
    <col min="7" max="7" width="20" style="177" customWidth="1"/>
    <col min="8" max="8" width="24.42578125" style="177" customWidth="1"/>
    <col min="9" max="9" width="13.85546875" style="177" customWidth="1"/>
    <col min="10" max="10" width="18.28515625" style="177" customWidth="1"/>
    <col min="11" max="11" width="10.85546875" style="177" bestFit="1" customWidth="1"/>
    <col min="12" max="12" width="18.85546875" style="177" customWidth="1"/>
    <col min="13" max="13" width="10" style="177"/>
    <col min="14" max="14" width="18.140625" style="177" bestFit="1" customWidth="1"/>
    <col min="15" max="16384" width="10" style="177"/>
  </cols>
  <sheetData>
    <row r="1" spans="1:9" s="172" customFormat="1" ht="67.900000000000006" customHeight="1" thickBot="1" x14ac:dyDescent="0.25">
      <c r="A1" s="963" t="s">
        <v>646</v>
      </c>
      <c r="B1" s="964"/>
      <c r="C1" s="964"/>
      <c r="D1" s="964"/>
      <c r="E1" s="964"/>
      <c r="F1" s="964"/>
      <c r="G1" s="964"/>
      <c r="H1" s="964"/>
      <c r="I1" s="264"/>
    </row>
    <row r="2" spans="1:9" ht="12.75" customHeight="1" x14ac:dyDescent="0.2">
      <c r="A2" s="173"/>
      <c r="B2" s="174"/>
      <c r="C2" s="961" t="s">
        <v>650</v>
      </c>
      <c r="D2" s="962"/>
      <c r="E2" s="962"/>
      <c r="F2" s="632"/>
      <c r="G2" s="175"/>
      <c r="H2" s="176"/>
    </row>
    <row r="3" spans="1:9" ht="44.25" customHeight="1" x14ac:dyDescent="0.2">
      <c r="A3" s="641" t="s">
        <v>580</v>
      </c>
      <c r="B3" s="128" t="s">
        <v>568</v>
      </c>
      <c r="C3" s="636" t="s">
        <v>543</v>
      </c>
      <c r="D3" s="637" t="s">
        <v>93</v>
      </c>
      <c r="E3" s="638" t="s">
        <v>542</v>
      </c>
      <c r="F3" s="638" t="s">
        <v>647</v>
      </c>
      <c r="G3" s="638" t="s">
        <v>648</v>
      </c>
      <c r="H3" s="642" t="s">
        <v>649</v>
      </c>
    </row>
    <row r="4" spans="1:9" ht="15" x14ac:dyDescent="0.25">
      <c r="A4" s="178" t="s">
        <v>573</v>
      </c>
      <c r="B4" s="132"/>
      <c r="C4" s="639"/>
      <c r="D4" s="639"/>
      <c r="E4" s="639"/>
      <c r="F4" s="639"/>
      <c r="G4" s="639"/>
      <c r="H4" s="643"/>
    </row>
    <row r="5" spans="1:9" ht="15" x14ac:dyDescent="0.25">
      <c r="A5" s="178" t="s">
        <v>574</v>
      </c>
      <c r="B5" s="133"/>
      <c r="C5" s="639"/>
      <c r="D5" s="639"/>
      <c r="E5" s="639"/>
      <c r="F5" s="639"/>
      <c r="G5" s="639"/>
      <c r="H5" s="292"/>
    </row>
    <row r="6" spans="1:9" ht="15" x14ac:dyDescent="0.25">
      <c r="A6" s="178"/>
      <c r="B6" s="132" t="s">
        <v>575</v>
      </c>
      <c r="C6" s="639"/>
      <c r="D6" s="639"/>
      <c r="E6" s="639"/>
      <c r="F6" s="639"/>
      <c r="G6" s="639"/>
      <c r="H6" s="292"/>
    </row>
    <row r="7" spans="1:9" ht="15" x14ac:dyDescent="0.25">
      <c r="A7" s="178"/>
      <c r="B7" s="132" t="s">
        <v>549</v>
      </c>
      <c r="C7" s="639"/>
      <c r="D7" s="639"/>
      <c r="E7" s="639"/>
      <c r="F7" s="639"/>
      <c r="G7" s="639"/>
      <c r="H7" s="292"/>
    </row>
    <row r="8" spans="1:9" ht="15" x14ac:dyDescent="0.25">
      <c r="A8" s="178"/>
      <c r="B8" s="132" t="s">
        <v>576</v>
      </c>
      <c r="C8" s="639"/>
      <c r="D8" s="639"/>
      <c r="E8" s="639"/>
      <c r="F8" s="639"/>
      <c r="G8" s="639"/>
      <c r="H8" s="292"/>
    </row>
    <row r="9" spans="1:9" ht="15" x14ac:dyDescent="0.25">
      <c r="A9" s="178" t="s">
        <v>577</v>
      </c>
      <c r="B9" s="132"/>
      <c r="C9" s="639"/>
      <c r="D9" s="639"/>
      <c r="E9" s="639"/>
      <c r="F9" s="639"/>
      <c r="G9" s="639"/>
      <c r="H9" s="292"/>
    </row>
    <row r="10" spans="1:9" ht="15" x14ac:dyDescent="0.25">
      <c r="A10" s="178"/>
      <c r="B10" s="132" t="s">
        <v>531</v>
      </c>
      <c r="C10" s="639"/>
      <c r="D10" s="639"/>
      <c r="E10" s="639"/>
      <c r="F10" s="639"/>
      <c r="G10" s="639"/>
      <c r="H10" s="292"/>
    </row>
    <row r="11" spans="1:9" ht="15" x14ac:dyDescent="0.25">
      <c r="A11" s="178"/>
      <c r="B11" s="132" t="s">
        <v>549</v>
      </c>
      <c r="C11" s="639"/>
      <c r="D11" s="639"/>
      <c r="E11" s="639"/>
      <c r="F11" s="639"/>
      <c r="G11" s="639"/>
      <c r="H11" s="292"/>
    </row>
    <row r="12" spans="1:9" ht="15" x14ac:dyDescent="0.25">
      <c r="A12" s="178"/>
      <c r="B12" s="132" t="s">
        <v>559</v>
      </c>
      <c r="C12" s="639"/>
      <c r="D12" s="639"/>
      <c r="E12" s="639"/>
      <c r="F12" s="639"/>
      <c r="G12" s="639"/>
      <c r="H12" s="292"/>
    </row>
    <row r="13" spans="1:9" ht="15" x14ac:dyDescent="0.25">
      <c r="A13" s="178" t="s">
        <v>578</v>
      </c>
      <c r="B13" s="132"/>
      <c r="C13" s="639"/>
      <c r="D13" s="639"/>
      <c r="E13" s="639"/>
      <c r="F13" s="639"/>
      <c r="G13" s="639"/>
      <c r="H13" s="292"/>
    </row>
    <row r="14" spans="1:9" ht="15" x14ac:dyDescent="0.25">
      <c r="A14" s="178" t="s">
        <v>574</v>
      </c>
      <c r="B14" s="132"/>
      <c r="C14" s="639"/>
      <c r="D14" s="639"/>
      <c r="E14" s="639"/>
      <c r="F14" s="639"/>
      <c r="G14" s="639"/>
      <c r="H14" s="292"/>
    </row>
    <row r="15" spans="1:9" ht="15" x14ac:dyDescent="0.25">
      <c r="A15" s="178"/>
      <c r="B15" s="132" t="s">
        <v>575</v>
      </c>
      <c r="C15" s="639"/>
      <c r="D15" s="639"/>
      <c r="E15" s="639"/>
      <c r="F15" s="639"/>
      <c r="G15" s="639"/>
      <c r="H15" s="292"/>
    </row>
    <row r="16" spans="1:9" ht="15" x14ac:dyDescent="0.25">
      <c r="A16" s="178"/>
      <c r="B16" s="132" t="s">
        <v>549</v>
      </c>
      <c r="C16" s="639"/>
      <c r="D16" s="639"/>
      <c r="E16" s="639"/>
      <c r="F16" s="639"/>
      <c r="G16" s="639"/>
      <c r="H16" s="292"/>
    </row>
    <row r="17" spans="1:11" ht="15" x14ac:dyDescent="0.25">
      <c r="A17" s="178"/>
      <c r="B17" s="132" t="s">
        <v>576</v>
      </c>
      <c r="C17" s="639"/>
      <c r="D17" s="639"/>
      <c r="E17" s="639"/>
      <c r="F17" s="639"/>
      <c r="G17" s="639"/>
      <c r="H17" s="292"/>
      <c r="J17" s="181"/>
    </row>
    <row r="18" spans="1:11" ht="15" x14ac:dyDescent="0.25">
      <c r="A18" s="178" t="s">
        <v>577</v>
      </c>
      <c r="B18" s="132"/>
      <c r="C18" s="639"/>
      <c r="D18" s="639"/>
      <c r="E18" s="639"/>
      <c r="F18" s="639"/>
      <c r="G18" s="639"/>
      <c r="H18" s="292"/>
      <c r="J18" s="181"/>
    </row>
    <row r="19" spans="1:11" ht="15" x14ac:dyDescent="0.25">
      <c r="A19" s="178"/>
      <c r="B19" s="132" t="s">
        <v>531</v>
      </c>
      <c r="C19" s="639"/>
      <c r="D19" s="639"/>
      <c r="E19" s="639"/>
      <c r="F19" s="639"/>
      <c r="G19" s="639"/>
      <c r="H19" s="292"/>
      <c r="J19" s="181"/>
      <c r="K19" s="182"/>
    </row>
    <row r="20" spans="1:11" ht="15" x14ac:dyDescent="0.25">
      <c r="A20" s="178"/>
      <c r="B20" s="132" t="s">
        <v>549</v>
      </c>
      <c r="C20" s="639"/>
      <c r="D20" s="639"/>
      <c r="E20" s="639"/>
      <c r="F20" s="639"/>
      <c r="G20" s="639"/>
      <c r="H20" s="292"/>
      <c r="J20" s="181"/>
    </row>
    <row r="21" spans="1:11" ht="15" x14ac:dyDescent="0.25">
      <c r="A21" s="178"/>
      <c r="B21" s="132" t="s">
        <v>559</v>
      </c>
      <c r="C21" s="639"/>
      <c r="D21" s="639"/>
      <c r="E21" s="639"/>
      <c r="F21" s="639"/>
      <c r="G21" s="639"/>
      <c r="H21" s="292"/>
    </row>
    <row r="22" spans="1:11" ht="15" x14ac:dyDescent="0.25">
      <c r="A22" s="417" t="s">
        <v>579</v>
      </c>
      <c r="B22" s="418"/>
      <c r="C22" s="639"/>
      <c r="D22" s="639"/>
      <c r="E22" s="639"/>
      <c r="F22" s="639"/>
      <c r="G22" s="639"/>
      <c r="H22" s="292"/>
    </row>
    <row r="23" spans="1:11" ht="15" x14ac:dyDescent="0.25">
      <c r="A23" s="420" t="s">
        <v>574</v>
      </c>
      <c r="B23" s="418"/>
      <c r="C23" s="419"/>
      <c r="D23" s="389"/>
      <c r="E23" s="528">
        <f>E24+E25+E26</f>
        <v>680417.51</v>
      </c>
      <c r="F23" s="654">
        <f>SUM(F24:F26)</f>
        <v>52186301.890000001</v>
      </c>
      <c r="G23" s="630">
        <f>G24+G25+G26</f>
        <v>54170</v>
      </c>
      <c r="H23" s="292"/>
    </row>
    <row r="24" spans="1:11" ht="15" x14ac:dyDescent="0.25">
      <c r="A24" s="178"/>
      <c r="B24" s="132" t="s">
        <v>575</v>
      </c>
      <c r="C24" s="179"/>
      <c r="D24" s="180"/>
      <c r="E24" s="625">
        <v>624561.24</v>
      </c>
      <c r="F24" s="655">
        <v>48242407.369999997</v>
      </c>
      <c r="G24" s="135">
        <v>46951</v>
      </c>
      <c r="H24" s="292"/>
      <c r="K24" s="652"/>
    </row>
    <row r="25" spans="1:11" ht="15" x14ac:dyDescent="0.25">
      <c r="A25" s="178"/>
      <c r="B25" s="132" t="s">
        <v>549</v>
      </c>
      <c r="C25" s="179"/>
      <c r="D25" s="180"/>
      <c r="E25" s="625">
        <v>881.09</v>
      </c>
      <c r="F25" s="655">
        <v>112276.85</v>
      </c>
      <c r="G25" s="135">
        <v>255</v>
      </c>
      <c r="H25" s="292"/>
      <c r="K25" s="652"/>
    </row>
    <row r="26" spans="1:11" ht="15" x14ac:dyDescent="0.25">
      <c r="A26" s="178"/>
      <c r="B26" s="132" t="s">
        <v>576</v>
      </c>
      <c r="C26" s="179"/>
      <c r="D26" s="180"/>
      <c r="E26" s="625">
        <v>54975.18</v>
      </c>
      <c r="F26" s="655">
        <v>3831617.67</v>
      </c>
      <c r="G26" s="135">
        <v>6964</v>
      </c>
      <c r="H26" s="292"/>
      <c r="K26" s="652"/>
    </row>
    <row r="27" spans="1:11" ht="15" x14ac:dyDescent="0.25">
      <c r="A27" s="178" t="s">
        <v>577</v>
      </c>
      <c r="B27" s="132"/>
      <c r="C27" s="180"/>
      <c r="D27" s="180"/>
      <c r="E27" s="631">
        <f>E28+E29+E30</f>
        <v>318990.57999999996</v>
      </c>
      <c r="F27" s="654">
        <f>SUM(F28:F30)</f>
        <v>22789950.539999999</v>
      </c>
      <c r="G27" s="631">
        <f>G28+G29+G30</f>
        <v>42723</v>
      </c>
      <c r="H27" s="292"/>
    </row>
    <row r="28" spans="1:11" ht="15" x14ac:dyDescent="0.25">
      <c r="A28" s="178"/>
      <c r="B28" s="132" t="s">
        <v>531</v>
      </c>
      <c r="C28" s="183"/>
      <c r="D28" s="640"/>
      <c r="E28" s="625">
        <v>260602.7</v>
      </c>
      <c r="F28" s="655">
        <v>15625369.609999999</v>
      </c>
      <c r="G28" s="135">
        <v>24130</v>
      </c>
      <c r="H28" s="293"/>
    </row>
    <row r="29" spans="1:11" ht="15" x14ac:dyDescent="0.25">
      <c r="A29" s="178"/>
      <c r="B29" s="132" t="s">
        <v>549</v>
      </c>
      <c r="C29" s="110"/>
      <c r="D29" s="110"/>
      <c r="E29" s="110">
        <v>50981.03</v>
      </c>
      <c r="F29" s="655">
        <v>6748330.0999999996</v>
      </c>
      <c r="G29" s="135">
        <v>17642</v>
      </c>
      <c r="H29" s="294"/>
    </row>
    <row r="30" spans="1:11" ht="15" x14ac:dyDescent="0.25">
      <c r="A30" s="178"/>
      <c r="B30" s="132" t="s">
        <v>559</v>
      </c>
      <c r="C30" s="110"/>
      <c r="D30" s="110"/>
      <c r="E30" s="625">
        <v>7406.85</v>
      </c>
      <c r="F30" s="655">
        <v>416250.83</v>
      </c>
      <c r="G30" s="135">
        <v>951</v>
      </c>
      <c r="H30" s="294"/>
    </row>
    <row r="31" spans="1:11" x14ac:dyDescent="0.2">
      <c r="A31" s="644"/>
      <c r="B31" s="516"/>
      <c r="C31" s="516"/>
      <c r="D31" s="516"/>
      <c r="E31" s="516"/>
      <c r="F31" s="516"/>
      <c r="G31" s="118"/>
      <c r="H31" s="294"/>
    </row>
    <row r="32" spans="1:11" ht="15" x14ac:dyDescent="0.25">
      <c r="A32" s="185" t="s">
        <v>570</v>
      </c>
      <c r="B32" s="136"/>
      <c r="C32" s="110"/>
      <c r="D32" s="110"/>
      <c r="E32" s="184"/>
      <c r="F32" s="184"/>
      <c r="G32" s="135">
        <f>G23+G27</f>
        <v>96893</v>
      </c>
      <c r="H32" s="294"/>
    </row>
    <row r="33" spans="1:10" ht="15.75" thickBot="1" x14ac:dyDescent="0.3">
      <c r="A33" s="150" t="s">
        <v>146</v>
      </c>
      <c r="B33" s="186"/>
      <c r="C33" s="187"/>
      <c r="D33" s="187"/>
      <c r="E33" s="188"/>
      <c r="F33" s="188"/>
      <c r="G33" s="617">
        <v>136836</v>
      </c>
      <c r="H33" s="388">
        <f>G32/G33</f>
        <v>0.70809582273670668</v>
      </c>
    </row>
    <row r="34" spans="1:10" x14ac:dyDescent="0.2">
      <c r="F34" s="652"/>
      <c r="J34" s="652"/>
    </row>
    <row r="35" spans="1:10" x14ac:dyDescent="0.2">
      <c r="E35" s="518"/>
      <c r="F35" s="518"/>
      <c r="G35" s="364"/>
      <c r="H35" s="364"/>
      <c r="J35" s="652"/>
    </row>
    <row r="36" spans="1:10" x14ac:dyDescent="0.2">
      <c r="A36" s="177" t="s">
        <v>12</v>
      </c>
      <c r="D36" s="626"/>
      <c r="E36" s="364"/>
      <c r="F36" s="618"/>
      <c r="G36" s="364"/>
      <c r="H36" s="364"/>
      <c r="J36" s="652"/>
    </row>
    <row r="37" spans="1:10" ht="35.25" customHeight="1" x14ac:dyDescent="0.2">
      <c r="A37" s="965" t="s">
        <v>711</v>
      </c>
      <c r="B37" s="965"/>
      <c r="C37" s="965"/>
      <c r="D37" s="965"/>
      <c r="E37" s="965"/>
      <c r="F37" s="965"/>
      <c r="G37" s="965"/>
      <c r="H37" s="653"/>
    </row>
    <row r="38" spans="1:10" x14ac:dyDescent="0.2">
      <c r="A38" s="766" t="s">
        <v>715</v>
      </c>
    </row>
  </sheetData>
  <mergeCells count="3">
    <mergeCell ref="C2:E2"/>
    <mergeCell ref="A1:H1"/>
    <mergeCell ref="A37:G37"/>
  </mergeCells>
  <phoneticPr fontId="5" type="noConversion"/>
  <printOptions horizontalCentered="1"/>
  <pageMargins left="0.75" right="0.75" top="1" bottom="0.5" header="0.5" footer="0.5"/>
  <pageSetup scale="4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I58"/>
  <sheetViews>
    <sheetView zoomScaleNormal="100" workbookViewId="0">
      <selection sqref="A1:F1"/>
    </sheetView>
  </sheetViews>
  <sheetFormatPr defaultColWidth="20.5703125" defaultRowHeight="14.25" x14ac:dyDescent="0.2"/>
  <cols>
    <col min="1" max="1" width="39.28515625" style="10" customWidth="1"/>
    <col min="2" max="2" width="14.42578125" style="10" bestFit="1" customWidth="1"/>
    <col min="3" max="3" width="16.85546875" style="10" customWidth="1"/>
    <col min="4" max="4" width="16.7109375" style="10" customWidth="1"/>
    <col min="5" max="5" width="13.42578125" style="10" customWidth="1"/>
    <col min="6" max="6" width="14.7109375" style="39" customWidth="1"/>
    <col min="7" max="7" width="20.140625" style="10" customWidth="1"/>
    <col min="8" max="8" width="14.42578125" style="10" customWidth="1"/>
    <col min="9" max="9" width="13.85546875" style="10" customWidth="1"/>
    <col min="10" max="10" width="9.85546875" style="10" customWidth="1"/>
    <col min="11" max="11" width="5.7109375" style="10" customWidth="1"/>
    <col min="12" max="12" width="19.140625" style="10" bestFit="1" customWidth="1"/>
    <col min="13" max="13" width="11.85546875" style="10" bestFit="1" customWidth="1"/>
    <col min="14" max="14" width="17.7109375" style="10" bestFit="1" customWidth="1"/>
    <col min="15" max="15" width="18.7109375" style="10" bestFit="1" customWidth="1"/>
    <col min="16" max="16" width="16.140625" style="10" bestFit="1" customWidth="1"/>
    <col min="17" max="17" width="13.85546875" style="10" bestFit="1" customWidth="1"/>
    <col min="18" max="18" width="9.140625" style="10" customWidth="1"/>
    <col min="19" max="19" width="8" style="10" bestFit="1" customWidth="1"/>
    <col min="20" max="20" width="16.7109375" style="10" bestFit="1" customWidth="1"/>
    <col min="21" max="21" width="14.7109375" style="10" bestFit="1" customWidth="1"/>
    <col min="22" max="22" width="10.5703125" style="10" bestFit="1" customWidth="1"/>
    <col min="23" max="23" width="19.28515625" style="10" bestFit="1" customWidth="1"/>
    <col min="24" max="24" width="16.85546875" style="10" bestFit="1" customWidth="1"/>
    <col min="25" max="25" width="17" style="10" bestFit="1" customWidth="1"/>
    <col min="26" max="27" width="19.28515625" style="10" bestFit="1" customWidth="1"/>
    <col min="28" max="29" width="18.28515625" style="10" bestFit="1" customWidth="1"/>
    <col min="30" max="16384" width="20.5703125" style="10"/>
  </cols>
  <sheetData>
    <row r="1" spans="1:9" s="120" customFormat="1" ht="75.599999999999994" customHeight="1" x14ac:dyDescent="0.2">
      <c r="A1" s="966" t="s">
        <v>652</v>
      </c>
      <c r="B1" s="967"/>
      <c r="C1" s="967"/>
      <c r="D1" s="967"/>
      <c r="E1" s="967"/>
      <c r="F1" s="967"/>
      <c r="G1" s="189"/>
      <c r="H1" s="189"/>
      <c r="I1" s="80"/>
    </row>
    <row r="2" spans="1:9" ht="75" x14ac:dyDescent="0.2">
      <c r="A2" s="190" t="s">
        <v>507</v>
      </c>
      <c r="B2" s="191" t="s">
        <v>567</v>
      </c>
      <c r="C2" s="190" t="s">
        <v>555</v>
      </c>
      <c r="D2" s="190" t="s">
        <v>556</v>
      </c>
      <c r="E2" s="190" t="s">
        <v>557</v>
      </c>
      <c r="F2" s="781" t="s">
        <v>651</v>
      </c>
      <c r="G2" s="32"/>
    </row>
    <row r="3" spans="1:9" ht="27" customHeight="1" x14ac:dyDescent="0.2">
      <c r="A3" s="191"/>
      <c r="B3" s="192"/>
      <c r="C3" s="190"/>
      <c r="D3" s="190"/>
      <c r="E3" s="190"/>
      <c r="F3" s="781"/>
      <c r="G3" s="32"/>
    </row>
    <row r="4" spans="1:9" ht="12.95" customHeight="1" x14ac:dyDescent="0.2">
      <c r="A4" s="160" t="s">
        <v>98</v>
      </c>
      <c r="B4" s="160"/>
      <c r="C4" s="84"/>
      <c r="D4" s="84"/>
      <c r="E4" s="84"/>
      <c r="F4" s="782"/>
      <c r="H4" s="193"/>
    </row>
    <row r="5" spans="1:9" ht="12.95" customHeight="1" x14ac:dyDescent="0.2">
      <c r="A5" s="86" t="s">
        <v>499</v>
      </c>
      <c r="B5" s="519">
        <v>11527</v>
      </c>
      <c r="C5" s="294"/>
      <c r="D5" s="773">
        <v>0</v>
      </c>
      <c r="E5" s="90">
        <v>14</v>
      </c>
      <c r="F5" s="774">
        <v>0</v>
      </c>
      <c r="H5" s="193"/>
    </row>
    <row r="6" spans="1:9" ht="12.95" customHeight="1" x14ac:dyDescent="0.2">
      <c r="A6" s="160" t="s">
        <v>99</v>
      </c>
      <c r="B6" s="362"/>
      <c r="C6" s="294"/>
      <c r="D6" s="775"/>
      <c r="E6" s="776"/>
      <c r="F6" s="777"/>
      <c r="H6" s="193"/>
    </row>
    <row r="7" spans="1:9" ht="12.95" customHeight="1" x14ac:dyDescent="0.2">
      <c r="A7" s="89" t="s">
        <v>100</v>
      </c>
      <c r="B7" s="363"/>
      <c r="C7" s="294"/>
      <c r="D7" s="773"/>
      <c r="E7" s="90"/>
      <c r="F7" s="774"/>
      <c r="H7" s="193"/>
    </row>
    <row r="8" spans="1:9" ht="12.95" customHeight="1" x14ac:dyDescent="0.2">
      <c r="A8" s="89" t="s">
        <v>101</v>
      </c>
      <c r="B8" s="363"/>
      <c r="C8" s="294"/>
      <c r="D8" s="773"/>
      <c r="E8" s="90"/>
      <c r="F8" s="774"/>
      <c r="G8" s="517"/>
      <c r="H8" s="193"/>
    </row>
    <row r="9" spans="1:9" ht="12.95" customHeight="1" x14ac:dyDescent="0.2">
      <c r="A9" s="86" t="s">
        <v>102</v>
      </c>
      <c r="B9" s="363"/>
      <c r="C9" s="294"/>
      <c r="D9" s="773"/>
      <c r="E9" s="90"/>
      <c r="F9" s="774"/>
      <c r="H9" s="193"/>
    </row>
    <row r="10" spans="1:9" ht="12.95" customHeight="1" x14ac:dyDescent="0.2">
      <c r="A10" s="86" t="s">
        <v>103</v>
      </c>
      <c r="B10" s="363"/>
      <c r="C10" s="294"/>
      <c r="D10" s="773"/>
      <c r="E10" s="90"/>
      <c r="F10" s="774"/>
      <c r="H10" s="193"/>
    </row>
    <row r="11" spans="1:9" ht="12.95" customHeight="1" x14ac:dyDescent="0.2">
      <c r="A11" s="86" t="s">
        <v>104</v>
      </c>
      <c r="B11" s="363"/>
      <c r="C11" s="294"/>
      <c r="D11" s="773"/>
      <c r="E11" s="90"/>
      <c r="F11" s="774"/>
      <c r="H11" s="193"/>
    </row>
    <row r="12" spans="1:9" ht="12.95" customHeight="1" x14ac:dyDescent="0.2">
      <c r="A12" s="86" t="s">
        <v>105</v>
      </c>
      <c r="B12" s="363"/>
      <c r="C12" s="294"/>
      <c r="D12" s="773"/>
      <c r="E12" s="90"/>
      <c r="F12" s="774"/>
      <c r="H12" s="193"/>
    </row>
    <row r="13" spans="1:9" ht="12.95" customHeight="1" x14ac:dyDescent="0.2">
      <c r="A13" s="86" t="s">
        <v>106</v>
      </c>
      <c r="B13" s="363"/>
      <c r="C13" s="294"/>
      <c r="D13" s="773"/>
      <c r="E13" s="90"/>
      <c r="F13" s="774"/>
      <c r="H13" s="193"/>
    </row>
    <row r="14" spans="1:9" ht="12.95" customHeight="1" x14ac:dyDescent="0.2">
      <c r="A14" s="160" t="s">
        <v>107</v>
      </c>
      <c r="B14" s="362"/>
      <c r="C14" s="294"/>
      <c r="D14" s="775"/>
      <c r="E14" s="776"/>
      <c r="F14" s="777"/>
      <c r="H14" s="193"/>
    </row>
    <row r="15" spans="1:9" ht="12.95" customHeight="1" x14ac:dyDescent="0.2">
      <c r="A15" s="86" t="s">
        <v>137</v>
      </c>
      <c r="B15" s="625">
        <v>92410</v>
      </c>
      <c r="C15" s="294"/>
      <c r="D15" s="773">
        <v>3.65</v>
      </c>
      <c r="E15" s="90">
        <v>10</v>
      </c>
      <c r="F15" s="774">
        <v>1464645.6835597788</v>
      </c>
      <c r="H15" s="193"/>
    </row>
    <row r="16" spans="1:9" ht="12.95" customHeight="1" x14ac:dyDescent="0.2">
      <c r="A16" s="86" t="s">
        <v>108</v>
      </c>
      <c r="B16" s="519">
        <v>2418</v>
      </c>
      <c r="C16" s="294"/>
      <c r="D16" s="773">
        <v>0</v>
      </c>
      <c r="E16" s="90">
        <v>25</v>
      </c>
      <c r="F16" s="774">
        <v>0</v>
      </c>
      <c r="H16" s="193"/>
    </row>
    <row r="17" spans="1:8" ht="12.95" customHeight="1" x14ac:dyDescent="0.2">
      <c r="A17" s="86" t="s">
        <v>109</v>
      </c>
      <c r="B17" s="519">
        <v>6153</v>
      </c>
      <c r="C17" s="294"/>
      <c r="D17" s="773">
        <v>7.34</v>
      </c>
      <c r="E17" s="90">
        <v>25</v>
      </c>
      <c r="F17" s="783">
        <v>358240.81441187754</v>
      </c>
      <c r="H17" s="193"/>
    </row>
    <row r="18" spans="1:8" ht="12.95" customHeight="1" x14ac:dyDescent="0.2">
      <c r="A18" s="160" t="s">
        <v>110</v>
      </c>
      <c r="B18" s="413"/>
      <c r="C18" s="294"/>
      <c r="D18" s="778"/>
      <c r="E18" s="778"/>
      <c r="F18" s="777"/>
      <c r="H18" s="193"/>
    </row>
    <row r="19" spans="1:8" ht="12.95" customHeight="1" x14ac:dyDescent="0.2">
      <c r="A19" s="86" t="s">
        <v>138</v>
      </c>
      <c r="B19" s="519">
        <v>97583</v>
      </c>
      <c r="C19" s="294"/>
      <c r="D19" s="773">
        <v>11.57</v>
      </c>
      <c r="E19" s="90">
        <v>7</v>
      </c>
      <c r="F19" s="774">
        <v>7704243.6620819736</v>
      </c>
      <c r="H19" s="193"/>
    </row>
    <row r="20" spans="1:8" ht="12.95" customHeight="1" x14ac:dyDescent="0.2">
      <c r="A20" s="86" t="s">
        <v>111</v>
      </c>
      <c r="B20" s="519">
        <v>1139</v>
      </c>
      <c r="C20" s="294"/>
      <c r="D20" s="773">
        <v>0</v>
      </c>
      <c r="E20" s="90">
        <v>6</v>
      </c>
      <c r="F20" s="774">
        <v>0</v>
      </c>
      <c r="H20" s="193"/>
    </row>
    <row r="21" spans="1:8" ht="12.95" customHeight="1" x14ac:dyDescent="0.2">
      <c r="A21" s="86" t="s">
        <v>112</v>
      </c>
      <c r="B21" s="520"/>
      <c r="C21" s="294"/>
      <c r="D21" s="773"/>
      <c r="E21" s="90"/>
      <c r="F21" s="774"/>
      <c r="H21" s="193"/>
    </row>
    <row r="22" spans="1:8" ht="12.95" customHeight="1" x14ac:dyDescent="0.2">
      <c r="A22" s="42" t="s">
        <v>113</v>
      </c>
      <c r="B22" s="520"/>
      <c r="C22" s="294"/>
      <c r="D22" s="779"/>
      <c r="E22" s="490"/>
      <c r="F22" s="780"/>
      <c r="H22" s="193"/>
    </row>
    <row r="23" spans="1:8" ht="12.95" customHeight="1" x14ac:dyDescent="0.2">
      <c r="A23" s="42" t="s">
        <v>114</v>
      </c>
      <c r="B23" s="414"/>
      <c r="C23" s="294"/>
      <c r="D23" s="779"/>
      <c r="E23" s="490"/>
      <c r="F23" s="780"/>
      <c r="H23" s="193"/>
    </row>
    <row r="24" spans="1:8" ht="12.95" customHeight="1" x14ac:dyDescent="0.2">
      <c r="A24" s="160" t="s">
        <v>502</v>
      </c>
      <c r="B24" s="413"/>
      <c r="C24" s="294"/>
      <c r="D24" s="778"/>
      <c r="E24" s="778"/>
      <c r="F24" s="777"/>
      <c r="H24" s="193"/>
    </row>
    <row r="25" spans="1:8" ht="12.95" customHeight="1" x14ac:dyDescent="0.2">
      <c r="A25" s="86" t="s">
        <v>115</v>
      </c>
      <c r="B25" s="414"/>
      <c r="C25" s="294"/>
      <c r="D25" s="773"/>
      <c r="E25" s="90"/>
      <c r="F25" s="774"/>
      <c r="H25" s="193"/>
    </row>
    <row r="26" spans="1:8" ht="12.95" customHeight="1" x14ac:dyDescent="0.2">
      <c r="A26" s="86" t="s">
        <v>116</v>
      </c>
      <c r="B26" s="414"/>
      <c r="C26" s="294"/>
      <c r="D26" s="773"/>
      <c r="E26" s="90"/>
      <c r="F26" s="774"/>
      <c r="H26" s="193"/>
    </row>
    <row r="27" spans="1:8" ht="12.95" customHeight="1" x14ac:dyDescent="0.2">
      <c r="A27" s="86" t="s">
        <v>117</v>
      </c>
      <c r="B27" s="414"/>
      <c r="C27" s="294"/>
      <c r="D27" s="773"/>
      <c r="E27" s="90"/>
      <c r="F27" s="774"/>
      <c r="H27" s="193"/>
    </row>
    <row r="28" spans="1:8" ht="12.95" customHeight="1" x14ac:dyDescent="0.2">
      <c r="A28" s="86" t="s">
        <v>118</v>
      </c>
      <c r="B28" s="414"/>
      <c r="C28" s="294"/>
      <c r="D28" s="773"/>
      <c r="E28" s="90"/>
      <c r="F28" s="774"/>
      <c r="H28" s="193"/>
    </row>
    <row r="29" spans="1:8" ht="12.95" customHeight="1" x14ac:dyDescent="0.2">
      <c r="A29" s="160" t="s">
        <v>503</v>
      </c>
      <c r="B29" s="413"/>
      <c r="C29" s="294"/>
      <c r="D29" s="778"/>
      <c r="E29" s="778"/>
      <c r="F29" s="777"/>
      <c r="H29" s="193"/>
    </row>
    <row r="30" spans="1:8" ht="12.95" customHeight="1" x14ac:dyDescent="0.2">
      <c r="A30" s="86" t="s">
        <v>119</v>
      </c>
      <c r="B30" s="414"/>
      <c r="C30" s="294"/>
      <c r="D30" s="773"/>
      <c r="E30" s="90"/>
      <c r="F30" s="774"/>
      <c r="H30" s="193"/>
    </row>
    <row r="31" spans="1:8" ht="12.95" customHeight="1" x14ac:dyDescent="0.2">
      <c r="A31" s="86" t="s">
        <v>136</v>
      </c>
      <c r="B31" s="414"/>
      <c r="C31" s="294"/>
      <c r="D31" s="773"/>
      <c r="E31" s="90"/>
      <c r="F31" s="774"/>
      <c r="H31" s="193"/>
    </row>
    <row r="32" spans="1:8" ht="12.95" customHeight="1" x14ac:dyDescent="0.2">
      <c r="A32" s="160" t="s">
        <v>120</v>
      </c>
      <c r="B32" s="413"/>
      <c r="C32" s="294"/>
      <c r="D32" s="778"/>
      <c r="E32" s="778"/>
      <c r="F32" s="777"/>
      <c r="H32" s="193"/>
    </row>
    <row r="33" spans="1:8" ht="12.95" customHeight="1" x14ac:dyDescent="0.2">
      <c r="A33" s="86" t="s">
        <v>120</v>
      </c>
      <c r="B33" s="414"/>
      <c r="C33" s="294"/>
      <c r="D33" s="773"/>
      <c r="E33" s="90"/>
      <c r="F33" s="774"/>
      <c r="H33" s="193"/>
    </row>
    <row r="34" spans="1:8" ht="12.95" customHeight="1" x14ac:dyDescent="0.2">
      <c r="A34" s="160" t="s">
        <v>121</v>
      </c>
      <c r="B34" s="413"/>
      <c r="C34" s="294"/>
      <c r="D34" s="778"/>
      <c r="E34" s="778"/>
      <c r="F34" s="777"/>
      <c r="G34" s="517"/>
      <c r="H34" s="193"/>
    </row>
    <row r="35" spans="1:8" ht="12.95" customHeight="1" x14ac:dyDescent="0.2">
      <c r="A35" s="86" t="s">
        <v>122</v>
      </c>
      <c r="B35" s="519">
        <v>179</v>
      </c>
      <c r="C35" s="294"/>
      <c r="D35" s="773">
        <v>42</v>
      </c>
      <c r="E35" s="90">
        <v>18</v>
      </c>
      <c r="F35" s="774">
        <v>49478.621793255807</v>
      </c>
      <c r="H35" s="193"/>
    </row>
    <row r="36" spans="1:8" ht="12.95" customHeight="1" x14ac:dyDescent="0.2">
      <c r="A36" s="86" t="s">
        <v>123</v>
      </c>
      <c r="B36" s="519">
        <v>21957</v>
      </c>
      <c r="C36" s="294"/>
      <c r="D36" s="773">
        <v>2.66</v>
      </c>
      <c r="E36" s="90">
        <v>14</v>
      </c>
      <c r="F36" s="774">
        <v>315686.17353223613</v>
      </c>
      <c r="H36" s="193"/>
    </row>
    <row r="37" spans="1:8" ht="12.95" customHeight="1" x14ac:dyDescent="0.2">
      <c r="A37" s="86" t="s">
        <v>139</v>
      </c>
      <c r="B37" s="519">
        <v>5352</v>
      </c>
      <c r="C37" s="294"/>
      <c r="D37" s="773">
        <v>27.3</v>
      </c>
      <c r="E37" s="90">
        <v>14</v>
      </c>
      <c r="F37" s="783">
        <v>814273.74451764952</v>
      </c>
      <c r="G37" s="387"/>
      <c r="H37" s="193"/>
    </row>
    <row r="38" spans="1:8" ht="12.95" customHeight="1" x14ac:dyDescent="0.2">
      <c r="A38" s="86" t="s">
        <v>124</v>
      </c>
      <c r="B38" s="90"/>
      <c r="C38" s="294"/>
      <c r="D38" s="390"/>
      <c r="E38" s="194"/>
      <c r="F38" s="784"/>
      <c r="H38" s="193"/>
    </row>
    <row r="39" spans="1:8" ht="12.95" customHeight="1" x14ac:dyDescent="0.2">
      <c r="A39" s="86" t="s">
        <v>140</v>
      </c>
      <c r="B39" s="90"/>
      <c r="C39" s="294"/>
      <c r="D39" s="390"/>
      <c r="E39" s="194"/>
      <c r="F39" s="785"/>
      <c r="H39" s="193"/>
    </row>
    <row r="40" spans="1:8" ht="12.95" customHeight="1" x14ac:dyDescent="0.2">
      <c r="A40" s="86" t="s">
        <v>125</v>
      </c>
      <c r="B40" s="90"/>
      <c r="C40" s="294"/>
      <c r="D40" s="390"/>
      <c r="E40" s="86"/>
      <c r="F40" s="785"/>
      <c r="H40" s="193"/>
    </row>
    <row r="41" spans="1:8" ht="12.95" customHeight="1" x14ac:dyDescent="0.2">
      <c r="A41" s="86" t="s">
        <v>141</v>
      </c>
      <c r="B41" s="86"/>
      <c r="C41" s="294"/>
      <c r="D41" s="390"/>
      <c r="E41" s="86"/>
      <c r="F41" s="785"/>
      <c r="H41" s="193"/>
    </row>
    <row r="42" spans="1:8" ht="12.95" customHeight="1" x14ac:dyDescent="0.2">
      <c r="A42" s="91"/>
      <c r="B42" s="91"/>
      <c r="C42" s="294"/>
      <c r="D42" s="391"/>
      <c r="E42" s="91"/>
      <c r="F42" s="786"/>
      <c r="H42" s="193"/>
    </row>
    <row r="43" spans="1:8" ht="12.95" customHeight="1" x14ac:dyDescent="0.2">
      <c r="A43" s="91"/>
      <c r="B43" s="91"/>
      <c r="C43" s="294"/>
      <c r="D43" s="391"/>
      <c r="E43" s="91"/>
      <c r="F43" s="786"/>
      <c r="H43" s="193"/>
    </row>
    <row r="44" spans="1:8" ht="12.95" customHeight="1" x14ac:dyDescent="0.2">
      <c r="A44" s="91"/>
      <c r="B44" s="91"/>
      <c r="C44" s="294"/>
      <c r="D44" s="391"/>
      <c r="E44" s="91"/>
      <c r="F44" s="786"/>
      <c r="H44" s="193"/>
    </row>
    <row r="45" spans="1:8" ht="12.95" customHeight="1" x14ac:dyDescent="0.2">
      <c r="A45" s="91"/>
      <c r="B45" s="91"/>
      <c r="C45" s="294"/>
      <c r="D45" s="391"/>
      <c r="E45" s="91"/>
      <c r="F45" s="786"/>
      <c r="H45" s="193"/>
    </row>
    <row r="46" spans="1:8" ht="12.95" customHeight="1" x14ac:dyDescent="0.2">
      <c r="A46" s="160" t="s">
        <v>526</v>
      </c>
      <c r="B46" s="160"/>
      <c r="C46" s="294"/>
      <c r="D46" s="294"/>
      <c r="E46" s="84"/>
      <c r="F46" s="782"/>
      <c r="H46" s="193"/>
    </row>
    <row r="47" spans="1:8" ht="12.95" customHeight="1" x14ac:dyDescent="0.2">
      <c r="A47" s="86" t="s">
        <v>126</v>
      </c>
      <c r="B47" s="86"/>
      <c r="C47" s="294"/>
      <c r="D47" s="392"/>
      <c r="E47" s="110"/>
      <c r="F47" s="783"/>
      <c r="H47" s="193"/>
    </row>
    <row r="48" spans="1:8" ht="12.95" customHeight="1" x14ac:dyDescent="0.2">
      <c r="A48" s="86" t="s">
        <v>116</v>
      </c>
      <c r="B48" s="86"/>
      <c r="C48" s="294"/>
      <c r="D48" s="392"/>
      <c r="E48" s="110"/>
      <c r="F48" s="783"/>
      <c r="H48" s="193"/>
    </row>
    <row r="49" spans="1:8" ht="12.95" customHeight="1" x14ac:dyDescent="0.2">
      <c r="A49" s="86" t="s">
        <v>127</v>
      </c>
      <c r="B49" s="86"/>
      <c r="C49" s="294"/>
      <c r="D49" s="392"/>
      <c r="E49" s="110"/>
      <c r="F49" s="783"/>
      <c r="H49" s="193"/>
    </row>
    <row r="50" spans="1:8" ht="12.95" customHeight="1" x14ac:dyDescent="0.2">
      <c r="A50" s="86" t="s">
        <v>128</v>
      </c>
      <c r="B50" s="86"/>
      <c r="C50" s="294"/>
      <c r="D50" s="392"/>
      <c r="E50" s="110"/>
      <c r="F50" s="783"/>
      <c r="H50" s="193"/>
    </row>
    <row r="51" spans="1:8" ht="12.95" customHeight="1" x14ac:dyDescent="0.2">
      <c r="A51" s="86" t="s">
        <v>129</v>
      </c>
      <c r="B51" s="86"/>
      <c r="C51" s="294"/>
      <c r="D51" s="392"/>
      <c r="E51" s="110"/>
      <c r="F51" s="783"/>
      <c r="H51" s="193"/>
    </row>
    <row r="52" spans="1:8" ht="12.95" customHeight="1" x14ac:dyDescent="0.2">
      <c r="A52" s="86" t="s">
        <v>130</v>
      </c>
      <c r="B52" s="86"/>
      <c r="C52" s="294"/>
      <c r="D52" s="392"/>
      <c r="E52" s="110"/>
      <c r="F52" s="783"/>
      <c r="H52" s="193"/>
    </row>
    <row r="53" spans="1:8" ht="12.95" customHeight="1" x14ac:dyDescent="0.2">
      <c r="A53" s="86" t="s">
        <v>124</v>
      </c>
      <c r="B53" s="86"/>
      <c r="C53" s="294"/>
      <c r="D53" s="392"/>
      <c r="E53" s="110"/>
      <c r="F53" s="783"/>
      <c r="H53" s="193"/>
    </row>
    <row r="54" spans="1:8" ht="12.95" customHeight="1" x14ac:dyDescent="0.2">
      <c r="A54" s="86" t="s">
        <v>139</v>
      </c>
      <c r="B54" s="86"/>
      <c r="C54" s="294"/>
      <c r="D54" s="392"/>
      <c r="E54" s="110"/>
      <c r="F54" s="783"/>
      <c r="H54" s="193"/>
    </row>
    <row r="55" spans="1:8" ht="12.95" customHeight="1" x14ac:dyDescent="0.2">
      <c r="A55" s="194"/>
      <c r="B55" s="194"/>
      <c r="C55" s="294"/>
      <c r="D55" s="392"/>
      <c r="E55" s="110"/>
      <c r="F55" s="783"/>
      <c r="H55" s="193"/>
    </row>
    <row r="56" spans="1:8" ht="12.95" customHeight="1" x14ac:dyDescent="0.2">
      <c r="A56" s="195" t="s">
        <v>558</v>
      </c>
      <c r="B56" s="195"/>
      <c r="C56" s="294"/>
      <c r="D56" s="392"/>
      <c r="E56" s="29"/>
      <c r="F56" s="16">
        <v>96893</v>
      </c>
      <c r="H56" s="193"/>
    </row>
    <row r="57" spans="1:8" ht="12.95" customHeight="1" x14ac:dyDescent="0.25">
      <c r="A57" s="196" t="s">
        <v>508</v>
      </c>
      <c r="B57" s="196"/>
      <c r="C57" s="294"/>
      <c r="D57" s="392"/>
      <c r="E57" s="29"/>
      <c r="F57" s="787">
        <f>SUM(F5:F41)/F56</f>
        <v>110.49888743146327</v>
      </c>
      <c r="G57" s="529"/>
    </row>
    <row r="58" spans="1:8" ht="15" x14ac:dyDescent="0.25">
      <c r="A58" s="114"/>
      <c r="B58" s="114"/>
      <c r="C58" s="114"/>
      <c r="D58" s="114"/>
      <c r="E58" s="114"/>
      <c r="F58" s="788"/>
      <c r="G58" s="114"/>
      <c r="H58" s="114"/>
    </row>
  </sheetData>
  <mergeCells count="1">
    <mergeCell ref="A1:F1"/>
  </mergeCells>
  <phoneticPr fontId="0" type="noConversion"/>
  <printOptions horizontalCentered="1"/>
  <pageMargins left="0" right="0" top="0.28000000000000003" bottom="0.26" header="0.22" footer="0.17"/>
  <pageSetup scale="8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E45B9D4776364FA034BB23FCE17ADE" ma:contentTypeVersion="0" ma:contentTypeDescription="Create a new document." ma:contentTypeScope="" ma:versionID="8f651ce43ba618b58725304b8c5e90c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3FA071-FD64-4310-98BC-EA40C958AB8D}">
  <ds:schemaRefs>
    <ds:schemaRef ds:uri="http://schemas.microsoft.com/office/2006/documentManagement/types"/>
    <ds:schemaRef ds:uri="http://schemas.microsoft.com/office/2006/metadata/properties"/>
    <ds:schemaRef ds:uri="http://purl.org/dc/dcmitype/"/>
    <ds:schemaRef ds:uri="http://purl.org/dc/terms/"/>
    <ds:schemaRef ds:uri="http://www.w3.org/XML/1998/namespace"/>
    <ds:schemaRef ds:uri="http://schemas.openxmlformats.org/package/2006/metadata/core-properties"/>
    <ds:schemaRef ds:uri="http://purl.org/dc/elements/1.1/"/>
    <ds:schemaRef ds:uri="http://schemas.microsoft.com/office/infopath/2007/PartnerControls"/>
  </ds:schemaRefs>
</ds:datastoreItem>
</file>

<file path=customXml/itemProps2.xml><?xml version="1.0" encoding="utf-8"?>
<ds:datastoreItem xmlns:ds="http://schemas.openxmlformats.org/officeDocument/2006/customXml" ds:itemID="{B6CCB2E0-D474-461B-8CBE-45C2E43513BD}">
  <ds:schemaRefs>
    <ds:schemaRef ds:uri="http://schemas.microsoft.com/sharepoint/v3/contenttype/forms"/>
  </ds:schemaRefs>
</ds:datastoreItem>
</file>

<file path=customXml/itemProps3.xml><?xml version="1.0" encoding="utf-8"?>
<ds:datastoreItem xmlns:ds="http://schemas.openxmlformats.org/officeDocument/2006/customXml" ds:itemID="{52D77B02-B0AE-4E62-8677-808B90DBA9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25</vt:i4>
      </vt:variant>
    </vt:vector>
  </HeadingPairs>
  <TitlesOfParts>
    <vt:vector size="57" baseType="lpstr">
      <vt:lpstr>ESAP-Table 1</vt:lpstr>
      <vt:lpstr>ESAP-Table 2</vt:lpstr>
      <vt:lpstr>ESAP-Table 3</vt:lpstr>
      <vt:lpstr>ESAP-Table 4</vt:lpstr>
      <vt:lpstr>ESAP-Table 5</vt:lpstr>
      <vt:lpstr>ESAP-Table 6</vt:lpstr>
      <vt:lpstr>ESAP-Table 7</vt:lpstr>
      <vt:lpstr>ESAP-Table 8</vt:lpstr>
      <vt:lpstr>ESAP-Table 9</vt:lpstr>
      <vt:lpstr>ESAP-Table 10</vt:lpstr>
      <vt:lpstr>ESAP-Table 11</vt:lpstr>
      <vt:lpstr>ESAP-Table 12-Whole Neigh</vt:lpstr>
      <vt:lpstr>ESAP-Table 13- CatEnrollment</vt:lpstr>
      <vt:lpstr>ESAP-Table 14-Leveraging</vt:lpstr>
      <vt:lpstr>ESAP-Table 15-Intergration</vt:lpstr>
      <vt:lpstr>ESAP-Table 16-Lighting</vt:lpstr>
      <vt:lpstr>ESAP-Table 17-Studies&amp;Pilots</vt:lpstr>
      <vt:lpstr>ESAP-Table 18-Added Measures</vt:lpstr>
      <vt:lpstr>ESAP-Table 19-Fund Shifting</vt:lpstr>
      <vt:lpstr>CARE-Table 1</vt:lpstr>
      <vt:lpstr>CARE-Table 2</vt:lpstr>
      <vt:lpstr>CARE-Table 3</vt:lpstr>
      <vt:lpstr>CARE-Table 4</vt:lpstr>
      <vt:lpstr>CARE-Table 5</vt:lpstr>
      <vt:lpstr>CARE-Table 6</vt:lpstr>
      <vt:lpstr>CARE-Table 7</vt:lpstr>
      <vt:lpstr>CARE-Table 8</vt:lpstr>
      <vt:lpstr>CARE-Table 9</vt:lpstr>
      <vt:lpstr>CARE-Table 10</vt:lpstr>
      <vt:lpstr>CARE-Table 11</vt:lpstr>
      <vt:lpstr>CARE-Table 12</vt:lpstr>
      <vt:lpstr>CARE-Table 13 Fund Shifting</vt:lpstr>
      <vt:lpstr>'ESAP-Table 9'!EUL</vt:lpstr>
      <vt:lpstr>'CARE-Table 1'!Print_Area</vt:lpstr>
      <vt:lpstr>'CARE-Table 4'!Print_Area</vt:lpstr>
      <vt:lpstr>'CARE-Table 5'!Print_Area</vt:lpstr>
      <vt:lpstr>'ESAP-Table 1'!Print_Area</vt:lpstr>
      <vt:lpstr>'ESAP-Table 10'!Print_Area</vt:lpstr>
      <vt:lpstr>'ESAP-Table 11'!Print_Area</vt:lpstr>
      <vt:lpstr>'ESAP-Table 12-Whole Neigh'!Print_Area</vt:lpstr>
      <vt:lpstr>'ESAP-Table 13- CatEnrollment'!Print_Area</vt:lpstr>
      <vt:lpstr>'ESAP-Table 15-Intergration'!Print_Area</vt:lpstr>
      <vt:lpstr>'ESAP-Table 16-Lighting'!Print_Area</vt:lpstr>
      <vt:lpstr>'ESAP-Table 19-Fund Shifting'!Print_Area</vt:lpstr>
      <vt:lpstr>'ESAP-Table 2'!Print_Area</vt:lpstr>
      <vt:lpstr>'ESAP-Table 3'!Print_Area</vt:lpstr>
      <vt:lpstr>'ESAP-Table 4'!Print_Area</vt:lpstr>
      <vt:lpstr>'ESAP-Table 5'!Print_Area</vt:lpstr>
      <vt:lpstr>'ESAP-Table 6'!Print_Area</vt:lpstr>
      <vt:lpstr>'ESAP-Table 7'!Print_Area</vt:lpstr>
      <vt:lpstr>'ESAP-Table 8'!Print_Area</vt:lpstr>
      <vt:lpstr>'ESAP-Table 9'!Print_Area</vt:lpstr>
      <vt:lpstr>'ESAP-Table 1'!Print_Titles</vt:lpstr>
      <vt:lpstr>'ESAP-Table 12-Whole Neigh'!Print_Titles</vt:lpstr>
      <vt:lpstr>'ESAP-Table 2'!Print_Titles</vt:lpstr>
      <vt:lpstr>'ESAP-Table 5'!Print_Titles</vt:lpstr>
      <vt:lpstr>'ESAP-Table 7'!Print_Titles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Cronin</dc:creator>
  <cp:lastModifiedBy>Zaida Amaya</cp:lastModifiedBy>
  <cp:lastPrinted>2013-05-01T22:18:33Z</cp:lastPrinted>
  <dcterms:created xsi:type="dcterms:W3CDTF">2006-06-19T18:23:44Z</dcterms:created>
  <dcterms:modified xsi:type="dcterms:W3CDTF">2013-05-06T16:34:31Z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Id">
    <vt:lpwstr>0x01010066E45B9D4776364FA034BB23FCE17ADE</vt:lpwstr>
  </property>
</Properties>
</file>